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030" tabRatio="960" firstSheet="11" activeTab="19"/>
  </bookViews>
  <sheets>
    <sheet name="Дшкольники мальчики" sheetId="1" r:id="rId1"/>
    <sheet name="Дошкольники девочки" sheetId="2" r:id="rId2"/>
    <sheet name="мальчики 2011 и младше" sheetId="3" r:id="rId3"/>
    <sheet name="Девочки 2011 и младше" sheetId="4" r:id="rId4"/>
    <sheet name="Мальчики 2009-2010" sheetId="5" r:id="rId5"/>
    <sheet name="Девочки 2009-2010" sheetId="6" r:id="rId6"/>
    <sheet name="Мальчики 2007-2008" sheetId="7" r:id="rId7"/>
    <sheet name="Девочки 2007-2008" sheetId="8" r:id="rId8"/>
    <sheet name="Женщины 40-49" sheetId="9" r:id="rId9"/>
    <sheet name="Женщины 50-59" sheetId="10" r:id="rId10"/>
    <sheet name="60 лет и старше" sheetId="11" r:id="rId11"/>
    <sheet name="Девушки 2005-2006" sheetId="12" r:id="rId12"/>
    <sheet name="юноши 2005-2006" sheetId="13" r:id="rId13"/>
    <sheet name="девушки 2003-2004" sheetId="14" r:id="rId14"/>
    <sheet name="Женщины 18-39" sheetId="15" r:id="rId15"/>
    <sheet name="Мужчины 50-59 лет" sheetId="16" r:id="rId16"/>
    <sheet name="юноши 2003-2004" sheetId="17" r:id="rId17"/>
    <sheet name="Мужчины 40-49" sheetId="18" r:id="rId18"/>
    <sheet name="Юноши 2001-2002" sheetId="19" r:id="rId19"/>
    <sheet name="Мужчины 18-39" sheetId="20" r:id="rId20"/>
    <sheet name="Лист1" sheetId="21" r:id="rId21"/>
  </sheets>
  <definedNames/>
  <calcPr fullCalcOnLoad="1"/>
</workbook>
</file>

<file path=xl/sharedStrings.xml><?xml version="1.0" encoding="utf-8"?>
<sst xmlns="http://schemas.openxmlformats.org/spreadsheetml/2006/main" count="573" uniqueCount="185">
  <si>
    <t>г. Никольск</t>
  </si>
  <si>
    <t>Фамилия, имя</t>
  </si>
  <si>
    <t>организация</t>
  </si>
  <si>
    <t>Стартовый номер</t>
  </si>
  <si>
    <t>время старта</t>
  </si>
  <si>
    <t>время финиша</t>
  </si>
  <si>
    <t>результат</t>
  </si>
  <si>
    <t>место</t>
  </si>
  <si>
    <t>Очки</t>
  </si>
  <si>
    <t>Д.с. № 3</t>
  </si>
  <si>
    <t>Д.с. № 4</t>
  </si>
  <si>
    <t xml:space="preserve">Гл. судья - </t>
  </si>
  <si>
    <t xml:space="preserve">Гл. секретарь - </t>
  </si>
  <si>
    <t>5 км</t>
  </si>
  <si>
    <t>2 км</t>
  </si>
  <si>
    <t>Дмитренко Сергей</t>
  </si>
  <si>
    <t>г. Шарья</t>
  </si>
  <si>
    <t>Шумилов Андрей</t>
  </si>
  <si>
    <t>Кокин Иван</t>
  </si>
  <si>
    <t>УО</t>
  </si>
  <si>
    <t>Летовальцев Сергей</t>
  </si>
  <si>
    <t>ЦРБ</t>
  </si>
  <si>
    <t>Баринов Алексей</t>
  </si>
  <si>
    <t>ИП</t>
  </si>
  <si>
    <t>Бобров Александр</t>
  </si>
  <si>
    <t>Пшеничников Александр</t>
  </si>
  <si>
    <t>ПСЧ</t>
  </si>
  <si>
    <t>Охотников Сергей</t>
  </si>
  <si>
    <t>Воронин Александр</t>
  </si>
  <si>
    <t>Некипелова Е.В.</t>
  </si>
  <si>
    <t>3 км</t>
  </si>
  <si>
    <t>Игумнов Александр</t>
  </si>
  <si>
    <t>Холодилов Владимир</t>
  </si>
  <si>
    <t>Подольский Алексей</t>
  </si>
  <si>
    <t>Лешуков Николай</t>
  </si>
  <si>
    <t>Вершинина Елена</t>
  </si>
  <si>
    <t>Подольская Ирина</t>
  </si>
  <si>
    <t>у ИП</t>
  </si>
  <si>
    <t>Коркина Ольга</t>
  </si>
  <si>
    <t>Лешукова Ольга</t>
  </si>
  <si>
    <t>Кокшарова Надежда</t>
  </si>
  <si>
    <t>Белозерова Наталья</t>
  </si>
  <si>
    <t>Смолина Елена</t>
  </si>
  <si>
    <t>1 км</t>
  </si>
  <si>
    <t>Дошкольники мальчики</t>
  </si>
  <si>
    <t>350 м</t>
  </si>
  <si>
    <t>Дошкольники девочки</t>
  </si>
  <si>
    <t>Юноши                                 2005-2006 г.р.</t>
  </si>
  <si>
    <t>Женщины              50-59 лет</t>
  </si>
  <si>
    <t>Женщины          40-49 лет</t>
  </si>
  <si>
    <t>Девочки          2007-2008 г.р.</t>
  </si>
  <si>
    <t>Мальчики 2007-2008г.р.</t>
  </si>
  <si>
    <t>Девушки                             2003-2004 г.р.</t>
  </si>
  <si>
    <t>Юноши                                 2003-2004 г.р.</t>
  </si>
  <si>
    <t>Мужчины                                 40-49 лет</t>
  </si>
  <si>
    <t>Юноши                                2001-2002г.р.</t>
  </si>
  <si>
    <t>Мальчики                  2009-2010г.р.</t>
  </si>
  <si>
    <t>Борок</t>
  </si>
  <si>
    <t>Девочки                  2009-2010г.р.</t>
  </si>
  <si>
    <t>ДЮСШ</t>
  </si>
  <si>
    <t>Кожаево</t>
  </si>
  <si>
    <t>Берсенева Дарья</t>
  </si>
  <si>
    <t>Костылева Анна</t>
  </si>
  <si>
    <t>Сорокина Александра</t>
  </si>
  <si>
    <t>ФОК</t>
  </si>
  <si>
    <t>Шиловская Анна</t>
  </si>
  <si>
    <t>Коробова Виолетта</t>
  </si>
  <si>
    <t>Летовальцева Маргарита</t>
  </si>
  <si>
    <t>Горчакова Ирина</t>
  </si>
  <si>
    <t>"Рождественская лыжная гонка"</t>
  </si>
  <si>
    <t>04.01.2019 г.</t>
  </si>
  <si>
    <t>Мальчики 2011 и младше</t>
  </si>
  <si>
    <t>Девочки                  2011  и младше.</t>
  </si>
  <si>
    <t>Нестерова Т.С.</t>
  </si>
  <si>
    <t>Девушки 2005-2006г.р.</t>
  </si>
  <si>
    <t>Женщины 18-39 лет</t>
  </si>
  <si>
    <t>Мужчины  50-59 лет</t>
  </si>
  <si>
    <t>10 км</t>
  </si>
  <si>
    <t>Мужчины                                18-39 лет</t>
  </si>
  <si>
    <t>Д/с № 3 "Родничок"</t>
  </si>
  <si>
    <t>Воронин Даниил</t>
  </si>
  <si>
    <t>Лешуков Савелий</t>
  </si>
  <si>
    <t>Д/с № 8 "Малышок"</t>
  </si>
  <si>
    <t>Д/с № 9 "Солнышко "</t>
  </si>
  <si>
    <t>Подольский Валерий</t>
  </si>
  <si>
    <t>Кокшаров Иван</t>
  </si>
  <si>
    <t>Лешукова Анастасия</t>
  </si>
  <si>
    <t>Тропина Анастасия</t>
  </si>
  <si>
    <t>Жукова Евгения</t>
  </si>
  <si>
    <t>Залесова Ульяна</t>
  </si>
  <si>
    <t>Рогозин Александр</t>
  </si>
  <si>
    <t>Попов Петр</t>
  </si>
  <si>
    <t>№ 2</t>
  </si>
  <si>
    <t>Подольская Марина</t>
  </si>
  <si>
    <t>Парфенова Елизавета</t>
  </si>
  <si>
    <t>Новгородцева Дарья</t>
  </si>
  <si>
    <t>Костылева Олеся</t>
  </si>
  <si>
    <t>Тюлькин Степан</t>
  </si>
  <si>
    <t>Хода Артем</t>
  </si>
  <si>
    <t>Кузнецов Валерий</t>
  </si>
  <si>
    <t>Пирогов Савелий</t>
  </si>
  <si>
    <t>Карачев Денис</t>
  </si>
  <si>
    <t>Берсенев Савелий</t>
  </si>
  <si>
    <t>Некипелов Семен</t>
  </si>
  <si>
    <t>Беляев Артем</t>
  </si>
  <si>
    <t>Щукина Алена</t>
  </si>
  <si>
    <t>Костылева Оксана</t>
  </si>
  <si>
    <t>Щукин Денис</t>
  </si>
  <si>
    <t>Кузнецов Дмитрий</t>
  </si>
  <si>
    <t>Сакулин Алексей</t>
  </si>
  <si>
    <t>Подольский Артем</t>
  </si>
  <si>
    <t>Бревнов Иван</t>
  </si>
  <si>
    <t>Бушманов Максим</t>
  </si>
  <si>
    <t>Лешуков Кирилл</t>
  </si>
  <si>
    <t>Сорокин Алексей</t>
  </si>
  <si>
    <t>Берсенев Матвей</t>
  </si>
  <si>
    <t>Воронин Максим</t>
  </si>
  <si>
    <t>Ширунова Юлия</t>
  </si>
  <si>
    <t>Костылева Анастасия</t>
  </si>
  <si>
    <t>Пшеничников Никита</t>
  </si>
  <si>
    <t>Воронина Ирина</t>
  </si>
  <si>
    <t>Воронина Марина</t>
  </si>
  <si>
    <t>Селякова Марина</t>
  </si>
  <si>
    <t>Карачева Саша</t>
  </si>
  <si>
    <t>Д/с № 9</t>
  </si>
  <si>
    <t>Воронина Надежда</t>
  </si>
  <si>
    <t>Рыжкова Валентина</t>
  </si>
  <si>
    <t>Горбунова Ирина</t>
  </si>
  <si>
    <t>РДК</t>
  </si>
  <si>
    <t>Карачев Алексей</t>
  </si>
  <si>
    <t>Рябечков Павел</t>
  </si>
  <si>
    <t>Куваев Алексей</t>
  </si>
  <si>
    <t>Жужгин Роман</t>
  </si>
  <si>
    <t>Берсенев Алексей</t>
  </si>
  <si>
    <t>Шарья</t>
  </si>
  <si>
    <t>Павлов Виталий</t>
  </si>
  <si>
    <t>КЦСОН</t>
  </si>
  <si>
    <t>Д/с №4 "Сказка"</t>
  </si>
  <si>
    <t>Зелянина Оксана</t>
  </si>
  <si>
    <t>Смолина Ольга</t>
  </si>
  <si>
    <t>Д/с № 4</t>
  </si>
  <si>
    <t>Осиново</t>
  </si>
  <si>
    <t>Пахолков Артем</t>
  </si>
  <si>
    <t>Щукина Валентина</t>
  </si>
  <si>
    <t>Пешаков Иван</t>
  </si>
  <si>
    <t>Слепухина Татьяна Васильевна</t>
  </si>
  <si>
    <t>Некипелова Татьяна</t>
  </si>
  <si>
    <t>Пшеничникова Татьяна</t>
  </si>
  <si>
    <t>Залесова Ирина</t>
  </si>
  <si>
    <t>Пахолков Евгений</t>
  </si>
  <si>
    <t>Пшеничников Максим</t>
  </si>
  <si>
    <t>Костылев Никита</t>
  </si>
  <si>
    <t>Москалев Илья</t>
  </si>
  <si>
    <t>Лешуков Артем</t>
  </si>
  <si>
    <t>Баданина Татьяна</t>
  </si>
  <si>
    <t>Беляева Надежда</t>
  </si>
  <si>
    <t>Колтакова Марина</t>
  </si>
  <si>
    <t>Горчаков Артем</t>
  </si>
  <si>
    <t>Воронина Екатерина</t>
  </si>
  <si>
    <t>Муртазов Мовсар</t>
  </si>
  <si>
    <t>Д/с № 4 "Сказка"</t>
  </si>
  <si>
    <t>Захарова Дарья</t>
  </si>
  <si>
    <t>Подольская Ольга</t>
  </si>
  <si>
    <t>Гомзиков Иван</t>
  </si>
  <si>
    <t>Селяков Иван</t>
  </si>
  <si>
    <t>Воронина Татьяна</t>
  </si>
  <si>
    <t>Воронин Николай Петрович</t>
  </si>
  <si>
    <t>Николаев Виктор</t>
  </si>
  <si>
    <t>Тропин Артем</t>
  </si>
  <si>
    <t>Покровская Ульяна</t>
  </si>
  <si>
    <t>СОШ № 2</t>
  </si>
  <si>
    <t>Д/с № 9 "Солнышко"</t>
  </si>
  <si>
    <t>Никанов Егор</t>
  </si>
  <si>
    <t>Д/с №3 "Родничок"</t>
  </si>
  <si>
    <t>Гарант Авто</t>
  </si>
  <si>
    <t>Румянцева Анна</t>
  </si>
  <si>
    <t>Селяков Анатолий</t>
  </si>
  <si>
    <t>Кузнецов Михаил</t>
  </si>
  <si>
    <t>Бревнов Даниил</t>
  </si>
  <si>
    <t>СОШ № 1</t>
  </si>
  <si>
    <t xml:space="preserve"> </t>
  </si>
  <si>
    <t>Рогозин Анатолий</t>
  </si>
  <si>
    <t>Костылева Татьяна</t>
  </si>
  <si>
    <t>Сакулин Иван</t>
  </si>
  <si>
    <t>Мужчины 60 лет и старше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</si>
</sst>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h:mm:ss;@"/>
  </numFmts>
  <fonts count="40">
    <font>
      <sz val="10"/>
      <name val="Arial Cyr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u val="single"/>
      <sz val="18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 Cyr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i/>
      <sz val="16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1" applyNumberFormat="0" applyAlignment="0" applyProtection="0"/>
    <xf numFmtId="0" fontId="25" fillId="20" borderId="2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170" fontId="24" fillId="0" borderId="0" applyFill="0" applyBorder="0" applyAlignment="0" applyProtection="0"/>
    <xf numFmtId="168" fontId="24" fillId="0" borderId="0" applyFill="0" applyBorder="0" applyAlignment="0" applyProtection="0"/>
    <xf numFmtId="0" fontId="32" fillId="0" borderId="3" applyNumberFormat="0" applyFill="0" applyAlignment="0" applyProtection="0"/>
    <xf numFmtId="0" fontId="20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0" fillId="21" borderId="7" applyNumberFormat="0" applyAlignment="0" applyProtection="0"/>
    <xf numFmtId="0" fontId="28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Alignment="0" applyProtection="0"/>
    <xf numFmtId="9" fontId="24" fillId="0" borderId="0" applyFill="0" applyBorder="0" applyAlignment="0" applyProtection="0"/>
    <xf numFmtId="0" fontId="27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24" fillId="0" borderId="0" applyFill="0" applyBorder="0" applyAlignment="0" applyProtection="0"/>
    <xf numFmtId="169" fontId="24" fillId="0" borderId="0" applyFill="0" applyBorder="0" applyAlignment="0" applyProtection="0"/>
    <xf numFmtId="0" fontId="26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184" fontId="2" fillId="22" borderId="12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vertical="center"/>
      <protection locked="0"/>
    </xf>
    <xf numFmtId="184" fontId="9" fillId="0" borderId="10" xfId="0" applyNumberFormat="1" applyFont="1" applyBorder="1" applyAlignment="1">
      <alignment vertical="center"/>
    </xf>
    <xf numFmtId="184" fontId="9" fillId="0" borderId="10" xfId="0" applyNumberFormat="1" applyFont="1" applyBorder="1" applyAlignment="1" applyProtection="1">
      <alignment vertical="center"/>
      <protection locked="0"/>
    </xf>
    <xf numFmtId="184" fontId="4" fillId="22" borderId="10" xfId="0" applyNumberFormat="1" applyFont="1" applyFill="1" applyBorder="1" applyAlignment="1" applyProtection="1">
      <alignment vertical="center"/>
      <protection hidden="1"/>
    </xf>
    <xf numFmtId="184" fontId="9" fillId="22" borderId="10" xfId="0" applyNumberFormat="1" applyFont="1" applyFill="1" applyBorder="1" applyAlignment="1" applyProtection="1">
      <alignment vertical="center"/>
      <protection hidden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84" fontId="12" fillId="0" borderId="0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 applyProtection="1">
      <alignment vertical="center"/>
      <protection locked="0"/>
    </xf>
    <xf numFmtId="184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4" fontId="2" fillId="2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 applyProtection="1">
      <alignment/>
      <protection locked="0"/>
    </xf>
    <xf numFmtId="184" fontId="4" fillId="0" borderId="10" xfId="0" applyNumberFormat="1" applyFont="1" applyBorder="1" applyAlignment="1">
      <alignment/>
    </xf>
    <xf numFmtId="184" fontId="4" fillId="0" borderId="10" xfId="0" applyNumberFormat="1" applyFont="1" applyBorder="1" applyAlignment="1" applyProtection="1">
      <alignment/>
      <protection locked="0"/>
    </xf>
    <xf numFmtId="184" fontId="4" fillId="22" borderId="10" xfId="0" applyNumberFormat="1" applyFont="1" applyFill="1" applyBorder="1" applyAlignment="1" applyProtection="1">
      <alignment/>
      <protection hidden="1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 applyProtection="1">
      <alignment/>
      <protection locked="0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184" fontId="12" fillId="0" borderId="0" xfId="0" applyNumberFormat="1" applyFont="1" applyBorder="1" applyAlignment="1">
      <alignment/>
    </xf>
    <xf numFmtId="184" fontId="13" fillId="0" borderId="0" xfId="0" applyNumberFormat="1" applyFont="1" applyFill="1" applyBorder="1" applyAlignment="1" applyProtection="1">
      <alignment/>
      <protection locked="0"/>
    </xf>
    <xf numFmtId="184" fontId="1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/>
      <protection locked="0"/>
    </xf>
    <xf numFmtId="0" fontId="14" fillId="0" borderId="14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0" fontId="11" fillId="0" borderId="10" xfId="0" applyNumberFormat="1" applyFont="1" applyBorder="1" applyAlignment="1" applyProtection="1">
      <alignment/>
      <protection locked="0"/>
    </xf>
    <xf numFmtId="46" fontId="11" fillId="0" borderId="10" xfId="0" applyNumberFormat="1" applyFont="1" applyBorder="1" applyAlignment="1" applyProtection="1">
      <alignment/>
      <protection locked="0"/>
    </xf>
    <xf numFmtId="21" fontId="11" fillId="0" borderId="10" xfId="0" applyNumberFormat="1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/>
    </xf>
    <xf numFmtId="20" fontId="4" fillId="0" borderId="10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 vertical="top" wrapText="1"/>
    </xf>
    <xf numFmtId="184" fontId="6" fillId="0" borderId="20" xfId="0" applyNumberFormat="1" applyFont="1" applyBorder="1" applyAlignment="1">
      <alignment vertical="center"/>
    </xf>
    <xf numFmtId="184" fontId="6" fillId="0" borderId="21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14" xfId="0" applyFont="1" applyBorder="1" applyAlignment="1">
      <alignment/>
    </xf>
    <xf numFmtId="0" fontId="38" fillId="0" borderId="15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184" fontId="9" fillId="0" borderId="13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22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6" fillId="0" borderId="32" xfId="0" applyFont="1" applyBorder="1" applyAlignment="1" applyProtection="1">
      <alignment horizontal="center" vertical="center"/>
      <protection locked="0"/>
    </xf>
    <xf numFmtId="0" fontId="36" fillId="0" borderId="33" xfId="0" applyFont="1" applyBorder="1" applyAlignment="1" applyProtection="1">
      <alignment horizontal="center" vertical="center"/>
      <protection locked="0"/>
    </xf>
    <xf numFmtId="0" fontId="36" fillId="0" borderId="34" xfId="0" applyFont="1" applyBorder="1" applyAlignment="1" applyProtection="1">
      <alignment horizontal="center" vertical="center"/>
      <protection locked="0"/>
    </xf>
    <xf numFmtId="0" fontId="35" fillId="0" borderId="26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25" sqref="D25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4.625" style="1" customWidth="1"/>
    <col min="4" max="4" width="28.25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0.875" style="1" customWidth="1"/>
    <col min="9" max="9" width="9.625" style="1" customWidth="1"/>
    <col min="10" max="16384" width="9.125" style="1" customWidth="1"/>
  </cols>
  <sheetData>
    <row r="2" spans="2:10" ht="24.75" customHeight="1">
      <c r="B2" s="80" t="s">
        <v>69</v>
      </c>
      <c r="C2" s="81"/>
      <c r="D2" s="91" t="s">
        <v>44</v>
      </c>
      <c r="E2" s="93"/>
      <c r="F2" s="84" t="s">
        <v>45</v>
      </c>
      <c r="G2" s="85"/>
      <c r="H2" s="88" t="s">
        <v>70</v>
      </c>
      <c r="I2" s="89"/>
      <c r="J2" s="90"/>
    </row>
    <row r="3" spans="2:10" ht="30" customHeight="1">
      <c r="B3" s="82"/>
      <c r="C3" s="83"/>
      <c r="D3" s="92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" customHeight="1">
      <c r="B6" s="13">
        <v>1</v>
      </c>
      <c r="C6" s="12" t="s">
        <v>80</v>
      </c>
      <c r="D6" s="12" t="s">
        <v>79</v>
      </c>
      <c r="E6" s="7">
        <v>1</v>
      </c>
      <c r="F6" s="8">
        <v>0.00034722222222222224</v>
      </c>
      <c r="G6" s="8">
        <v>0.001550925925925926</v>
      </c>
      <c r="H6" s="11">
        <f aca="true" t="shared" si="0" ref="H6:H16">G6-F6</f>
        <v>0.0012037037037037038</v>
      </c>
      <c r="I6" s="23">
        <v>1</v>
      </c>
      <c r="J6" s="24"/>
    </row>
    <row r="7" spans="2:10" ht="18.75">
      <c r="B7" s="13">
        <v>2</v>
      </c>
      <c r="C7" s="12" t="s">
        <v>144</v>
      </c>
      <c r="D7" s="12" t="s">
        <v>79</v>
      </c>
      <c r="E7" s="7">
        <v>5</v>
      </c>
      <c r="F7" s="8">
        <v>0.00138888888888889</v>
      </c>
      <c r="G7" s="8">
        <v>0.0028125</v>
      </c>
      <c r="H7" s="11">
        <f t="shared" si="0"/>
        <v>0.0014236111111111099</v>
      </c>
      <c r="I7" s="23">
        <v>2</v>
      </c>
      <c r="J7" s="24"/>
    </row>
    <row r="8" spans="2:10" ht="18.75">
      <c r="B8" s="13">
        <v>3</v>
      </c>
      <c r="C8" s="14" t="s">
        <v>81</v>
      </c>
      <c r="D8" s="12" t="s">
        <v>82</v>
      </c>
      <c r="E8" s="7">
        <v>3</v>
      </c>
      <c r="F8" s="8">
        <v>0.00104166666666667</v>
      </c>
      <c r="G8" s="8">
        <v>0.0026041666666666665</v>
      </c>
      <c r="H8" s="11">
        <f t="shared" si="0"/>
        <v>0.0015624999999999966</v>
      </c>
      <c r="I8" s="23">
        <v>3</v>
      </c>
      <c r="J8" s="24"/>
    </row>
    <row r="9" spans="2:10" ht="18.75">
      <c r="B9" s="13">
        <v>4</v>
      </c>
      <c r="C9" s="12" t="s">
        <v>142</v>
      </c>
      <c r="D9" s="12" t="s">
        <v>82</v>
      </c>
      <c r="E9" s="7">
        <v>2</v>
      </c>
      <c r="F9" s="8">
        <v>0.0006944444444444445</v>
      </c>
      <c r="G9" s="8">
        <v>0.002337962962962963</v>
      </c>
      <c r="H9" s="11">
        <f t="shared" si="0"/>
        <v>0.0016435185185185185</v>
      </c>
      <c r="I9" s="23">
        <v>4</v>
      </c>
      <c r="J9" s="24"/>
    </row>
    <row r="10" spans="2:10" ht="17.25" customHeight="1">
      <c r="B10" s="13">
        <v>5</v>
      </c>
      <c r="C10" s="14" t="s">
        <v>159</v>
      </c>
      <c r="D10" s="12" t="s">
        <v>160</v>
      </c>
      <c r="E10" s="7">
        <v>6</v>
      </c>
      <c r="F10" s="8">
        <v>0.00173611111111111</v>
      </c>
      <c r="G10" s="8">
        <v>0.003530092592592592</v>
      </c>
      <c r="H10" s="11">
        <f t="shared" si="0"/>
        <v>0.0017939814814814821</v>
      </c>
      <c r="I10" s="23">
        <v>5</v>
      </c>
      <c r="J10" s="24"/>
    </row>
    <row r="11" spans="2:10" ht="18.75">
      <c r="B11" s="13">
        <v>6</v>
      </c>
      <c r="C11" s="12" t="s">
        <v>164</v>
      </c>
      <c r="D11" s="12" t="s">
        <v>160</v>
      </c>
      <c r="E11" s="7">
        <v>8</v>
      </c>
      <c r="F11" s="8">
        <v>0.00243055555555555</v>
      </c>
      <c r="G11" s="8">
        <v>0.004583333333333333</v>
      </c>
      <c r="H11" s="11">
        <f t="shared" si="0"/>
        <v>0.0021527777777777834</v>
      </c>
      <c r="I11" s="23">
        <v>6</v>
      </c>
      <c r="J11" s="24"/>
    </row>
    <row r="12" spans="2:10" ht="18.75">
      <c r="B12" s="13">
        <v>7</v>
      </c>
      <c r="C12" s="14" t="s">
        <v>168</v>
      </c>
      <c r="D12" s="12" t="s">
        <v>79</v>
      </c>
      <c r="E12" s="7">
        <v>10</v>
      </c>
      <c r="F12" s="8">
        <v>0.003125</v>
      </c>
      <c r="G12" s="8">
        <v>0.005451388888888888</v>
      </c>
      <c r="H12" s="11">
        <f t="shared" si="0"/>
        <v>0.0023263888888888883</v>
      </c>
      <c r="I12" s="23">
        <v>7</v>
      </c>
      <c r="J12" s="24"/>
    </row>
    <row r="13" spans="2:10" ht="17.25" customHeight="1">
      <c r="B13" s="13">
        <v>8</v>
      </c>
      <c r="C13" s="12" t="s">
        <v>163</v>
      </c>
      <c r="D13" s="12" t="s">
        <v>160</v>
      </c>
      <c r="E13" s="7">
        <v>7</v>
      </c>
      <c r="F13" s="8">
        <v>0.00208333333333333</v>
      </c>
      <c r="G13" s="8">
        <v>0.004571759259259259</v>
      </c>
      <c r="H13" s="11">
        <f t="shared" si="0"/>
        <v>0.002488425925925929</v>
      </c>
      <c r="I13" s="23">
        <v>8</v>
      </c>
      <c r="J13" s="24"/>
    </row>
    <row r="14" spans="2:10" ht="18.75">
      <c r="B14" s="13">
        <v>9</v>
      </c>
      <c r="C14" s="14" t="s">
        <v>84</v>
      </c>
      <c r="D14" s="12" t="s">
        <v>79</v>
      </c>
      <c r="E14" s="7">
        <v>9</v>
      </c>
      <c r="F14" s="8">
        <v>0.00277777777777778</v>
      </c>
      <c r="G14" s="8">
        <v>0.005486111111111112</v>
      </c>
      <c r="H14" s="11">
        <f t="shared" si="0"/>
        <v>0.0027083333333333317</v>
      </c>
      <c r="I14" s="23">
        <v>9</v>
      </c>
      <c r="J14" s="24"/>
    </row>
    <row r="15" spans="2:10" ht="18.75">
      <c r="B15" s="13">
        <v>10</v>
      </c>
      <c r="C15" s="12" t="s">
        <v>85</v>
      </c>
      <c r="D15" s="12" t="s">
        <v>83</v>
      </c>
      <c r="E15" s="7">
        <v>12</v>
      </c>
      <c r="F15" s="8">
        <v>0.00381944444444444</v>
      </c>
      <c r="G15" s="8">
        <v>0.007199074074074074</v>
      </c>
      <c r="H15" s="11">
        <f t="shared" si="0"/>
        <v>0.003379629629629634</v>
      </c>
      <c r="I15" s="23">
        <v>10</v>
      </c>
      <c r="J15" s="24"/>
    </row>
    <row r="16" spans="2:10" ht="17.25" customHeight="1">
      <c r="B16" s="13">
        <v>11</v>
      </c>
      <c r="C16" s="14" t="s">
        <v>172</v>
      </c>
      <c r="D16" s="12" t="s">
        <v>171</v>
      </c>
      <c r="E16" s="7">
        <v>11</v>
      </c>
      <c r="F16" s="8">
        <v>0.00347222222222222</v>
      </c>
      <c r="G16" s="8">
        <v>0.0075</v>
      </c>
      <c r="H16" s="11">
        <f t="shared" si="0"/>
        <v>0.004027777777777779</v>
      </c>
      <c r="I16" s="23">
        <v>11</v>
      </c>
      <c r="J16" s="24"/>
    </row>
    <row r="17" spans="2:10" ht="15.75">
      <c r="B17" s="15"/>
      <c r="C17" s="16"/>
      <c r="D17" s="17"/>
      <c r="F17" s="18"/>
      <c r="G17" s="19"/>
      <c r="H17" s="20"/>
      <c r="I17" s="25"/>
      <c r="J17" s="16"/>
    </row>
    <row r="18" spans="2:10" ht="15.75">
      <c r="B18" s="15"/>
      <c r="C18" s="21" t="s">
        <v>11</v>
      </c>
      <c r="D18" s="69" t="s">
        <v>29</v>
      </c>
      <c r="F18" s="18"/>
      <c r="G18" s="19"/>
      <c r="H18" s="20"/>
      <c r="I18" s="25"/>
      <c r="J18" s="16"/>
    </row>
    <row r="19" spans="2:10" ht="15.75">
      <c r="B19" s="15"/>
      <c r="C19" s="21" t="s">
        <v>12</v>
      </c>
      <c r="D19" s="69" t="s">
        <v>73</v>
      </c>
      <c r="F19" s="18"/>
      <c r="G19" s="19"/>
      <c r="H19" s="20">
        <f>IF(G19="","",G19-F19)</f>
      </c>
      <c r="I19" s="25"/>
      <c r="J19" s="16"/>
    </row>
    <row r="20" spans="6:9" ht="12.75">
      <c r="F20" s="22"/>
      <c r="G20" s="22"/>
      <c r="H20" s="22"/>
      <c r="I20" s="22"/>
    </row>
    <row r="21" spans="6:9" ht="12.75">
      <c r="F21" s="22"/>
      <c r="G21" s="22"/>
      <c r="H21" s="22"/>
      <c r="I21" s="22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:J8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5.875" style="1" customWidth="1"/>
    <col min="5" max="5" width="13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48</v>
      </c>
      <c r="E2" s="93"/>
      <c r="F2" s="84" t="s">
        <v>14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2" t="s">
        <v>154</v>
      </c>
      <c r="D6" s="12" t="s">
        <v>64</v>
      </c>
      <c r="E6" s="7">
        <v>68</v>
      </c>
      <c r="F6" s="8">
        <v>0.02326388888888889</v>
      </c>
      <c r="G6" s="8">
        <v>0.028622685185185185</v>
      </c>
      <c r="H6" s="11">
        <f aca="true" t="shared" si="0" ref="H6:H12">G6-F6</f>
        <v>0.0053587962962962955</v>
      </c>
      <c r="I6" s="23">
        <v>1</v>
      </c>
      <c r="J6" s="24"/>
    </row>
    <row r="7" spans="2:10" ht="18.75">
      <c r="B7" s="13">
        <v>2</v>
      </c>
      <c r="C7" s="14" t="s">
        <v>139</v>
      </c>
      <c r="D7" s="12" t="s">
        <v>140</v>
      </c>
      <c r="E7" s="7">
        <v>67</v>
      </c>
      <c r="F7" s="8">
        <v>0.02291666666666667</v>
      </c>
      <c r="G7" s="8">
        <v>0.03305555555555555</v>
      </c>
      <c r="H7" s="11">
        <f t="shared" si="0"/>
        <v>0.010138888888888885</v>
      </c>
      <c r="I7" s="23">
        <v>2</v>
      </c>
      <c r="J7" s="24"/>
    </row>
    <row r="8" spans="2:10" ht="18.75">
      <c r="B8" s="13">
        <v>3</v>
      </c>
      <c r="C8" s="12" t="s">
        <v>143</v>
      </c>
      <c r="D8" s="12" t="s">
        <v>82</v>
      </c>
      <c r="E8" s="7">
        <v>66</v>
      </c>
      <c r="F8" s="8">
        <v>0.022569444444444444</v>
      </c>
      <c r="G8" s="8">
        <v>0.033888888888888885</v>
      </c>
      <c r="H8" s="11">
        <f t="shared" si="0"/>
        <v>0.011319444444444441</v>
      </c>
      <c r="I8" s="23">
        <v>3</v>
      </c>
      <c r="J8" s="24"/>
    </row>
    <row r="9" spans="2:10" ht="18.75">
      <c r="B9" s="13">
        <v>4</v>
      </c>
      <c r="C9" s="14"/>
      <c r="D9" s="14"/>
      <c r="E9" s="7"/>
      <c r="F9" s="8">
        <v>0</v>
      </c>
      <c r="G9" s="8">
        <v>0</v>
      </c>
      <c r="H9" s="11">
        <f t="shared" si="0"/>
        <v>0</v>
      </c>
      <c r="I9" s="23"/>
      <c r="J9" s="24"/>
    </row>
    <row r="10" spans="2:10" ht="18.75">
      <c r="B10" s="13">
        <v>5</v>
      </c>
      <c r="C10" s="14"/>
      <c r="D10" s="14"/>
      <c r="E10" s="7"/>
      <c r="F10" s="8">
        <v>0</v>
      </c>
      <c r="G10" s="8">
        <v>0</v>
      </c>
      <c r="H10" s="11">
        <f t="shared" si="0"/>
        <v>0</v>
      </c>
      <c r="I10" s="23"/>
      <c r="J10" s="24"/>
    </row>
    <row r="11" spans="2:10" ht="18.75">
      <c r="B11" s="13">
        <v>6</v>
      </c>
      <c r="C11" s="12"/>
      <c r="D11" s="12"/>
      <c r="E11" s="7"/>
      <c r="F11" s="8">
        <v>0</v>
      </c>
      <c r="G11" s="8">
        <v>0</v>
      </c>
      <c r="H11" s="11">
        <f t="shared" si="0"/>
        <v>0</v>
      </c>
      <c r="I11" s="23"/>
      <c r="J11" s="24"/>
    </row>
    <row r="12" spans="2:10" ht="18.75">
      <c r="B12" s="13">
        <v>7</v>
      </c>
      <c r="C12" s="12"/>
      <c r="D12" s="12"/>
      <c r="E12" s="7"/>
      <c r="F12" s="8">
        <v>0</v>
      </c>
      <c r="G12" s="8">
        <v>0</v>
      </c>
      <c r="H12" s="11">
        <f t="shared" si="0"/>
        <v>0</v>
      </c>
      <c r="I12" s="23"/>
      <c r="J12" s="24"/>
    </row>
    <row r="13" spans="2:10" ht="15.75">
      <c r="B13" s="15"/>
      <c r="C13" s="16"/>
      <c r="D13" s="17"/>
      <c r="F13" s="18"/>
      <c r="G13" s="19"/>
      <c r="H13" s="20"/>
      <c r="I13" s="25"/>
      <c r="J13" s="16"/>
    </row>
    <row r="14" spans="2:10" ht="15.75">
      <c r="B14" s="15"/>
      <c r="C14" s="21" t="s">
        <v>11</v>
      </c>
      <c r="D14" s="69" t="s">
        <v>29</v>
      </c>
      <c r="F14" s="18"/>
      <c r="G14" s="19"/>
      <c r="H14" s="20"/>
      <c r="I14" s="25"/>
      <c r="J14" s="16"/>
    </row>
    <row r="15" spans="2:10" ht="15.75">
      <c r="B15" s="15"/>
      <c r="C15" s="21" t="s">
        <v>12</v>
      </c>
      <c r="D15" s="69" t="s">
        <v>73</v>
      </c>
      <c r="F15" s="18"/>
      <c r="G15" s="19"/>
      <c r="H15" s="20">
        <f>IF(G15="","",G15-F15)</f>
      </c>
      <c r="I15" s="25"/>
      <c r="J15" s="16"/>
    </row>
    <row r="16" spans="6:9" ht="12.75">
      <c r="F16" s="22"/>
      <c r="G16" s="22"/>
      <c r="H16" s="22"/>
      <c r="I16" s="22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14" sqref="L14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'Женщины 40-49'!B2:C3</f>
        <v>"Рождественская лыжная гонка"</v>
      </c>
      <c r="C2" s="81"/>
      <c r="D2" s="110" t="s">
        <v>184</v>
      </c>
      <c r="E2" s="93"/>
      <c r="F2" s="84" t="s">
        <v>14</v>
      </c>
      <c r="G2" s="85"/>
      <c r="H2" s="88" t="str">
        <f>'Женщины 40-49'!H2:J2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 customHeight="1">
      <c r="B5" s="112"/>
      <c r="C5" s="113"/>
      <c r="D5" s="113"/>
      <c r="E5" s="113"/>
      <c r="F5" s="113"/>
      <c r="G5" s="113"/>
      <c r="H5" s="113"/>
      <c r="I5" s="113"/>
      <c r="J5" s="114"/>
    </row>
    <row r="6" spans="2:10" ht="18.75">
      <c r="B6" s="13">
        <v>1</v>
      </c>
      <c r="C6" s="14" t="s">
        <v>31</v>
      </c>
      <c r="D6" s="14" t="s">
        <v>141</v>
      </c>
      <c r="E6" s="7">
        <v>69</v>
      </c>
      <c r="F6" s="8">
        <v>0.02361111111111111</v>
      </c>
      <c r="G6" s="8">
        <v>0.02815972222222222</v>
      </c>
      <c r="H6" s="11">
        <f>G6-F6</f>
        <v>0.004548611111111111</v>
      </c>
      <c r="I6" s="23">
        <v>1</v>
      </c>
      <c r="J6" s="24"/>
    </row>
    <row r="7" spans="2:10" ht="18.75">
      <c r="B7" s="13">
        <v>2</v>
      </c>
      <c r="C7" s="14" t="s">
        <v>167</v>
      </c>
      <c r="D7" s="14" t="s">
        <v>19</v>
      </c>
      <c r="E7" s="7">
        <v>70</v>
      </c>
      <c r="F7" s="8">
        <v>0.02395833333333333</v>
      </c>
      <c r="G7" s="8">
        <v>0.029826388888888892</v>
      </c>
      <c r="H7" s="11">
        <f>G7-F7</f>
        <v>0.00586805555555556</v>
      </c>
      <c r="I7" s="23">
        <v>2</v>
      </c>
      <c r="J7" s="24"/>
    </row>
    <row r="8" spans="2:10" ht="18.75">
      <c r="B8" s="13">
        <v>3</v>
      </c>
      <c r="C8" s="14" t="s">
        <v>181</v>
      </c>
      <c r="D8" s="14"/>
      <c r="E8" s="7">
        <v>3758</v>
      </c>
      <c r="F8" s="8">
        <v>0.02395833333333333</v>
      </c>
      <c r="G8" s="8">
        <v>0.030659722222222224</v>
      </c>
      <c r="H8" s="11">
        <f>G8-F8</f>
        <v>0.006701388888888892</v>
      </c>
      <c r="I8" s="23">
        <v>3</v>
      </c>
      <c r="J8" s="24"/>
    </row>
    <row r="9" spans="2:10" ht="18.75">
      <c r="B9" s="115"/>
      <c r="C9" s="116"/>
      <c r="D9" s="116"/>
      <c r="E9" s="116"/>
      <c r="F9" s="116"/>
      <c r="G9" s="116"/>
      <c r="H9" s="116"/>
      <c r="I9" s="116"/>
      <c r="J9" s="117"/>
    </row>
    <row r="10" spans="2:10" ht="15.75">
      <c r="B10" s="15"/>
      <c r="C10" s="16"/>
      <c r="D10" s="17"/>
      <c r="F10" s="18"/>
      <c r="G10" s="19"/>
      <c r="H10" s="20"/>
      <c r="I10" s="25"/>
      <c r="J10" s="16"/>
    </row>
    <row r="11" spans="2:10" ht="15.75">
      <c r="B11" s="15"/>
      <c r="C11" s="21" t="s">
        <v>11</v>
      </c>
      <c r="D11" s="69" t="s">
        <v>29</v>
      </c>
      <c r="F11" s="18"/>
      <c r="G11" s="19"/>
      <c r="H11" s="20"/>
      <c r="I11" s="25"/>
      <c r="J11" s="16"/>
    </row>
    <row r="12" spans="2:10" ht="15.75">
      <c r="B12" s="15"/>
      <c r="C12" s="21" t="s">
        <v>12</v>
      </c>
      <c r="D12" s="69" t="s">
        <v>73</v>
      </c>
      <c r="F12" s="18"/>
      <c r="G12" s="19"/>
      <c r="H12" s="20">
        <f>IF(G12="","",G12-F12)</f>
      </c>
      <c r="I12" s="25"/>
      <c r="J12" s="16"/>
    </row>
  </sheetData>
  <sheetProtection/>
  <mergeCells count="8">
    <mergeCell ref="B5:J5"/>
    <mergeCell ref="B9:J9"/>
    <mergeCell ref="H2:J2"/>
    <mergeCell ref="H3:J3"/>
    <mergeCell ref="D2:D3"/>
    <mergeCell ref="E2:E3"/>
    <mergeCell ref="B2:C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74</v>
      </c>
      <c r="E2" s="93"/>
      <c r="F2" s="84" t="s">
        <v>30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158</v>
      </c>
      <c r="D6" s="14" t="s">
        <v>64</v>
      </c>
      <c r="E6" s="7">
        <v>74</v>
      </c>
      <c r="F6" s="8">
        <v>0.0253472222222222</v>
      </c>
      <c r="G6" s="8">
        <v>0.03398148148148148</v>
      </c>
      <c r="H6" s="11">
        <f>G6-F6</f>
        <v>0.008634259259259279</v>
      </c>
      <c r="I6" s="23">
        <v>1</v>
      </c>
      <c r="J6" s="24"/>
    </row>
    <row r="7" spans="2:10" ht="18.75">
      <c r="B7" s="13">
        <v>2</v>
      </c>
      <c r="C7" s="14" t="s">
        <v>117</v>
      </c>
      <c r="D7" s="14" t="s">
        <v>60</v>
      </c>
      <c r="E7" s="7">
        <v>73</v>
      </c>
      <c r="F7" s="8">
        <v>0.025</v>
      </c>
      <c r="G7" s="8">
        <v>0.03378472222222222</v>
      </c>
      <c r="H7" s="11">
        <f>G7-F7</f>
        <v>0.008784722222222222</v>
      </c>
      <c r="I7" s="23">
        <v>2</v>
      </c>
      <c r="J7" s="24"/>
    </row>
    <row r="8" spans="2:10" ht="18.75">
      <c r="B8" s="13">
        <v>3</v>
      </c>
      <c r="C8" s="14" t="s">
        <v>118</v>
      </c>
      <c r="D8" s="14" t="s">
        <v>59</v>
      </c>
      <c r="E8" s="7">
        <v>72</v>
      </c>
      <c r="F8" s="8">
        <v>0.024652777777777777</v>
      </c>
      <c r="G8" s="8">
        <v>0.034305555555555554</v>
      </c>
      <c r="H8" s="11">
        <f>G8-F8</f>
        <v>0.009652777777777777</v>
      </c>
      <c r="I8" s="23">
        <v>3</v>
      </c>
      <c r="J8" s="24"/>
    </row>
    <row r="9" spans="2:10" ht="18.75">
      <c r="B9" s="13">
        <v>4</v>
      </c>
      <c r="C9" s="14" t="s">
        <v>148</v>
      </c>
      <c r="D9" s="14" t="s">
        <v>57</v>
      </c>
      <c r="E9" s="7">
        <v>71</v>
      </c>
      <c r="F9" s="8">
        <v>0.024305555555555556</v>
      </c>
      <c r="G9" s="8">
        <v>0.03435185185185185</v>
      </c>
      <c r="H9" s="11">
        <f>G9-F9</f>
        <v>0.010046296296296293</v>
      </c>
      <c r="I9" s="23">
        <v>4</v>
      </c>
      <c r="J9" s="24"/>
    </row>
    <row r="10" spans="2:10" ht="15.75">
      <c r="B10" s="15"/>
      <c r="C10" s="16"/>
      <c r="D10" s="17"/>
      <c r="F10" s="18"/>
      <c r="G10" s="19"/>
      <c r="H10" s="20"/>
      <c r="I10" s="25"/>
      <c r="J10" s="16"/>
    </row>
    <row r="11" spans="2:10" ht="15.75">
      <c r="B11" s="15"/>
      <c r="C11" s="21" t="s">
        <v>11</v>
      </c>
      <c r="D11" s="69" t="s">
        <v>29</v>
      </c>
      <c r="F11" s="18"/>
      <c r="G11" s="19"/>
      <c r="H11" s="20"/>
      <c r="I11" s="25"/>
      <c r="J11" s="16"/>
    </row>
    <row r="12" spans="2:10" ht="15.75">
      <c r="B12" s="15"/>
      <c r="C12" s="21" t="s">
        <v>12</v>
      </c>
      <c r="D12" s="69" t="s">
        <v>73</v>
      </c>
      <c r="F12" s="18"/>
      <c r="G12" s="19"/>
      <c r="H12" s="20">
        <f>IF(G12="","",G12-F12)</f>
      </c>
      <c r="I12" s="25"/>
      <c r="J12" s="16"/>
    </row>
    <row r="13" spans="6:9" ht="12.75">
      <c r="F13" s="22"/>
      <c r="G13" s="22"/>
      <c r="H13" s="22"/>
      <c r="I13" s="22"/>
    </row>
    <row r="14" spans="6:9" ht="12.75">
      <c r="F14" s="22"/>
      <c r="G14" s="22"/>
      <c r="H14" s="22"/>
      <c r="I14" s="2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47</v>
      </c>
      <c r="E2" s="93"/>
      <c r="F2" s="84" t="s">
        <v>30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2" t="s">
        <v>119</v>
      </c>
      <c r="D6" s="12" t="s">
        <v>64</v>
      </c>
      <c r="E6" s="7">
        <v>75</v>
      </c>
      <c r="F6" s="8">
        <v>0.025694444444444447</v>
      </c>
      <c r="G6" s="8">
        <v>0.0330787037037037</v>
      </c>
      <c r="H6" s="11">
        <f aca="true" t="shared" si="0" ref="H6:H11">G6-F6</f>
        <v>0.007384259259259254</v>
      </c>
      <c r="I6" s="23">
        <v>1</v>
      </c>
      <c r="J6" s="24"/>
    </row>
    <row r="7" spans="2:10" ht="18.75">
      <c r="B7" s="13">
        <v>2</v>
      </c>
      <c r="C7" s="12"/>
      <c r="D7" s="12"/>
      <c r="E7" s="7"/>
      <c r="F7" s="8">
        <v>0</v>
      </c>
      <c r="G7" s="8">
        <v>0</v>
      </c>
      <c r="H7" s="11">
        <f t="shared" si="0"/>
        <v>0</v>
      </c>
      <c r="I7" s="23"/>
      <c r="J7" s="24"/>
    </row>
    <row r="8" spans="2:10" ht="18.75">
      <c r="B8" s="13">
        <v>3</v>
      </c>
      <c r="C8" s="72"/>
      <c r="D8" s="72"/>
      <c r="E8" s="7"/>
      <c r="F8" s="8">
        <v>0</v>
      </c>
      <c r="G8" s="8">
        <v>0</v>
      </c>
      <c r="H8" s="11">
        <f t="shared" si="0"/>
        <v>0</v>
      </c>
      <c r="I8" s="23"/>
      <c r="J8" s="24"/>
    </row>
    <row r="9" spans="2:10" ht="18.75">
      <c r="B9" s="13">
        <v>4</v>
      </c>
      <c r="C9" s="14"/>
      <c r="D9" s="14"/>
      <c r="E9" s="7"/>
      <c r="F9" s="8">
        <v>0</v>
      </c>
      <c r="G9" s="8">
        <v>0</v>
      </c>
      <c r="H9" s="11">
        <f t="shared" si="0"/>
        <v>0</v>
      </c>
      <c r="I9" s="23"/>
      <c r="J9" s="24"/>
    </row>
    <row r="10" spans="2:10" ht="18.75">
      <c r="B10" s="13">
        <v>5</v>
      </c>
      <c r="C10" s="72"/>
      <c r="D10" s="72"/>
      <c r="E10" s="7"/>
      <c r="F10" s="8">
        <v>0</v>
      </c>
      <c r="G10" s="8">
        <v>0</v>
      </c>
      <c r="H10" s="11">
        <f t="shared" si="0"/>
        <v>0</v>
      </c>
      <c r="I10" s="23"/>
      <c r="J10" s="24"/>
    </row>
    <row r="11" spans="2:10" ht="18.75">
      <c r="B11" s="13">
        <v>6</v>
      </c>
      <c r="C11" s="14"/>
      <c r="D11" s="14"/>
      <c r="E11" s="7"/>
      <c r="F11" s="8">
        <v>0</v>
      </c>
      <c r="G11" s="8">
        <v>0</v>
      </c>
      <c r="H11" s="11">
        <f t="shared" si="0"/>
        <v>0</v>
      </c>
      <c r="I11" s="23"/>
      <c r="J11" s="24"/>
    </row>
    <row r="12" spans="2:10" ht="15.75">
      <c r="B12" s="15"/>
      <c r="C12" s="16"/>
      <c r="D12" s="17"/>
      <c r="F12" s="18"/>
      <c r="G12" s="19"/>
      <c r="H12" s="20"/>
      <c r="I12" s="25"/>
      <c r="J12" s="16"/>
    </row>
    <row r="13" spans="2:10" ht="15.75">
      <c r="B13" s="15"/>
      <c r="C13" s="21" t="s">
        <v>11</v>
      </c>
      <c r="D13" s="69" t="s">
        <v>29</v>
      </c>
      <c r="F13" s="18"/>
      <c r="G13" s="19"/>
      <c r="H13" s="20"/>
      <c r="I13" s="25"/>
      <c r="J13" s="16"/>
    </row>
    <row r="14" spans="2:10" ht="15.75">
      <c r="B14" s="15"/>
      <c r="C14" s="21" t="s">
        <v>12</v>
      </c>
      <c r="D14" s="69" t="s">
        <v>73</v>
      </c>
      <c r="F14" s="18"/>
      <c r="G14" s="19"/>
      <c r="H14" s="20">
        <f>IF(G14="","",G14-F14)</f>
      </c>
      <c r="I14" s="25"/>
      <c r="J14" s="16"/>
    </row>
    <row r="15" spans="6:9" ht="12.75">
      <c r="F15" s="22"/>
      <c r="G15" s="22"/>
      <c r="H15" s="22"/>
      <c r="I15" s="22"/>
    </row>
    <row r="16" spans="6:9" ht="12.75">
      <c r="F16" s="22"/>
      <c r="G16" s="22"/>
      <c r="H16" s="22"/>
      <c r="I16" s="22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.31"/>
  <pageSetup blackAndWhite="1" fitToHeight="1" fitToWidth="1"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8" sqref="D18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9.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1.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'60 лет и старше'!B2:C3</f>
        <v>"Рождественская лыжная гонка"</v>
      </c>
      <c r="C2" s="81"/>
      <c r="D2" s="110" t="s">
        <v>52</v>
      </c>
      <c r="E2" s="93"/>
      <c r="F2" s="84" t="s">
        <v>30</v>
      </c>
      <c r="G2" s="85"/>
      <c r="H2" s="88" t="str">
        <f>'60 лет и старше'!H2:J2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156</v>
      </c>
      <c r="D6" s="14" t="s">
        <v>64</v>
      </c>
      <c r="E6" s="7">
        <v>78</v>
      </c>
      <c r="F6" s="8">
        <v>0.0267361111111111</v>
      </c>
      <c r="G6" s="8">
        <v>0.03392361111111111</v>
      </c>
      <c r="H6" s="11">
        <f aca="true" t="shared" si="0" ref="H6:H12">G6-F6</f>
        <v>0.007187500000000013</v>
      </c>
      <c r="I6" s="23">
        <v>1</v>
      </c>
      <c r="J6" s="24"/>
    </row>
    <row r="7" spans="2:10" ht="18.75">
      <c r="B7" s="13">
        <v>2</v>
      </c>
      <c r="C7" s="14" t="s">
        <v>120</v>
      </c>
      <c r="D7" s="14" t="s">
        <v>64</v>
      </c>
      <c r="E7" s="7">
        <v>77</v>
      </c>
      <c r="F7" s="8">
        <v>0.02638888888888889</v>
      </c>
      <c r="G7" s="8">
        <v>0.033680555555555554</v>
      </c>
      <c r="H7" s="11">
        <f t="shared" si="0"/>
        <v>0.007291666666666665</v>
      </c>
      <c r="I7" s="23">
        <v>2</v>
      </c>
      <c r="J7" s="24"/>
    </row>
    <row r="8" spans="2:10" ht="18.75">
      <c r="B8" s="13">
        <v>3</v>
      </c>
      <c r="C8" s="14" t="s">
        <v>121</v>
      </c>
      <c r="D8" s="14" t="s">
        <v>64</v>
      </c>
      <c r="E8" s="76">
        <v>79</v>
      </c>
      <c r="F8" s="8">
        <v>0.0270833333333333</v>
      </c>
      <c r="G8" s="8">
        <v>0.03497685185185185</v>
      </c>
      <c r="H8" s="11">
        <f t="shared" si="0"/>
        <v>0.00789351851851855</v>
      </c>
      <c r="I8" s="23">
        <v>3</v>
      </c>
      <c r="J8" s="24"/>
    </row>
    <row r="9" spans="2:10" ht="18.75">
      <c r="B9" s="13">
        <v>4</v>
      </c>
      <c r="C9" s="14" t="s">
        <v>122</v>
      </c>
      <c r="D9" s="14" t="s">
        <v>57</v>
      </c>
      <c r="E9" s="76">
        <v>76</v>
      </c>
      <c r="F9" s="8">
        <v>0.026041666666666668</v>
      </c>
      <c r="G9" s="8">
        <v>0.035543981481481475</v>
      </c>
      <c r="H9" s="11">
        <f t="shared" si="0"/>
        <v>0.009502314814814807</v>
      </c>
      <c r="I9" s="23">
        <v>4</v>
      </c>
      <c r="J9" s="24"/>
    </row>
    <row r="10" spans="2:10" ht="18.75">
      <c r="B10" s="13">
        <v>5</v>
      </c>
      <c r="C10" s="14" t="s">
        <v>123</v>
      </c>
      <c r="D10" s="14" t="s">
        <v>64</v>
      </c>
      <c r="E10" s="50">
        <v>80</v>
      </c>
      <c r="F10" s="74">
        <v>0.0274305555555555</v>
      </c>
      <c r="G10" s="8">
        <v>0.03892361111111111</v>
      </c>
      <c r="H10" s="11">
        <f t="shared" si="0"/>
        <v>0.01149305555555561</v>
      </c>
      <c r="I10" s="23">
        <v>5</v>
      </c>
      <c r="J10" s="24"/>
    </row>
    <row r="11" spans="2:10" ht="18.75">
      <c r="B11" s="13"/>
      <c r="D11" s="72"/>
      <c r="E11" s="77"/>
      <c r="F11" s="8"/>
      <c r="G11" s="8"/>
      <c r="H11" s="11"/>
      <c r="I11" s="23"/>
      <c r="J11" s="24"/>
    </row>
    <row r="12" spans="2:10" ht="18.75">
      <c r="B12" s="13"/>
      <c r="C12" s="14"/>
      <c r="D12" s="14"/>
      <c r="E12" s="7"/>
      <c r="F12" s="8"/>
      <c r="G12" s="8"/>
      <c r="H12" s="11"/>
      <c r="I12" s="23"/>
      <c r="J12" s="24"/>
    </row>
    <row r="13" spans="2:10" ht="15.75">
      <c r="B13" s="15"/>
      <c r="C13" s="16"/>
      <c r="D13" s="17"/>
      <c r="F13" s="18"/>
      <c r="G13" s="19"/>
      <c r="H13" s="20"/>
      <c r="I13" s="25"/>
      <c r="J13" s="16"/>
    </row>
    <row r="14" spans="2:10" ht="15.75">
      <c r="B14" s="15"/>
      <c r="C14" s="21" t="s">
        <v>11</v>
      </c>
      <c r="D14" s="69" t="s">
        <v>29</v>
      </c>
      <c r="F14" s="18"/>
      <c r="G14" s="19"/>
      <c r="H14" s="20"/>
      <c r="I14" s="25"/>
      <c r="J14" s="16"/>
    </row>
    <row r="15" spans="2:10" ht="15.75">
      <c r="B15" s="15"/>
      <c r="C15" s="21" t="s">
        <v>12</v>
      </c>
      <c r="D15" s="69" t="s">
        <v>73</v>
      </c>
      <c r="F15" s="18"/>
      <c r="G15" s="19"/>
      <c r="H15" s="20">
        <f>IF(G15="","",G15-F15)</f>
      </c>
      <c r="I15" s="25"/>
      <c r="J15" s="16"/>
    </row>
    <row r="16" spans="6:9" ht="12.75">
      <c r="F16" s="22"/>
      <c r="G16" s="22"/>
      <c r="H16" s="22"/>
      <c r="I16" s="22"/>
    </row>
    <row r="17" spans="6:9" ht="12.75">
      <c r="F17" s="22"/>
      <c r="G17" s="22"/>
      <c r="H17" s="22"/>
      <c r="I17" s="22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PageLayoutView="0" workbookViewId="0" topLeftCell="A1">
      <selection activeCell="J32" sqref="J31:J32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9.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1.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'60 лет и старше'!B2:C3</f>
        <v>"Рождественская лыжная гонка"</v>
      </c>
      <c r="C2" s="81"/>
      <c r="D2" s="110" t="s">
        <v>75</v>
      </c>
      <c r="E2" s="93"/>
      <c r="F2" s="84" t="s">
        <v>30</v>
      </c>
      <c r="G2" s="85"/>
      <c r="H2" s="88" t="str">
        <f>'60 лет и старше'!H2:J2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36</v>
      </c>
      <c r="D6" s="14" t="s">
        <v>23</v>
      </c>
      <c r="E6" s="7">
        <v>81</v>
      </c>
      <c r="F6" s="8">
        <v>0.027777777777777776</v>
      </c>
      <c r="G6" s="8">
        <v>0.03833333333333334</v>
      </c>
      <c r="H6" s="11">
        <f aca="true" t="shared" si="0" ref="H6:H12">G6-F6</f>
        <v>0.010555555555555561</v>
      </c>
      <c r="I6" s="23">
        <v>1</v>
      </c>
      <c r="J6" s="24"/>
    </row>
    <row r="7" spans="2:10" ht="18.75">
      <c r="B7" s="13">
        <v>2</v>
      </c>
      <c r="C7" s="14" t="s">
        <v>182</v>
      </c>
      <c r="D7" s="14"/>
      <c r="E7" s="7">
        <v>108</v>
      </c>
      <c r="F7" s="8">
        <v>0.0291666666666667</v>
      </c>
      <c r="G7" s="8">
        <v>0.040949074074074075</v>
      </c>
      <c r="H7" s="11">
        <f t="shared" si="0"/>
        <v>0.011782407407407377</v>
      </c>
      <c r="I7" s="23">
        <v>2</v>
      </c>
      <c r="J7" s="24"/>
    </row>
    <row r="8" spans="2:10" ht="18.75">
      <c r="B8" s="13">
        <v>3</v>
      </c>
      <c r="C8" s="14" t="s">
        <v>126</v>
      </c>
      <c r="D8" s="14" t="s">
        <v>124</v>
      </c>
      <c r="E8" s="76">
        <v>84</v>
      </c>
      <c r="F8" s="8">
        <v>0.0284722222222222</v>
      </c>
      <c r="G8" s="8">
        <v>0.04331018518518518</v>
      </c>
      <c r="H8" s="11">
        <f t="shared" si="0"/>
        <v>0.01483796296296298</v>
      </c>
      <c r="I8" s="23">
        <v>3</v>
      </c>
      <c r="J8" s="24"/>
    </row>
    <row r="9" spans="2:10" ht="18.75">
      <c r="B9" s="13">
        <v>4</v>
      </c>
      <c r="C9" s="14" t="s">
        <v>125</v>
      </c>
      <c r="D9" s="14" t="s">
        <v>23</v>
      </c>
      <c r="E9" s="76">
        <v>82</v>
      </c>
      <c r="F9" s="8">
        <v>0.028125</v>
      </c>
      <c r="G9" s="8">
        <v>0.0440162037037037</v>
      </c>
      <c r="H9" s="11">
        <f t="shared" si="0"/>
        <v>0.015891203703703703</v>
      </c>
      <c r="I9" s="23">
        <v>4</v>
      </c>
      <c r="J9" s="24"/>
    </row>
    <row r="10" spans="2:10" ht="18.75">
      <c r="B10" s="13">
        <v>5</v>
      </c>
      <c r="C10" s="14" t="s">
        <v>127</v>
      </c>
      <c r="D10" s="14" t="s">
        <v>124</v>
      </c>
      <c r="E10" s="50">
        <v>85</v>
      </c>
      <c r="F10" s="74">
        <v>0.0288194444444444</v>
      </c>
      <c r="G10" s="8">
        <v>0.0453587962962963</v>
      </c>
      <c r="H10" s="11">
        <f t="shared" si="0"/>
        <v>0.0165393518518519</v>
      </c>
      <c r="I10" s="23">
        <v>5</v>
      </c>
      <c r="J10" s="24"/>
    </row>
    <row r="11" spans="2:10" ht="18.75">
      <c r="B11" s="13"/>
      <c r="D11" s="72"/>
      <c r="E11" s="77"/>
      <c r="F11" s="8"/>
      <c r="G11" s="8"/>
      <c r="H11" s="11"/>
      <c r="I11" s="23"/>
      <c r="J11" s="24"/>
    </row>
    <row r="12" spans="2:10" ht="18.75">
      <c r="B12" s="13"/>
      <c r="C12" s="14"/>
      <c r="D12" s="14"/>
      <c r="E12" s="7"/>
      <c r="F12" s="8"/>
      <c r="G12" s="8"/>
      <c r="H12" s="11"/>
      <c r="I12" s="23"/>
      <c r="J12" s="24"/>
    </row>
    <row r="13" spans="2:10" ht="15.75">
      <c r="B13" s="15"/>
      <c r="C13" s="16"/>
      <c r="D13" s="17"/>
      <c r="F13" s="18"/>
      <c r="G13" s="19"/>
      <c r="H13" s="20"/>
      <c r="I13" s="25"/>
      <c r="J13" s="16"/>
    </row>
    <row r="14" spans="2:10" ht="15.75">
      <c r="B14" s="15"/>
      <c r="C14" s="21" t="s">
        <v>11</v>
      </c>
      <c r="D14" s="69" t="s">
        <v>29</v>
      </c>
      <c r="F14" s="18"/>
      <c r="G14" s="19"/>
      <c r="H14" s="20"/>
      <c r="I14" s="25"/>
      <c r="J14" s="16"/>
    </row>
    <row r="15" spans="2:10" ht="15.75">
      <c r="B15" s="15"/>
      <c r="C15" s="21" t="s">
        <v>12</v>
      </c>
      <c r="D15" s="69" t="s">
        <v>73</v>
      </c>
      <c r="F15" s="18"/>
      <c r="G15" s="19"/>
      <c r="H15" s="20">
        <f>IF(G15="","",G15-F15)</f>
      </c>
      <c r="I15" s="25"/>
      <c r="J15" s="16"/>
    </row>
    <row r="16" spans="6:9" ht="12.75">
      <c r="F16" s="22"/>
      <c r="G16" s="22"/>
      <c r="H16" s="22"/>
      <c r="I16" s="22"/>
    </row>
    <row r="17" spans="6:9" ht="12.75">
      <c r="F17" s="22"/>
      <c r="G17" s="22"/>
      <c r="H17" s="22"/>
      <c r="I17" s="2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PageLayoutView="0" workbookViewId="0" topLeftCell="A1">
      <selection activeCell="B9" sqref="B9:B12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9.125" style="1" customWidth="1"/>
    <col min="4" max="4" width="29.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1.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'60 лет и старше'!B2:C3</f>
        <v>"Рождественская лыжная гонка"</v>
      </c>
      <c r="C2" s="81"/>
      <c r="D2" s="110" t="s">
        <v>76</v>
      </c>
      <c r="E2" s="93"/>
      <c r="F2" s="84" t="s">
        <v>30</v>
      </c>
      <c r="G2" s="85"/>
      <c r="H2" s="88" t="str">
        <f>'60 лет и старше'!H2:J2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32</v>
      </c>
      <c r="D6" s="14"/>
      <c r="E6" s="7">
        <v>88</v>
      </c>
      <c r="F6" s="8">
        <v>0.029861111111111113</v>
      </c>
      <c r="G6" s="8">
        <v>0.0372337962962963</v>
      </c>
      <c r="H6" s="11">
        <f aca="true" t="shared" si="0" ref="H6:H12">G6-F6</f>
        <v>0.007372685185185187</v>
      </c>
      <c r="I6" s="23">
        <v>1</v>
      </c>
      <c r="J6" s="24"/>
    </row>
    <row r="7" spans="2:10" ht="18.75">
      <c r="B7" s="13">
        <v>2</v>
      </c>
      <c r="C7" s="14" t="s">
        <v>129</v>
      </c>
      <c r="D7" s="14" t="s">
        <v>64</v>
      </c>
      <c r="E7" s="7">
        <v>87</v>
      </c>
      <c r="F7" s="8">
        <v>0.02951388888888889</v>
      </c>
      <c r="G7" s="8">
        <v>0.03702546296296296</v>
      </c>
      <c r="H7" s="11">
        <f t="shared" si="0"/>
        <v>0.00751157407407407</v>
      </c>
      <c r="I7" s="23">
        <v>2</v>
      </c>
      <c r="J7" s="24"/>
    </row>
    <row r="8" spans="2:10" ht="18.75">
      <c r="B8" s="13">
        <v>3</v>
      </c>
      <c r="C8" s="14" t="s">
        <v>166</v>
      </c>
      <c r="D8" s="14" t="s">
        <v>19</v>
      </c>
      <c r="E8" s="7">
        <v>86</v>
      </c>
      <c r="F8" s="8">
        <v>0.019444444444444445</v>
      </c>
      <c r="G8" s="8">
        <v>0.032650462962962964</v>
      </c>
      <c r="H8" s="11">
        <f t="shared" si="0"/>
        <v>0.01320601851851852</v>
      </c>
      <c r="I8" s="23">
        <v>3</v>
      </c>
      <c r="J8" s="24"/>
    </row>
    <row r="9" spans="2:10" ht="18.75">
      <c r="B9" s="13"/>
      <c r="D9" s="72"/>
      <c r="E9" s="72"/>
      <c r="F9" s="8"/>
      <c r="G9" s="8"/>
      <c r="H9" s="11"/>
      <c r="I9" s="23"/>
      <c r="J9" s="24"/>
    </row>
    <row r="10" spans="2:10" ht="18.75">
      <c r="B10" s="13"/>
      <c r="C10" s="14"/>
      <c r="D10" s="14"/>
      <c r="E10" s="77"/>
      <c r="F10" s="8"/>
      <c r="G10" s="8"/>
      <c r="H10" s="11"/>
      <c r="I10" s="23"/>
      <c r="J10" s="24"/>
    </row>
    <row r="11" spans="2:10" ht="18.75">
      <c r="B11" s="13"/>
      <c r="D11" s="72"/>
      <c r="E11" s="7"/>
      <c r="F11" s="8"/>
      <c r="G11" s="8"/>
      <c r="H11" s="11"/>
      <c r="I11" s="23"/>
      <c r="J11" s="24"/>
    </row>
    <row r="12" spans="2:10" ht="18.75">
      <c r="B12" s="13"/>
      <c r="C12" s="14"/>
      <c r="D12" s="14"/>
      <c r="E12" s="7"/>
      <c r="F12" s="8"/>
      <c r="G12" s="8"/>
      <c r="H12" s="11"/>
      <c r="I12" s="23"/>
      <c r="J12" s="24"/>
    </row>
    <row r="13" spans="2:10" ht="15.75">
      <c r="B13" s="15"/>
      <c r="C13" s="16"/>
      <c r="D13" s="17"/>
      <c r="F13" s="18"/>
      <c r="G13" s="19"/>
      <c r="H13" s="20"/>
      <c r="I13" s="25"/>
      <c r="J13" s="16"/>
    </row>
    <row r="14" spans="2:10" ht="15.75">
      <c r="B14" s="15"/>
      <c r="C14" s="21" t="s">
        <v>11</v>
      </c>
      <c r="D14" s="69" t="s">
        <v>29</v>
      </c>
      <c r="F14" s="18"/>
      <c r="G14" s="19"/>
      <c r="H14" s="20"/>
      <c r="I14" s="25"/>
      <c r="J14" s="16"/>
    </row>
    <row r="15" spans="2:10" ht="15.75">
      <c r="B15" s="15"/>
      <c r="C15" s="21" t="s">
        <v>12</v>
      </c>
      <c r="D15" s="69" t="s">
        <v>73</v>
      </c>
      <c r="F15" s="18"/>
      <c r="G15" s="19"/>
      <c r="H15" s="20">
        <f>IF(G15="","",G15-F15)</f>
      </c>
      <c r="I15" s="25"/>
      <c r="J15" s="16"/>
    </row>
    <row r="16" spans="6:9" ht="12.75">
      <c r="F16" s="22"/>
      <c r="G16" s="22"/>
      <c r="H16" s="22"/>
      <c r="I16" s="22"/>
    </row>
    <row r="17" spans="6:9" ht="12.75">
      <c r="F17" s="22"/>
      <c r="G17" s="22"/>
      <c r="H17" s="22"/>
      <c r="I17" s="2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1" sqref="F11:H13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53</v>
      </c>
      <c r="E2" s="93"/>
      <c r="F2" s="84" t="s">
        <v>13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130</v>
      </c>
      <c r="D6" s="14" t="s">
        <v>64</v>
      </c>
      <c r="E6" s="7">
        <v>89</v>
      </c>
      <c r="F6" s="8">
        <v>0.030208333333333334</v>
      </c>
      <c r="G6" s="8">
        <v>0.042430555555555555</v>
      </c>
      <c r="H6" s="11">
        <f aca="true" t="shared" si="0" ref="H6:H13">G6-F6</f>
        <v>0.012222222222222221</v>
      </c>
      <c r="I6" s="23">
        <v>1</v>
      </c>
      <c r="J6" s="24"/>
    </row>
    <row r="7" spans="2:10" ht="18.75">
      <c r="B7" s="13">
        <v>2</v>
      </c>
      <c r="C7" s="14" t="s">
        <v>132</v>
      </c>
      <c r="D7" s="14" t="s">
        <v>64</v>
      </c>
      <c r="E7" s="7">
        <v>93</v>
      </c>
      <c r="F7" s="8">
        <v>0.0315972222222222</v>
      </c>
      <c r="G7" s="8">
        <v>0.04453703703703704</v>
      </c>
      <c r="H7" s="11">
        <f t="shared" si="0"/>
        <v>0.012939814814814841</v>
      </c>
      <c r="I7" s="23">
        <v>2</v>
      </c>
      <c r="J7" s="24"/>
    </row>
    <row r="8" spans="2:10" ht="18.75">
      <c r="B8" s="13">
        <v>3</v>
      </c>
      <c r="C8" s="14" t="s">
        <v>131</v>
      </c>
      <c r="D8" s="14" t="s">
        <v>57</v>
      </c>
      <c r="E8" s="7">
        <v>90</v>
      </c>
      <c r="F8" s="8">
        <v>0.030555555555555555</v>
      </c>
      <c r="G8" s="8">
        <v>0.04384259259259259</v>
      </c>
      <c r="H8" s="11">
        <f t="shared" si="0"/>
        <v>0.013287037037037038</v>
      </c>
      <c r="I8" s="23">
        <v>3</v>
      </c>
      <c r="J8" s="24"/>
    </row>
    <row r="9" spans="2:10" ht="18.75">
      <c r="B9" s="13">
        <v>4</v>
      </c>
      <c r="C9" s="14" t="s">
        <v>149</v>
      </c>
      <c r="D9" s="14" t="s">
        <v>57</v>
      </c>
      <c r="E9" s="7">
        <v>91</v>
      </c>
      <c r="F9" s="8">
        <v>0.0309027777777778</v>
      </c>
      <c r="G9" s="8">
        <v>0.046655092592592595</v>
      </c>
      <c r="H9" s="11">
        <f t="shared" si="0"/>
        <v>0.015752314814814795</v>
      </c>
      <c r="I9" s="23">
        <v>4</v>
      </c>
      <c r="J9" s="24"/>
    </row>
    <row r="10" spans="2:10" ht="18.75">
      <c r="B10" s="13">
        <v>5</v>
      </c>
      <c r="C10" s="14" t="s">
        <v>133</v>
      </c>
      <c r="D10" s="14" t="s">
        <v>59</v>
      </c>
      <c r="E10" s="7">
        <v>92</v>
      </c>
      <c r="F10" s="8">
        <v>0.03125</v>
      </c>
      <c r="G10" s="8">
        <v>0.047858796296296295</v>
      </c>
      <c r="H10" s="11">
        <f t="shared" si="0"/>
        <v>0.016608796296296295</v>
      </c>
      <c r="I10" s="23">
        <v>5</v>
      </c>
      <c r="J10" s="24"/>
    </row>
    <row r="11" spans="2:10" ht="18.75">
      <c r="B11" s="13"/>
      <c r="C11" s="14"/>
      <c r="D11" s="14"/>
      <c r="E11" s="7"/>
      <c r="F11" s="8"/>
      <c r="G11" s="8"/>
      <c r="H11" s="11"/>
      <c r="I11" s="23"/>
      <c r="J11" s="49"/>
    </row>
    <row r="12" spans="2:10" ht="18.75">
      <c r="B12" s="13"/>
      <c r="C12" s="14"/>
      <c r="D12" s="14"/>
      <c r="E12" s="7"/>
      <c r="F12" s="8"/>
      <c r="G12" s="8"/>
      <c r="H12" s="11"/>
      <c r="I12" s="23"/>
      <c r="J12" s="24"/>
    </row>
    <row r="13" spans="2:10" ht="18.75">
      <c r="B13" s="13"/>
      <c r="C13" s="14"/>
      <c r="D13" s="14"/>
      <c r="E13" s="7"/>
      <c r="F13" s="8"/>
      <c r="G13" s="8"/>
      <c r="H13" s="11"/>
      <c r="I13" s="23"/>
      <c r="J13" s="24"/>
    </row>
    <row r="14" spans="2:10" ht="15.75">
      <c r="B14" s="15"/>
      <c r="C14" s="16"/>
      <c r="D14" s="17"/>
      <c r="F14" s="18"/>
      <c r="G14" s="19"/>
      <c r="H14" s="20"/>
      <c r="I14" s="25"/>
      <c r="J14" s="16"/>
    </row>
    <row r="15" spans="2:10" ht="15.75">
      <c r="B15" s="15"/>
      <c r="C15" s="21" t="s">
        <v>11</v>
      </c>
      <c r="D15" s="69" t="s">
        <v>29</v>
      </c>
      <c r="F15" s="18"/>
      <c r="G15" s="19"/>
      <c r="H15" s="20"/>
      <c r="I15" s="25"/>
      <c r="J15" s="16"/>
    </row>
    <row r="16" spans="2:10" ht="15.75">
      <c r="B16" s="15"/>
      <c r="C16" s="21" t="s">
        <v>12</v>
      </c>
      <c r="D16" s="69" t="s">
        <v>73</v>
      </c>
      <c r="F16" s="18"/>
      <c r="G16" s="19"/>
      <c r="H16" s="20">
        <f>IF(G16="","",G16-F16)</f>
      </c>
      <c r="I16" s="25"/>
      <c r="J16" s="16"/>
    </row>
    <row r="17" spans="6:9" ht="12.75">
      <c r="F17" s="22"/>
      <c r="G17" s="22"/>
      <c r="H17" s="22"/>
      <c r="I17" s="22"/>
    </row>
    <row r="18" spans="6:9" ht="12.75">
      <c r="F18" s="22"/>
      <c r="G18" s="22"/>
      <c r="H18" s="22"/>
      <c r="I18" s="22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8"/>
  <sheetViews>
    <sheetView zoomScalePageLayoutView="0" workbookViewId="0" topLeftCell="A1">
      <selection activeCell="B6" sqref="B6:J12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54</v>
      </c>
      <c r="E2" s="93"/>
      <c r="F2" s="84" t="s">
        <v>13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22</v>
      </c>
      <c r="D6" s="14"/>
      <c r="E6" s="7">
        <v>99</v>
      </c>
      <c r="F6" s="8">
        <v>0.0336805555555555</v>
      </c>
      <c r="G6" s="8">
        <v>0.044375</v>
      </c>
      <c r="H6" s="11">
        <f aca="true" t="shared" si="0" ref="H6:H13">G6-F6</f>
        <v>0.0106944444444445</v>
      </c>
      <c r="I6" s="23">
        <v>1</v>
      </c>
      <c r="J6" s="24"/>
    </row>
    <row r="7" spans="2:10" ht="18.75">
      <c r="B7" s="13">
        <v>2</v>
      </c>
      <c r="C7" s="14" t="s">
        <v>15</v>
      </c>
      <c r="D7" s="14" t="s">
        <v>134</v>
      </c>
      <c r="E7" s="7">
        <v>97</v>
      </c>
      <c r="F7" s="8">
        <v>0.0329861111111111</v>
      </c>
      <c r="G7" s="8">
        <v>0.04372685185185185</v>
      </c>
      <c r="H7" s="11">
        <f t="shared" si="0"/>
        <v>0.010740740740740752</v>
      </c>
      <c r="I7" s="23">
        <v>2</v>
      </c>
      <c r="J7" s="24"/>
    </row>
    <row r="8" spans="2:10" ht="18.75">
      <c r="B8" s="13">
        <v>3</v>
      </c>
      <c r="C8" s="14" t="s">
        <v>27</v>
      </c>
      <c r="D8" s="14" t="s">
        <v>134</v>
      </c>
      <c r="E8" s="7">
        <v>96</v>
      </c>
      <c r="F8" s="8">
        <v>0.0326388888888889</v>
      </c>
      <c r="G8" s="8">
        <v>0.04380787037037037</v>
      </c>
      <c r="H8" s="11">
        <f t="shared" si="0"/>
        <v>0.011168981481481474</v>
      </c>
      <c r="I8" s="23">
        <v>3</v>
      </c>
      <c r="J8" s="49"/>
    </row>
    <row r="9" spans="2:10" ht="18.75">
      <c r="B9" s="13">
        <v>4</v>
      </c>
      <c r="C9" s="14" t="s">
        <v>17</v>
      </c>
      <c r="D9" s="14" t="s">
        <v>134</v>
      </c>
      <c r="E9" s="7">
        <v>95</v>
      </c>
      <c r="F9" s="8">
        <v>0.03229166666666667</v>
      </c>
      <c r="G9" s="8">
        <v>0.04346064814814815</v>
      </c>
      <c r="H9" s="11">
        <f t="shared" si="0"/>
        <v>0.011168981481481481</v>
      </c>
      <c r="I9" s="23">
        <v>3</v>
      </c>
      <c r="J9" s="24"/>
    </row>
    <row r="10" spans="2:10" ht="18.75">
      <c r="B10" s="13">
        <v>5</v>
      </c>
      <c r="C10" s="14" t="s">
        <v>135</v>
      </c>
      <c r="D10" s="14" t="s">
        <v>23</v>
      </c>
      <c r="E10" s="7">
        <v>98</v>
      </c>
      <c r="F10" s="8">
        <v>0.0333333333333333</v>
      </c>
      <c r="G10" s="8">
        <v>0.04508101851851851</v>
      </c>
      <c r="H10" s="11">
        <f t="shared" si="0"/>
        <v>0.011747685185185215</v>
      </c>
      <c r="I10" s="23">
        <v>5</v>
      </c>
      <c r="J10" s="24"/>
    </row>
    <row r="11" spans="2:10" ht="18.75">
      <c r="B11" s="13">
        <v>6</v>
      </c>
      <c r="C11" s="14" t="s">
        <v>28</v>
      </c>
      <c r="D11" s="14" t="s">
        <v>23</v>
      </c>
      <c r="E11" s="7">
        <v>94</v>
      </c>
      <c r="F11" s="8">
        <v>0.03194444444444445</v>
      </c>
      <c r="G11" s="8">
        <v>0.04577546296296297</v>
      </c>
      <c r="H11" s="11">
        <f t="shared" si="0"/>
        <v>0.01383101851851852</v>
      </c>
      <c r="I11" s="23">
        <v>6</v>
      </c>
      <c r="J11" s="24"/>
    </row>
    <row r="12" spans="2:10" ht="18.75">
      <c r="B12" s="13">
        <v>7</v>
      </c>
      <c r="D12" s="72"/>
      <c r="F12" s="8">
        <v>0</v>
      </c>
      <c r="G12" s="8">
        <v>0</v>
      </c>
      <c r="H12" s="11">
        <f t="shared" si="0"/>
        <v>0</v>
      </c>
      <c r="I12" s="23"/>
      <c r="J12" s="49"/>
    </row>
    <row r="13" spans="2:10" ht="18.75">
      <c r="B13" s="13">
        <v>8</v>
      </c>
      <c r="C13" s="14"/>
      <c r="D13" s="14"/>
      <c r="E13" s="7"/>
      <c r="F13" s="8">
        <v>0</v>
      </c>
      <c r="G13" s="8">
        <v>0</v>
      </c>
      <c r="H13" s="11">
        <f t="shared" si="0"/>
        <v>0</v>
      </c>
      <c r="I13" s="23"/>
      <c r="J13" s="24"/>
    </row>
    <row r="14" spans="2:10" ht="15.75">
      <c r="B14" s="15"/>
      <c r="C14" s="16"/>
      <c r="D14" s="17"/>
      <c r="F14" s="18"/>
      <c r="G14" s="19"/>
      <c r="H14" s="20"/>
      <c r="I14" s="25"/>
      <c r="J14" s="16"/>
    </row>
    <row r="15" spans="2:10" ht="15.75">
      <c r="B15" s="15"/>
      <c r="C15" s="21" t="s">
        <v>11</v>
      </c>
      <c r="D15" s="69" t="s">
        <v>29</v>
      </c>
      <c r="F15" s="18"/>
      <c r="G15" s="19"/>
      <c r="H15" s="20"/>
      <c r="I15" s="25"/>
      <c r="J15" s="16"/>
    </row>
    <row r="16" spans="2:10" ht="15.75">
      <c r="B16" s="15"/>
      <c r="C16" s="21" t="s">
        <v>12</v>
      </c>
      <c r="D16" s="69" t="s">
        <v>73</v>
      </c>
      <c r="F16" s="18"/>
      <c r="G16" s="19"/>
      <c r="H16" s="20">
        <f>IF(G16="","",G16-F16)</f>
      </c>
      <c r="I16" s="25"/>
      <c r="J16" s="16"/>
    </row>
    <row r="17" spans="6:9" ht="12.75">
      <c r="F17" s="22"/>
      <c r="G17" s="22"/>
      <c r="H17" s="22"/>
      <c r="I17" s="22"/>
    </row>
    <row r="18" spans="6:9" ht="12.75">
      <c r="F18" s="22"/>
      <c r="G18" s="22"/>
      <c r="H18" s="22"/>
      <c r="I18" s="2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PageLayoutView="0" workbookViewId="0" topLeftCell="A1">
      <selection activeCell="B7" sqref="B7:B15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25.75390625" style="1" customWidth="1"/>
    <col min="4" max="4" width="15.75390625" style="1" customWidth="1"/>
    <col min="5" max="5" width="7.3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101" t="str">
        <f>'Дошкольники девочки'!B2</f>
        <v>"Рождественская лыжная гонка"</v>
      </c>
      <c r="C2" s="102"/>
      <c r="D2" s="94" t="s">
        <v>55</v>
      </c>
      <c r="E2" s="105"/>
      <c r="F2" s="106" t="s">
        <v>77</v>
      </c>
      <c r="G2" s="107"/>
      <c r="H2" s="98" t="str">
        <f>'Дошкольники девочки'!H2</f>
        <v>04.01.2019 г.</v>
      </c>
      <c r="I2" s="99"/>
      <c r="J2" s="100"/>
    </row>
    <row r="3" spans="2:10" ht="23.25" customHeight="1">
      <c r="B3" s="103"/>
      <c r="C3" s="104"/>
      <c r="D3" s="118"/>
      <c r="E3" s="105"/>
      <c r="F3" s="108"/>
      <c r="G3" s="109"/>
      <c r="H3" s="98" t="s">
        <v>0</v>
      </c>
      <c r="I3" s="99"/>
      <c r="J3" s="100"/>
    </row>
    <row r="4" spans="2:10" ht="38.2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183</v>
      </c>
      <c r="D6" s="14" t="s">
        <v>179</v>
      </c>
      <c r="E6" s="7">
        <v>106</v>
      </c>
      <c r="F6" s="8">
        <v>0.034027777777777775</v>
      </c>
      <c r="G6" s="8">
        <v>0.06503472222222222</v>
      </c>
      <c r="H6" s="11">
        <f aca="true" t="shared" si="0" ref="H6:H15">G6-F6</f>
        <v>0.03100694444444444</v>
      </c>
      <c r="I6" s="23">
        <v>1</v>
      </c>
      <c r="J6" s="24"/>
    </row>
    <row r="7" spans="2:10" ht="18.75">
      <c r="B7" s="13"/>
      <c r="C7" s="14"/>
      <c r="D7" s="14"/>
      <c r="E7" s="7"/>
      <c r="F7" s="8">
        <v>0</v>
      </c>
      <c r="G7" s="8">
        <v>0</v>
      </c>
      <c r="H7" s="11">
        <f t="shared" si="0"/>
        <v>0</v>
      </c>
      <c r="I7" s="23"/>
      <c r="J7" s="49"/>
    </row>
    <row r="8" spans="2:10" ht="18.75">
      <c r="B8" s="13"/>
      <c r="C8" s="14"/>
      <c r="D8" s="14"/>
      <c r="E8" s="7"/>
      <c r="F8" s="8">
        <v>0</v>
      </c>
      <c r="G8" s="8">
        <v>0</v>
      </c>
      <c r="H8" s="11">
        <f t="shared" si="0"/>
        <v>0</v>
      </c>
      <c r="I8" s="23"/>
      <c r="J8" s="24"/>
    </row>
    <row r="9" spans="2:10" ht="18.75">
      <c r="B9" s="13"/>
      <c r="C9" s="75"/>
      <c r="D9" s="75"/>
      <c r="E9" s="76"/>
      <c r="F9" s="8">
        <v>0</v>
      </c>
      <c r="G9" s="8">
        <v>0</v>
      </c>
      <c r="H9" s="11">
        <f t="shared" si="0"/>
        <v>0</v>
      </c>
      <c r="I9" s="23"/>
      <c r="J9" s="24"/>
    </row>
    <row r="10" spans="2:10" ht="18.75">
      <c r="B10" s="13"/>
      <c r="C10" s="72"/>
      <c r="D10" s="72"/>
      <c r="E10" s="72"/>
      <c r="F10" s="8">
        <v>0</v>
      </c>
      <c r="G10" s="8">
        <v>0</v>
      </c>
      <c r="H10" s="11">
        <f t="shared" si="0"/>
        <v>0</v>
      </c>
      <c r="I10" s="23"/>
      <c r="J10" s="24"/>
    </row>
    <row r="11" spans="2:10" ht="18.75">
      <c r="B11" s="13"/>
      <c r="C11" s="72"/>
      <c r="D11" s="72"/>
      <c r="E11" s="72"/>
      <c r="F11" s="8">
        <v>0</v>
      </c>
      <c r="G11" s="8">
        <v>0</v>
      </c>
      <c r="H11" s="11">
        <f t="shared" si="0"/>
        <v>0</v>
      </c>
      <c r="I11" s="23"/>
      <c r="J11" s="24"/>
    </row>
    <row r="12" spans="2:10" ht="18.75">
      <c r="B12" s="13"/>
      <c r="C12" s="73"/>
      <c r="D12" s="73"/>
      <c r="E12" s="77"/>
      <c r="F12" s="8">
        <v>0</v>
      </c>
      <c r="G12" s="8">
        <v>0</v>
      </c>
      <c r="H12" s="11">
        <f t="shared" si="0"/>
        <v>0</v>
      </c>
      <c r="I12" s="23"/>
      <c r="J12" s="24"/>
    </row>
    <row r="13" spans="2:10" ht="18.75">
      <c r="B13" s="13"/>
      <c r="C13" s="72"/>
      <c r="D13" s="72"/>
      <c r="E13" s="7"/>
      <c r="F13" s="8">
        <v>0</v>
      </c>
      <c r="G13" s="8">
        <v>0</v>
      </c>
      <c r="H13" s="11">
        <f t="shared" si="0"/>
        <v>0</v>
      </c>
      <c r="I13" s="23"/>
      <c r="J13" s="24"/>
    </row>
    <row r="14" spans="2:10" ht="18.75">
      <c r="B14" s="13"/>
      <c r="C14" s="72"/>
      <c r="D14" s="72"/>
      <c r="E14" s="7"/>
      <c r="F14" s="8">
        <v>0</v>
      </c>
      <c r="G14" s="8">
        <v>0</v>
      </c>
      <c r="H14" s="11">
        <f t="shared" si="0"/>
        <v>0</v>
      </c>
      <c r="I14" s="23"/>
      <c r="J14" s="49"/>
    </row>
    <row r="15" spans="2:10" ht="18.75">
      <c r="B15" s="13"/>
      <c r="C15" s="14"/>
      <c r="D15" s="14"/>
      <c r="E15" s="7"/>
      <c r="F15" s="8">
        <v>0</v>
      </c>
      <c r="G15" s="8">
        <v>0</v>
      </c>
      <c r="H15" s="11">
        <f t="shared" si="0"/>
        <v>0</v>
      </c>
      <c r="I15" s="23"/>
      <c r="J15" s="24"/>
    </row>
    <row r="16" spans="2:10" ht="15.75">
      <c r="B16" s="15"/>
      <c r="C16" s="16"/>
      <c r="D16" s="17"/>
      <c r="F16" s="18"/>
      <c r="G16" s="19"/>
      <c r="H16" s="20"/>
      <c r="I16" s="25"/>
      <c r="J16" s="16"/>
    </row>
    <row r="17" spans="2:10" ht="15.75">
      <c r="B17" s="15"/>
      <c r="C17" s="21" t="s">
        <v>11</v>
      </c>
      <c r="D17" s="69" t="s">
        <v>29</v>
      </c>
      <c r="F17" s="18"/>
      <c r="G17" s="19"/>
      <c r="H17" s="20"/>
      <c r="I17" s="25"/>
      <c r="J17" s="16"/>
    </row>
    <row r="18" spans="2:10" ht="15.75">
      <c r="B18" s="15"/>
      <c r="C18" s="21" t="s">
        <v>12</v>
      </c>
      <c r="D18" s="69" t="s">
        <v>73</v>
      </c>
      <c r="F18" s="18"/>
      <c r="G18" s="19"/>
      <c r="H18" s="20">
        <f>IF(G18="","",G18-F18)</f>
      </c>
      <c r="I18" s="25"/>
      <c r="J18" s="16"/>
    </row>
    <row r="19" spans="6:9" ht="12.75">
      <c r="F19" s="22"/>
      <c r="G19" s="22"/>
      <c r="H19" s="22"/>
      <c r="I19" s="22"/>
    </row>
    <row r="20" spans="6:9" ht="12.75">
      <c r="F20" s="22"/>
      <c r="G20" s="22"/>
      <c r="H20" s="22"/>
      <c r="I20" s="2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0" sqref="G20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4.625" style="1" customWidth="1"/>
    <col min="4" max="4" width="26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0.875" style="1" customWidth="1"/>
    <col min="9" max="9" width="9.625" style="1" customWidth="1"/>
    <col min="10" max="16384" width="9.125" style="1" customWidth="1"/>
  </cols>
  <sheetData>
    <row r="2" spans="2:10" ht="25.5" customHeight="1">
      <c r="B2" s="80" t="s">
        <v>69</v>
      </c>
      <c r="C2" s="81"/>
      <c r="D2" s="91" t="s">
        <v>46</v>
      </c>
      <c r="E2" s="93"/>
      <c r="F2" s="84" t="s">
        <v>45</v>
      </c>
      <c r="G2" s="85"/>
      <c r="H2" s="88" t="s">
        <v>70</v>
      </c>
      <c r="I2" s="89"/>
      <c r="J2" s="90"/>
    </row>
    <row r="3" spans="2:10" ht="24.75" customHeight="1">
      <c r="B3" s="82"/>
      <c r="C3" s="83"/>
      <c r="D3" s="92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" customHeight="1">
      <c r="B6" s="13">
        <v>1</v>
      </c>
      <c r="C6" s="14" t="s">
        <v>86</v>
      </c>
      <c r="D6" s="12" t="s">
        <v>171</v>
      </c>
      <c r="E6" s="7">
        <v>17</v>
      </c>
      <c r="F6" s="8">
        <v>0.00555555555555556</v>
      </c>
      <c r="G6" s="8">
        <v>0.0072800925925925915</v>
      </c>
      <c r="H6" s="11">
        <f aca="true" t="shared" si="0" ref="H6:H11">G6-F6</f>
        <v>0.0017245370370370314</v>
      </c>
      <c r="I6" s="23">
        <v>1</v>
      </c>
      <c r="J6" s="24"/>
    </row>
    <row r="7" spans="2:10" ht="18.75">
      <c r="B7" s="13">
        <v>2</v>
      </c>
      <c r="C7" s="12" t="s">
        <v>87</v>
      </c>
      <c r="D7" s="12" t="s">
        <v>79</v>
      </c>
      <c r="E7" s="7">
        <v>15</v>
      </c>
      <c r="F7" s="8">
        <v>0.00486111111111111</v>
      </c>
      <c r="G7" s="8">
        <v>0.006689814814814814</v>
      </c>
      <c r="H7" s="11">
        <f t="shared" si="0"/>
        <v>0.001828703703703704</v>
      </c>
      <c r="I7" s="23">
        <v>2</v>
      </c>
      <c r="J7" s="24"/>
    </row>
    <row r="8" spans="2:10" ht="18.75">
      <c r="B8" s="13">
        <v>3</v>
      </c>
      <c r="C8" s="12" t="s">
        <v>162</v>
      </c>
      <c r="D8" s="12" t="s">
        <v>160</v>
      </c>
      <c r="E8" s="7">
        <v>14</v>
      </c>
      <c r="F8" s="8">
        <v>0.004513888888888889</v>
      </c>
      <c r="G8" s="8">
        <v>0.006412037037037036</v>
      </c>
      <c r="H8" s="11">
        <f t="shared" si="0"/>
        <v>0.001898148148148147</v>
      </c>
      <c r="I8" s="23">
        <v>3</v>
      </c>
      <c r="J8" s="24"/>
    </row>
    <row r="9" spans="2:10" ht="18.75" customHeight="1">
      <c r="B9" s="13">
        <v>4</v>
      </c>
      <c r="C9" s="12" t="s">
        <v>88</v>
      </c>
      <c r="D9" s="12" t="s">
        <v>171</v>
      </c>
      <c r="E9" s="7">
        <v>16</v>
      </c>
      <c r="F9" s="8">
        <v>0.00520833333333334</v>
      </c>
      <c r="G9" s="8">
        <v>0.007442129629629629</v>
      </c>
      <c r="H9" s="11">
        <f t="shared" si="0"/>
        <v>0.0022337962962962893</v>
      </c>
      <c r="I9" s="23">
        <v>4</v>
      </c>
      <c r="J9" s="24"/>
    </row>
    <row r="10" spans="2:10" ht="18" customHeight="1">
      <c r="B10" s="13">
        <v>5</v>
      </c>
      <c r="C10" s="14" t="s">
        <v>161</v>
      </c>
      <c r="D10" s="12" t="s">
        <v>160</v>
      </c>
      <c r="E10" s="7">
        <v>13</v>
      </c>
      <c r="F10" s="8">
        <v>0.004166666666666667</v>
      </c>
      <c r="G10" s="8">
        <v>0.006400462962962963</v>
      </c>
      <c r="H10" s="11">
        <f t="shared" si="0"/>
        <v>0.0022337962962962962</v>
      </c>
      <c r="I10" s="23">
        <v>4</v>
      </c>
      <c r="J10" s="24"/>
    </row>
    <row r="11" spans="2:10" ht="18" customHeight="1">
      <c r="B11" s="13">
        <v>6</v>
      </c>
      <c r="C11" s="12" t="s">
        <v>89</v>
      </c>
      <c r="D11" s="12" t="s">
        <v>171</v>
      </c>
      <c r="E11" s="7">
        <v>109</v>
      </c>
      <c r="F11" s="8">
        <v>0.00590277777777778</v>
      </c>
      <c r="G11" s="8">
        <v>0.008148148148148147</v>
      </c>
      <c r="H11" s="11">
        <f t="shared" si="0"/>
        <v>0.002245370370370367</v>
      </c>
      <c r="I11" s="23">
        <v>6</v>
      </c>
      <c r="J11" s="24"/>
    </row>
    <row r="12" spans="2:10" ht="15.75">
      <c r="B12" s="15"/>
      <c r="C12" s="21"/>
      <c r="D12" s="69"/>
      <c r="F12" s="18"/>
      <c r="G12" s="19"/>
      <c r="H12" s="20"/>
      <c r="I12" s="25"/>
      <c r="J12" s="16"/>
    </row>
    <row r="13" spans="2:10" ht="15.75">
      <c r="B13" s="15"/>
      <c r="C13" s="21"/>
      <c r="D13" s="69"/>
      <c r="F13" s="18"/>
      <c r="G13" s="19"/>
      <c r="H13" s="20">
        <f>IF(G13="","",G13-F13)</f>
      </c>
      <c r="I13" s="25"/>
      <c r="J13" s="16"/>
    </row>
    <row r="14" spans="6:9" ht="12.75">
      <c r="F14" s="22"/>
      <c r="G14" s="22"/>
      <c r="H14" s="22"/>
      <c r="I14" s="22"/>
    </row>
    <row r="15" spans="6:9" ht="12.75">
      <c r="F15" s="22"/>
      <c r="G15" s="22"/>
      <c r="H15" s="22"/>
      <c r="I15" s="22"/>
    </row>
    <row r="16" spans="3:4" ht="15">
      <c r="C16" s="21" t="s">
        <v>11</v>
      </c>
      <c r="D16" s="69" t="s">
        <v>29</v>
      </c>
    </row>
    <row r="17" spans="3:4" ht="15">
      <c r="C17" s="21" t="s">
        <v>12</v>
      </c>
      <c r="D17" s="69" t="s">
        <v>73</v>
      </c>
    </row>
  </sheetData>
  <sheetProtection selectLockedCells="1" selectUnlockedCells="1"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300" verticalDpi="300" orientation="portrait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7"/>
  <sheetViews>
    <sheetView tabSelected="1" zoomScalePageLayoutView="0" workbookViewId="0" topLeftCell="B1">
      <selection activeCell="I25" sqref="I25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78</v>
      </c>
      <c r="E2" s="93"/>
      <c r="F2" s="84" t="s">
        <v>77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157</v>
      </c>
      <c r="D6" s="14" t="s">
        <v>60</v>
      </c>
      <c r="E6" s="7">
        <v>101</v>
      </c>
      <c r="F6" s="8">
        <v>0.034722222222222224</v>
      </c>
      <c r="G6" s="8">
        <v>0.05502314814814815</v>
      </c>
      <c r="H6" s="11">
        <f aca="true" t="shared" si="0" ref="H6:H12">G6-F6</f>
        <v>0.020300925925925924</v>
      </c>
      <c r="I6" s="23">
        <v>1</v>
      </c>
      <c r="J6" s="24"/>
    </row>
    <row r="7" spans="2:10" ht="18.75">
      <c r="B7" s="13">
        <v>2</v>
      </c>
      <c r="C7" s="14" t="s">
        <v>18</v>
      </c>
      <c r="D7" s="14" t="s">
        <v>19</v>
      </c>
      <c r="E7" s="7">
        <v>100</v>
      </c>
      <c r="F7" s="8">
        <v>0.034375</v>
      </c>
      <c r="G7" s="8">
        <v>0.05502314814814815</v>
      </c>
      <c r="H7" s="11">
        <f t="shared" si="0"/>
        <v>0.020648148148148145</v>
      </c>
      <c r="I7" s="23">
        <v>2</v>
      </c>
      <c r="J7" s="24"/>
    </row>
    <row r="8" spans="2:10" ht="18.75">
      <c r="B8" s="13">
        <v>3</v>
      </c>
      <c r="C8" s="14" t="s">
        <v>25</v>
      </c>
      <c r="D8" s="14" t="s">
        <v>26</v>
      </c>
      <c r="E8" s="7">
        <v>103</v>
      </c>
      <c r="F8" s="8">
        <v>0.0357638888888889</v>
      </c>
      <c r="G8" s="8">
        <v>0.05759259259259259</v>
      </c>
      <c r="H8" s="11">
        <f t="shared" si="0"/>
        <v>0.02182870370370369</v>
      </c>
      <c r="I8" s="23">
        <v>3</v>
      </c>
      <c r="J8" s="24"/>
    </row>
    <row r="9" spans="2:10" ht="18.75">
      <c r="B9" s="13">
        <v>4</v>
      </c>
      <c r="C9" s="14" t="s">
        <v>20</v>
      </c>
      <c r="D9" s="14" t="s">
        <v>21</v>
      </c>
      <c r="E9" s="7">
        <v>381</v>
      </c>
      <c r="F9" s="8">
        <v>0.0350694444444444</v>
      </c>
      <c r="G9" s="8">
        <v>0.058125</v>
      </c>
      <c r="H9" s="11">
        <f t="shared" si="0"/>
        <v>0.0230555555555556</v>
      </c>
      <c r="I9" s="23">
        <v>4</v>
      </c>
      <c r="J9" s="24"/>
    </row>
    <row r="10" spans="2:10" ht="18.75">
      <c r="B10" s="13">
        <v>5</v>
      </c>
      <c r="C10" s="14" t="s">
        <v>176</v>
      </c>
      <c r="D10" s="14" t="s">
        <v>174</v>
      </c>
      <c r="E10" s="7">
        <v>102</v>
      </c>
      <c r="F10" s="8">
        <v>0.0354166666666667</v>
      </c>
      <c r="G10" s="8">
        <v>0.05980324074074075</v>
      </c>
      <c r="H10" s="11">
        <f t="shared" si="0"/>
        <v>0.024386574074074047</v>
      </c>
      <c r="I10" s="23">
        <v>5</v>
      </c>
      <c r="J10" s="49"/>
    </row>
    <row r="11" spans="2:10" ht="18.75">
      <c r="B11" s="13">
        <v>6</v>
      </c>
      <c r="C11" s="14" t="s">
        <v>178</v>
      </c>
      <c r="D11" s="14"/>
      <c r="E11" s="7">
        <v>105</v>
      </c>
      <c r="F11" s="8">
        <v>0.036111111111111115</v>
      </c>
      <c r="G11" s="8">
        <v>0.06054398148148148</v>
      </c>
      <c r="H11" s="11">
        <f t="shared" si="0"/>
        <v>0.02443287037037037</v>
      </c>
      <c r="I11" s="23">
        <v>6</v>
      </c>
      <c r="J11" s="24"/>
    </row>
    <row r="12" spans="2:10" ht="18.75">
      <c r="B12" s="13">
        <v>7</v>
      </c>
      <c r="C12" s="14" t="s">
        <v>177</v>
      </c>
      <c r="D12" s="14" t="s">
        <v>21</v>
      </c>
      <c r="E12" s="7">
        <v>104</v>
      </c>
      <c r="F12" s="8">
        <v>0.02395833333333333</v>
      </c>
      <c r="G12" s="8">
        <v>0.05402777777777778</v>
      </c>
      <c r="H12" s="11">
        <f t="shared" si="0"/>
        <v>0.030069444444444447</v>
      </c>
      <c r="I12" s="23">
        <v>7</v>
      </c>
      <c r="J12" s="24"/>
    </row>
    <row r="13" spans="2:10" ht="15.75">
      <c r="B13" s="15"/>
      <c r="C13" s="16"/>
      <c r="D13" s="17"/>
      <c r="F13" s="18"/>
      <c r="G13" s="19"/>
      <c r="H13" s="20"/>
      <c r="I13" s="25"/>
      <c r="J13" s="16"/>
    </row>
    <row r="14" spans="2:10" ht="15.75">
      <c r="B14" s="15"/>
      <c r="C14" s="21" t="s">
        <v>11</v>
      </c>
      <c r="D14" s="69" t="s">
        <v>29</v>
      </c>
      <c r="F14" s="18"/>
      <c r="G14" s="19"/>
      <c r="H14" s="20"/>
      <c r="I14" s="25"/>
      <c r="J14" s="16"/>
    </row>
    <row r="15" spans="2:10" ht="15.75">
      <c r="B15" s="15"/>
      <c r="C15" s="21" t="s">
        <v>12</v>
      </c>
      <c r="D15" s="69" t="s">
        <v>73</v>
      </c>
      <c r="F15" s="18"/>
      <c r="G15" s="19"/>
      <c r="H15" s="20">
        <f>IF(G15="","",G15-F15)</f>
      </c>
      <c r="I15" s="25"/>
      <c r="J15" s="16"/>
    </row>
    <row r="16" spans="6:9" ht="12.75">
      <c r="F16" s="22"/>
      <c r="G16" s="22"/>
      <c r="H16" s="22"/>
      <c r="I16" s="22"/>
    </row>
    <row r="17" spans="6:9" ht="12.75">
      <c r="F17" s="22"/>
      <c r="G17" s="22"/>
      <c r="H17" s="22"/>
      <c r="I17" s="22"/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4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4" sqref="G34"/>
    </sheetView>
  </sheetViews>
  <sheetFormatPr defaultColWidth="9.00390625" defaultRowHeight="12.75"/>
  <cols>
    <col min="1" max="1" width="4.75390625" style="26" customWidth="1"/>
    <col min="2" max="2" width="5.625" style="27" customWidth="1"/>
    <col min="3" max="3" width="32.375" style="26" customWidth="1"/>
    <col min="4" max="4" width="18.125" style="26" customWidth="1"/>
    <col min="5" max="5" width="10.00390625" style="26" customWidth="1"/>
    <col min="6" max="6" width="11.375" style="26" bestFit="1" customWidth="1"/>
    <col min="7" max="7" width="11.00390625" style="26" customWidth="1"/>
    <col min="8" max="8" width="13.375" style="26" customWidth="1"/>
    <col min="9" max="9" width="6.875" style="26" customWidth="1"/>
    <col min="10" max="16384" width="9.125" style="26" customWidth="1"/>
  </cols>
  <sheetData>
    <row r="2" spans="2:10" s="1" customFormat="1" ht="22.5" customHeight="1">
      <c r="B2" s="80" t="str">
        <f>'девушки 2003-2004'!B2:C3</f>
        <v>"Рождественская лыжная гонка"</v>
      </c>
      <c r="C2" s="81"/>
      <c r="D2" s="94" t="s">
        <v>71</v>
      </c>
      <c r="E2" s="93"/>
      <c r="F2" s="84" t="s">
        <v>43</v>
      </c>
      <c r="G2" s="85"/>
      <c r="H2" s="88" t="str">
        <f>'юноши 2003-2004'!H2:J2</f>
        <v>04.01.2019 г.</v>
      </c>
      <c r="I2" s="89"/>
      <c r="J2" s="90"/>
    </row>
    <row r="3" spans="2:10" s="1" customFormat="1" ht="22.5" customHeight="1">
      <c r="B3" s="82"/>
      <c r="C3" s="83"/>
      <c r="D3" s="95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28" t="s">
        <v>6</v>
      </c>
      <c r="I4" s="3" t="s">
        <v>7</v>
      </c>
      <c r="J4" s="3" t="s">
        <v>8</v>
      </c>
    </row>
    <row r="5" spans="2:10" ht="19.5" hidden="1">
      <c r="B5" s="29"/>
      <c r="C5" s="30" t="s">
        <v>14</v>
      </c>
      <c r="E5" s="30"/>
      <c r="F5" s="31"/>
      <c r="G5" s="32"/>
      <c r="H5" s="33"/>
      <c r="I5" s="43"/>
      <c r="J5" s="44"/>
    </row>
    <row r="6" spans="2:10" ht="18.75" hidden="1">
      <c r="B6" s="34">
        <v>1</v>
      </c>
      <c r="C6" s="45" t="s">
        <v>15</v>
      </c>
      <c r="D6" s="14" t="s">
        <v>16</v>
      </c>
      <c r="E6" s="35">
        <v>1103</v>
      </c>
      <c r="F6" s="8">
        <v>0.0024305555555555556</v>
      </c>
      <c r="G6" s="8">
        <v>0.006597222222222222</v>
      </c>
      <c r="H6" s="11">
        <f aca="true" t="shared" si="0" ref="H6:H15">G6-F6</f>
        <v>0.004166666666666667</v>
      </c>
      <c r="I6" s="23">
        <v>1</v>
      </c>
      <c r="J6" s="44"/>
    </row>
    <row r="7" spans="2:10" ht="18.75" hidden="1">
      <c r="B7" s="34">
        <v>2</v>
      </c>
      <c r="C7" s="14" t="s">
        <v>17</v>
      </c>
      <c r="D7" s="14" t="s">
        <v>16</v>
      </c>
      <c r="E7" s="35">
        <v>4</v>
      </c>
      <c r="F7" s="8">
        <v>0.00034722222222222224</v>
      </c>
      <c r="G7" s="8">
        <v>0.004525462962962963</v>
      </c>
      <c r="H7" s="11">
        <f t="shared" si="0"/>
        <v>0.004178240740740741</v>
      </c>
      <c r="I7" s="23">
        <v>2</v>
      </c>
      <c r="J7" s="44"/>
    </row>
    <row r="8" spans="2:10" ht="18.75" hidden="1">
      <c r="B8" s="34">
        <v>3</v>
      </c>
      <c r="C8" s="45" t="s">
        <v>18</v>
      </c>
      <c r="D8" s="45" t="s">
        <v>19</v>
      </c>
      <c r="E8" s="35">
        <v>9</v>
      </c>
      <c r="F8" s="8">
        <v>0.002777777777777778</v>
      </c>
      <c r="G8" s="8">
        <v>0.007025462962962963</v>
      </c>
      <c r="H8" s="11">
        <f t="shared" si="0"/>
        <v>0.004247685185185186</v>
      </c>
      <c r="I8" s="23">
        <v>3</v>
      </c>
      <c r="J8" s="44"/>
    </row>
    <row r="9" spans="2:10" ht="18.75" hidden="1">
      <c r="B9" s="34">
        <v>4</v>
      </c>
      <c r="C9" s="45" t="s">
        <v>20</v>
      </c>
      <c r="D9" s="45" t="s">
        <v>21</v>
      </c>
      <c r="E9" s="35">
        <v>8</v>
      </c>
      <c r="F9" s="8">
        <v>0.0020833333333333333</v>
      </c>
      <c r="G9" s="8">
        <v>0.0063425925925925915</v>
      </c>
      <c r="H9" s="11">
        <f t="shared" si="0"/>
        <v>0.004259259259259258</v>
      </c>
      <c r="I9" s="23">
        <v>4</v>
      </c>
      <c r="J9" s="44"/>
    </row>
    <row r="10" spans="2:10" ht="18.75" hidden="1">
      <c r="B10" s="34">
        <v>5</v>
      </c>
      <c r="C10" s="45" t="s">
        <v>22</v>
      </c>
      <c r="D10" s="45" t="s">
        <v>23</v>
      </c>
      <c r="E10" s="35">
        <v>5</v>
      </c>
      <c r="F10" s="8">
        <v>0.0006944444444444445</v>
      </c>
      <c r="G10" s="8">
        <v>0.004965277777777778</v>
      </c>
      <c r="H10" s="11">
        <f t="shared" si="0"/>
        <v>0.004270833333333333</v>
      </c>
      <c r="I10" s="23">
        <v>5</v>
      </c>
      <c r="J10" s="44"/>
    </row>
    <row r="11" spans="2:10" ht="18.75" hidden="1">
      <c r="B11" s="34">
        <v>6</v>
      </c>
      <c r="C11" s="14" t="s">
        <v>24</v>
      </c>
      <c r="D11" s="14" t="s">
        <v>16</v>
      </c>
      <c r="E11" s="35">
        <v>1</v>
      </c>
      <c r="F11" s="8">
        <v>0.0010416666666666667</v>
      </c>
      <c r="G11" s="8">
        <v>0.005451388888888888</v>
      </c>
      <c r="H11" s="11">
        <f t="shared" si="0"/>
        <v>0.004409722222222222</v>
      </c>
      <c r="I11" s="23">
        <v>6</v>
      </c>
      <c r="J11" s="44"/>
    </row>
    <row r="12" spans="2:10" ht="18.75" hidden="1">
      <c r="B12" s="34">
        <v>7</v>
      </c>
      <c r="C12" s="45" t="s">
        <v>25</v>
      </c>
      <c r="D12" s="45" t="s">
        <v>26</v>
      </c>
      <c r="E12" s="35">
        <v>10</v>
      </c>
      <c r="F12" s="8">
        <v>0</v>
      </c>
      <c r="G12" s="8">
        <v>0.004432870370370371</v>
      </c>
      <c r="H12" s="11">
        <f t="shared" si="0"/>
        <v>0.004432870370370371</v>
      </c>
      <c r="I12" s="23">
        <v>7</v>
      </c>
      <c r="J12" s="44"/>
    </row>
    <row r="13" spans="2:10" ht="18.75" hidden="1">
      <c r="B13" s="34">
        <v>8</v>
      </c>
      <c r="C13" s="14" t="s">
        <v>27</v>
      </c>
      <c r="D13" s="14" t="s">
        <v>16</v>
      </c>
      <c r="E13" s="35">
        <v>389</v>
      </c>
      <c r="F13" s="8">
        <v>0.001736111111111111</v>
      </c>
      <c r="G13" s="8">
        <v>0.00619212962962963</v>
      </c>
      <c r="H13" s="11">
        <f t="shared" si="0"/>
        <v>0.004456018518518519</v>
      </c>
      <c r="I13" s="23">
        <v>8</v>
      </c>
      <c r="J13" s="44"/>
    </row>
    <row r="14" spans="2:10" ht="18.75" hidden="1">
      <c r="B14" s="34">
        <v>9</v>
      </c>
      <c r="C14" s="45" t="s">
        <v>28</v>
      </c>
      <c r="D14" s="45" t="s">
        <v>23</v>
      </c>
      <c r="E14" s="35">
        <v>6</v>
      </c>
      <c r="F14" s="8">
        <v>0.001388888888888889</v>
      </c>
      <c r="G14" s="8">
        <v>0.006180555555555556</v>
      </c>
      <c r="H14" s="11">
        <f t="shared" si="0"/>
        <v>0.004791666666666667</v>
      </c>
      <c r="I14" s="23">
        <v>9</v>
      </c>
      <c r="J14" s="44"/>
    </row>
    <row r="15" spans="2:10" ht="18.75" hidden="1">
      <c r="B15" s="34">
        <v>10</v>
      </c>
      <c r="C15" s="45"/>
      <c r="D15" s="45"/>
      <c r="E15" s="35"/>
      <c r="F15" s="8">
        <v>0</v>
      </c>
      <c r="G15" s="8">
        <v>0</v>
      </c>
      <c r="H15" s="11">
        <f t="shared" si="0"/>
        <v>0</v>
      </c>
      <c r="I15" s="23"/>
      <c r="J15" s="44"/>
    </row>
    <row r="16" spans="2:10" ht="18.75" customHeight="1" hidden="1">
      <c r="B16" s="54"/>
      <c r="C16" s="66"/>
      <c r="D16" s="66"/>
      <c r="E16" s="55"/>
      <c r="F16" s="67"/>
      <c r="G16" s="67"/>
      <c r="I16" s="53"/>
      <c r="J16" s="37"/>
    </row>
    <row r="17" spans="2:10" ht="25.5" customHeight="1" hidden="1">
      <c r="B17" s="36"/>
      <c r="C17" s="30" t="s">
        <v>13</v>
      </c>
      <c r="D17" s="38"/>
      <c r="F17" s="68"/>
      <c r="G17" s="68"/>
      <c r="H17" s="41"/>
      <c r="I17" s="25"/>
      <c r="J17" s="37"/>
    </row>
    <row r="18" spans="2:10" ht="18.75">
      <c r="B18" s="34"/>
      <c r="C18" s="45"/>
      <c r="D18" s="45"/>
      <c r="E18" s="35"/>
      <c r="F18" s="8"/>
      <c r="G18" s="8"/>
      <c r="H18" s="8"/>
      <c r="I18" s="23"/>
      <c r="J18" s="44"/>
    </row>
    <row r="19" spans="2:10" ht="18.75">
      <c r="B19" s="34">
        <v>1</v>
      </c>
      <c r="C19" s="45" t="s">
        <v>90</v>
      </c>
      <c r="D19" s="45" t="s">
        <v>64</v>
      </c>
      <c r="E19" s="35">
        <v>19</v>
      </c>
      <c r="F19" s="8">
        <v>0.006597222222222222</v>
      </c>
      <c r="G19" s="8">
        <v>0.009675925925925926</v>
      </c>
      <c r="H19" s="11">
        <f>G19-F19</f>
        <v>0.003078703703703704</v>
      </c>
      <c r="I19" s="23">
        <v>1</v>
      </c>
      <c r="J19" s="44"/>
    </row>
    <row r="20" spans="2:10" ht="18.75">
      <c r="B20" s="34">
        <v>2</v>
      </c>
      <c r="C20" s="45" t="s">
        <v>91</v>
      </c>
      <c r="D20" s="45" t="s">
        <v>59</v>
      </c>
      <c r="E20" s="35">
        <v>18</v>
      </c>
      <c r="F20" s="8">
        <v>0.00625</v>
      </c>
      <c r="G20" s="8">
        <v>0.010636574074074074</v>
      </c>
      <c r="H20" s="11">
        <f>G20-F20</f>
        <v>0.004386574074074074</v>
      </c>
      <c r="I20" s="23">
        <v>2</v>
      </c>
      <c r="J20" s="44"/>
    </row>
    <row r="21" spans="2:10" ht="15.75">
      <c r="B21" s="36"/>
      <c r="C21" s="37"/>
      <c r="D21" s="38"/>
      <c r="F21" s="39"/>
      <c r="G21" s="40"/>
      <c r="H21" s="41"/>
      <c r="I21" s="25"/>
      <c r="J21" s="37"/>
    </row>
    <row r="22" spans="2:10" ht="15.75">
      <c r="B22" s="36"/>
      <c r="C22" s="37"/>
      <c r="D22" s="38"/>
      <c r="F22" s="39"/>
      <c r="G22" s="40"/>
      <c r="H22" s="41"/>
      <c r="I22" s="25"/>
      <c r="J22" s="37"/>
    </row>
    <row r="23" spans="2:10" ht="15.75">
      <c r="B23" s="36"/>
      <c r="C23" s="42" t="s">
        <v>11</v>
      </c>
      <c r="D23" s="69" t="s">
        <v>29</v>
      </c>
      <c r="F23" s="39"/>
      <c r="G23" s="40"/>
      <c r="H23" s="41"/>
      <c r="I23" s="25"/>
      <c r="J23" s="37"/>
    </row>
    <row r="24" spans="2:10" ht="15.75">
      <c r="B24" s="36"/>
      <c r="C24" s="42" t="s">
        <v>12</v>
      </c>
      <c r="D24" s="69" t="s">
        <v>73</v>
      </c>
      <c r="F24" s="39"/>
      <c r="G24" s="40"/>
      <c r="H24" s="41">
        <f>IF(G24="","",G24-F24)</f>
      </c>
      <c r="I24" s="25"/>
      <c r="J24" s="37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0" sqref="C20:D21"/>
    </sheetView>
  </sheetViews>
  <sheetFormatPr defaultColWidth="9.00390625" defaultRowHeight="12.75"/>
  <cols>
    <col min="1" max="1" width="4.75390625" style="26" customWidth="1"/>
    <col min="2" max="2" width="6.375" style="27" customWidth="1"/>
    <col min="3" max="3" width="32.375" style="26" customWidth="1"/>
    <col min="4" max="4" width="20.375" style="26" customWidth="1"/>
    <col min="5" max="5" width="10.00390625" style="26" customWidth="1"/>
    <col min="6" max="6" width="11.375" style="26" bestFit="1" customWidth="1"/>
    <col min="7" max="7" width="11.00390625" style="26" customWidth="1"/>
    <col min="8" max="8" width="12.125" style="26" customWidth="1"/>
    <col min="9" max="9" width="6.875" style="26" customWidth="1"/>
    <col min="10" max="16384" width="9.125" style="26" customWidth="1"/>
  </cols>
  <sheetData>
    <row r="2" spans="2:10" s="1" customFormat="1" ht="22.5" customHeight="1">
      <c r="B2" s="80" t="str">
        <f>'Дошкольники девочки'!B2</f>
        <v>"Рождественская лыжная гонка"</v>
      </c>
      <c r="C2" s="81"/>
      <c r="D2" s="94" t="s">
        <v>72</v>
      </c>
      <c r="E2" s="93"/>
      <c r="F2" s="84" t="s">
        <v>43</v>
      </c>
      <c r="G2" s="85"/>
      <c r="H2" s="88" t="str">
        <f>'Дошкольники девочки'!H2</f>
        <v>04.01.2019 г.</v>
      </c>
      <c r="I2" s="89"/>
      <c r="J2" s="90"/>
    </row>
    <row r="3" spans="2:10" s="1" customFormat="1" ht="22.5" customHeight="1">
      <c r="B3" s="82"/>
      <c r="C3" s="83"/>
      <c r="D3" s="95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28" t="s">
        <v>6</v>
      </c>
      <c r="I4" s="3" t="s">
        <v>7</v>
      </c>
      <c r="J4" s="3" t="s">
        <v>8</v>
      </c>
    </row>
    <row r="5" spans="2:10" ht="19.5" hidden="1">
      <c r="B5" s="29"/>
      <c r="C5" s="30" t="s">
        <v>14</v>
      </c>
      <c r="E5" s="30"/>
      <c r="F5" s="31"/>
      <c r="G5" s="32"/>
      <c r="H5" s="33"/>
      <c r="I5" s="43"/>
      <c r="J5" s="44"/>
    </row>
    <row r="6" spans="2:10" ht="18.75" hidden="1">
      <c r="B6" s="34">
        <v>1</v>
      </c>
      <c r="C6" s="45" t="s">
        <v>31</v>
      </c>
      <c r="D6" s="64"/>
      <c r="E6" s="35">
        <v>24</v>
      </c>
      <c r="F6" s="8">
        <v>0.005902777777777778</v>
      </c>
      <c r="G6" s="8">
        <v>0.010659722222222221</v>
      </c>
      <c r="H6" s="11">
        <f>G6-F6</f>
        <v>0.004756944444444444</v>
      </c>
      <c r="I6" s="23">
        <v>1</v>
      </c>
      <c r="J6" s="44"/>
    </row>
    <row r="7" spans="2:10" ht="18.75" hidden="1">
      <c r="B7" s="34">
        <v>2</v>
      </c>
      <c r="C7" s="45" t="s">
        <v>32</v>
      </c>
      <c r="D7" s="45"/>
      <c r="E7" s="35">
        <v>28</v>
      </c>
      <c r="F7" s="8">
        <v>0.006944444444444444</v>
      </c>
      <c r="G7" s="8">
        <v>0.012002314814814815</v>
      </c>
      <c r="H7" s="11">
        <f>G7-F7</f>
        <v>0.0050578703703703706</v>
      </c>
      <c r="I7" s="23">
        <v>2</v>
      </c>
      <c r="J7" s="44"/>
    </row>
    <row r="8" spans="2:10" ht="18.75" hidden="1">
      <c r="B8" s="34">
        <v>3</v>
      </c>
      <c r="C8" s="12" t="s">
        <v>33</v>
      </c>
      <c r="D8" s="12"/>
      <c r="E8" s="35">
        <v>27</v>
      </c>
      <c r="F8" s="8">
        <v>0.006597222222222222</v>
      </c>
      <c r="G8" s="8">
        <v>0.011817129629629629</v>
      </c>
      <c r="H8" s="11">
        <f>G8-F8</f>
        <v>0.005219907407407407</v>
      </c>
      <c r="I8" s="23">
        <v>3</v>
      </c>
      <c r="J8" s="44"/>
    </row>
    <row r="9" spans="2:10" ht="18.75" hidden="1">
      <c r="B9" s="34">
        <v>4</v>
      </c>
      <c r="C9" s="45" t="s">
        <v>34</v>
      </c>
      <c r="D9" s="45"/>
      <c r="E9" s="35">
        <v>25</v>
      </c>
      <c r="F9" s="8">
        <v>0.00625</v>
      </c>
      <c r="G9" s="8">
        <v>0.012083333333333333</v>
      </c>
      <c r="H9" s="11">
        <f>G9-F9</f>
        <v>0.005833333333333333</v>
      </c>
      <c r="I9" s="23">
        <v>4</v>
      </c>
      <c r="J9" s="44"/>
    </row>
    <row r="10" spans="2:10" ht="18.75" hidden="1">
      <c r="B10" s="34">
        <v>5</v>
      </c>
      <c r="C10" s="12"/>
      <c r="D10" s="12"/>
      <c r="E10" s="35"/>
      <c r="F10" s="8">
        <v>0</v>
      </c>
      <c r="G10" s="8">
        <v>0</v>
      </c>
      <c r="H10" s="11">
        <f>G10-F10</f>
        <v>0</v>
      </c>
      <c r="I10" s="23"/>
      <c r="J10" s="44"/>
    </row>
    <row r="11" spans="2:10" ht="15.75" customHeight="1" hidden="1">
      <c r="B11" s="36"/>
      <c r="C11" s="37"/>
      <c r="D11" s="38"/>
      <c r="F11" s="56"/>
      <c r="G11" s="57"/>
      <c r="H11" s="41"/>
      <c r="I11" s="25"/>
      <c r="J11" s="37"/>
    </row>
    <row r="12" spans="2:10" ht="15.75" customHeight="1" hidden="1">
      <c r="B12" s="36"/>
      <c r="C12" s="30" t="s">
        <v>30</v>
      </c>
      <c r="D12" s="38"/>
      <c r="F12" s="58"/>
      <c r="G12" s="59"/>
      <c r="H12" s="41"/>
      <c r="I12" s="25"/>
      <c r="J12" s="37"/>
    </row>
    <row r="13" spans="2:10" ht="21" customHeight="1">
      <c r="B13" s="34"/>
      <c r="C13" s="45"/>
      <c r="D13" s="64"/>
      <c r="E13" s="35"/>
      <c r="F13" s="8"/>
      <c r="G13" s="8"/>
      <c r="H13" s="65"/>
      <c r="I13" s="23"/>
      <c r="J13" s="60"/>
    </row>
    <row r="14" spans="2:10" ht="18.75">
      <c r="B14" s="34">
        <v>1</v>
      </c>
      <c r="C14" s="12" t="s">
        <v>93</v>
      </c>
      <c r="D14" s="12" t="s">
        <v>64</v>
      </c>
      <c r="E14" s="35">
        <v>20</v>
      </c>
      <c r="F14" s="8">
        <v>0.006944444444444444</v>
      </c>
      <c r="G14" s="8">
        <v>0.01054398148148148</v>
      </c>
      <c r="H14" s="11">
        <f>G14-F14</f>
        <v>0.0035995370370370365</v>
      </c>
      <c r="I14" s="23">
        <v>1</v>
      </c>
      <c r="J14" s="60"/>
    </row>
    <row r="15" spans="2:10" ht="18.75">
      <c r="B15" s="34">
        <v>2</v>
      </c>
      <c r="C15" s="45" t="s">
        <v>94</v>
      </c>
      <c r="D15" s="45" t="s">
        <v>57</v>
      </c>
      <c r="E15" s="35">
        <v>21</v>
      </c>
      <c r="F15" s="8">
        <v>0.007291666666666666</v>
      </c>
      <c r="G15" s="8">
        <v>0.011666666666666667</v>
      </c>
      <c r="H15" s="11">
        <f>G15-F15</f>
        <v>0.004375000000000001</v>
      </c>
      <c r="I15" s="23">
        <v>2</v>
      </c>
      <c r="J15" s="60"/>
    </row>
    <row r="16" spans="2:10" ht="18.75">
      <c r="B16" s="34">
        <v>3</v>
      </c>
      <c r="C16" s="12" t="s">
        <v>95</v>
      </c>
      <c r="D16" s="12" t="s">
        <v>60</v>
      </c>
      <c r="E16" s="35">
        <v>22</v>
      </c>
      <c r="F16" s="8">
        <v>0.00763888888888889</v>
      </c>
      <c r="G16" s="8">
        <v>0.0134375</v>
      </c>
      <c r="H16" s="11">
        <f>G16-F16</f>
        <v>0.005798611111111109</v>
      </c>
      <c r="I16" s="23">
        <v>3</v>
      </c>
      <c r="J16" s="60"/>
    </row>
    <row r="17" spans="2:10" ht="18.75">
      <c r="B17" s="34">
        <v>4</v>
      </c>
      <c r="C17" s="12" t="s">
        <v>175</v>
      </c>
      <c r="D17" s="12"/>
      <c r="E17" s="35">
        <v>23</v>
      </c>
      <c r="F17" s="8">
        <v>0.00798611111111111</v>
      </c>
      <c r="G17" s="8">
        <v>0.01392361111111111</v>
      </c>
      <c r="H17" s="11">
        <f>G17-F17</f>
        <v>0.0059375</v>
      </c>
      <c r="I17" s="23">
        <v>4</v>
      </c>
      <c r="J17" s="44"/>
    </row>
    <row r="18" spans="2:10" ht="18.75">
      <c r="B18" s="34">
        <v>5</v>
      </c>
      <c r="C18" s="45" t="s">
        <v>96</v>
      </c>
      <c r="D18" s="70" t="s">
        <v>60</v>
      </c>
      <c r="E18" s="35">
        <v>24</v>
      </c>
      <c r="F18" s="8">
        <v>0.00833333333333333</v>
      </c>
      <c r="G18" s="8">
        <v>0.014976851851851852</v>
      </c>
      <c r="H18" s="11">
        <f>G18-F18</f>
        <v>0.0066435185185185226</v>
      </c>
      <c r="I18" s="23">
        <v>5</v>
      </c>
      <c r="J18" s="60"/>
    </row>
    <row r="19" spans="2:10" ht="18.75">
      <c r="B19" s="34"/>
      <c r="C19" s="12"/>
      <c r="D19" s="12"/>
      <c r="E19" s="35"/>
      <c r="F19" s="8"/>
      <c r="G19" s="8"/>
      <c r="H19" s="11"/>
      <c r="I19" s="23"/>
      <c r="J19" s="44"/>
    </row>
    <row r="20" spans="2:10" ht="15.75">
      <c r="B20" s="36"/>
      <c r="C20" s="42" t="s">
        <v>11</v>
      </c>
      <c r="D20" s="69" t="s">
        <v>29</v>
      </c>
      <c r="F20" s="39"/>
      <c r="G20" s="40"/>
      <c r="H20" s="41"/>
      <c r="I20" s="25"/>
      <c r="J20" s="37"/>
    </row>
    <row r="21" spans="2:10" ht="15.75">
      <c r="B21" s="36"/>
      <c r="C21" s="42" t="s">
        <v>12</v>
      </c>
      <c r="D21" s="69" t="s">
        <v>73</v>
      </c>
      <c r="F21" s="39"/>
      <c r="G21" s="40"/>
      <c r="H21" s="41">
        <f>IF(G21="","",G21-F21)</f>
      </c>
      <c r="I21" s="25"/>
      <c r="J21" s="37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40" sqref="F40"/>
    </sheetView>
  </sheetViews>
  <sheetFormatPr defaultColWidth="9.00390625" defaultRowHeight="12.75"/>
  <cols>
    <col min="1" max="1" width="4.75390625" style="26" customWidth="1"/>
    <col min="2" max="2" width="6.375" style="27" customWidth="1"/>
    <col min="3" max="3" width="32.375" style="26" customWidth="1"/>
    <col min="4" max="4" width="20.125" style="26" customWidth="1"/>
    <col min="5" max="5" width="10.00390625" style="26" customWidth="1"/>
    <col min="6" max="6" width="11.375" style="26" bestFit="1" customWidth="1"/>
    <col min="7" max="7" width="11.00390625" style="26" customWidth="1"/>
    <col min="8" max="8" width="13.375" style="26" customWidth="1"/>
    <col min="9" max="9" width="6.875" style="26" customWidth="1"/>
    <col min="10" max="10" width="11.875" style="26" bestFit="1" customWidth="1"/>
    <col min="11" max="16384" width="9.125" style="26" customWidth="1"/>
  </cols>
  <sheetData>
    <row r="2" spans="2:10" s="1" customFormat="1" ht="22.5" customHeight="1">
      <c r="B2" s="80" t="str">
        <f>'девушки 2003-2004'!B2:C3</f>
        <v>"Рождественская лыжная гонка"</v>
      </c>
      <c r="C2" s="81"/>
      <c r="D2" s="96" t="s">
        <v>56</v>
      </c>
      <c r="E2" s="93"/>
      <c r="F2" s="84" t="s">
        <v>43</v>
      </c>
      <c r="G2" s="85"/>
      <c r="H2" s="88" t="str">
        <f>'девушки 2003-2004'!H2:J2</f>
        <v>04.01.2019 г.</v>
      </c>
      <c r="I2" s="89"/>
      <c r="J2" s="90"/>
    </row>
    <row r="3" spans="2:10" s="1" customFormat="1" ht="22.5" customHeight="1">
      <c r="B3" s="82"/>
      <c r="C3" s="83"/>
      <c r="D3" s="97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28" t="s">
        <v>6</v>
      </c>
      <c r="I4" s="3" t="s">
        <v>7</v>
      </c>
      <c r="J4" s="3" t="s">
        <v>8</v>
      </c>
    </row>
    <row r="5" spans="2:10" ht="19.5" hidden="1">
      <c r="B5" s="29"/>
      <c r="C5" s="30" t="s">
        <v>14</v>
      </c>
      <c r="E5" s="30"/>
      <c r="F5" s="31"/>
      <c r="G5" s="32"/>
      <c r="H5" s="33"/>
      <c r="I5" s="43"/>
      <c r="J5" s="44"/>
    </row>
    <row r="6" spans="2:10" ht="18.75" hidden="1">
      <c r="B6" s="34">
        <v>1</v>
      </c>
      <c r="C6" s="12" t="s">
        <v>35</v>
      </c>
      <c r="D6" s="12"/>
      <c r="E6" s="35">
        <v>21</v>
      </c>
      <c r="F6" s="8">
        <v>0.004861111111111111</v>
      </c>
      <c r="G6" s="8">
        <v>0.010983796296296297</v>
      </c>
      <c r="H6" s="11">
        <f aca="true" t="shared" si="0" ref="H6:H15">G6-F6</f>
        <v>0.006122685185185186</v>
      </c>
      <c r="I6" s="23">
        <v>1</v>
      </c>
      <c r="J6" s="44"/>
    </row>
    <row r="7" spans="2:10" ht="18.75" hidden="1">
      <c r="B7" s="34">
        <v>2</v>
      </c>
      <c r="C7" s="12" t="s">
        <v>36</v>
      </c>
      <c r="D7" s="12" t="s">
        <v>37</v>
      </c>
      <c r="E7" s="35">
        <v>18</v>
      </c>
      <c r="F7" s="8">
        <v>0.004166666666666667</v>
      </c>
      <c r="G7" s="8">
        <v>0.011550925925925925</v>
      </c>
      <c r="H7" s="11">
        <f t="shared" si="0"/>
        <v>0.007384259259259258</v>
      </c>
      <c r="I7" s="23">
        <v>2</v>
      </c>
      <c r="J7" s="44"/>
    </row>
    <row r="8" spans="2:10" ht="18.75" hidden="1">
      <c r="B8" s="34">
        <v>3</v>
      </c>
      <c r="C8" s="12" t="s">
        <v>38</v>
      </c>
      <c r="D8" s="12" t="s">
        <v>10</v>
      </c>
      <c r="E8" s="35">
        <v>11</v>
      </c>
      <c r="F8" s="8">
        <v>0.003125</v>
      </c>
      <c r="G8" s="8">
        <v>0.011099537037037038</v>
      </c>
      <c r="H8" s="11">
        <f t="shared" si="0"/>
        <v>0.007974537037037037</v>
      </c>
      <c r="I8" s="23">
        <v>3</v>
      </c>
      <c r="J8" s="44"/>
    </row>
    <row r="9" spans="2:10" ht="18.75" hidden="1">
      <c r="B9" s="34">
        <v>4</v>
      </c>
      <c r="C9" s="12" t="s">
        <v>39</v>
      </c>
      <c r="D9" s="12" t="s">
        <v>9</v>
      </c>
      <c r="E9" s="35">
        <v>26</v>
      </c>
      <c r="F9" s="8">
        <v>0.005208333333333333</v>
      </c>
      <c r="G9" s="8">
        <v>0.014050925925925927</v>
      </c>
      <c r="H9" s="11">
        <f t="shared" si="0"/>
        <v>0.008842592592592593</v>
      </c>
      <c r="I9" s="23">
        <v>4</v>
      </c>
      <c r="J9" s="44"/>
    </row>
    <row r="10" spans="2:10" ht="18.75" hidden="1">
      <c r="B10" s="34">
        <v>5</v>
      </c>
      <c r="C10" s="12" t="s">
        <v>40</v>
      </c>
      <c r="D10" s="12" t="s">
        <v>9</v>
      </c>
      <c r="E10" s="35">
        <v>20</v>
      </c>
      <c r="F10" s="8">
        <v>0.004513888888888889</v>
      </c>
      <c r="G10" s="8">
        <v>0.013877314814814815</v>
      </c>
      <c r="H10" s="11">
        <f t="shared" si="0"/>
        <v>0.009363425925925924</v>
      </c>
      <c r="I10" s="23">
        <v>5</v>
      </c>
      <c r="J10" s="44"/>
    </row>
    <row r="11" spans="2:10" ht="18.75" hidden="1">
      <c r="B11" s="34">
        <v>6</v>
      </c>
      <c r="C11" s="12" t="s">
        <v>41</v>
      </c>
      <c r="D11" s="12" t="s">
        <v>9</v>
      </c>
      <c r="E11" s="35">
        <v>14</v>
      </c>
      <c r="F11" s="8">
        <v>0.0038194444444444443</v>
      </c>
      <c r="G11" s="8">
        <v>0.013761574074074074</v>
      </c>
      <c r="H11" s="11">
        <f t="shared" si="0"/>
        <v>0.009942129629629629</v>
      </c>
      <c r="I11" s="23">
        <v>6</v>
      </c>
      <c r="J11" s="44"/>
    </row>
    <row r="12" spans="2:10" ht="18.75" hidden="1">
      <c r="B12" s="34">
        <v>7</v>
      </c>
      <c r="C12" s="12" t="s">
        <v>42</v>
      </c>
      <c r="D12" s="12" t="s">
        <v>9</v>
      </c>
      <c r="E12" s="35">
        <v>13</v>
      </c>
      <c r="F12" s="8">
        <v>0.003472222222222222</v>
      </c>
      <c r="G12" s="8">
        <v>0.01375</v>
      </c>
      <c r="H12" s="11">
        <f t="shared" si="0"/>
        <v>0.010277777777777778</v>
      </c>
      <c r="I12" s="23">
        <v>7</v>
      </c>
      <c r="J12" s="44"/>
    </row>
    <row r="13" spans="2:10" ht="18.75" hidden="1">
      <c r="B13" s="34">
        <v>8</v>
      </c>
      <c r="C13" s="12"/>
      <c r="D13" s="12"/>
      <c r="E13" s="35"/>
      <c r="F13" s="8">
        <v>0</v>
      </c>
      <c r="G13" s="8">
        <v>0</v>
      </c>
      <c r="H13" s="11">
        <f t="shared" si="0"/>
        <v>0</v>
      </c>
      <c r="I13" s="23"/>
      <c r="J13" s="44"/>
    </row>
    <row r="14" spans="2:10" ht="18.75" hidden="1">
      <c r="B14" s="34">
        <v>9</v>
      </c>
      <c r="C14" s="12"/>
      <c r="D14" s="12"/>
      <c r="E14" s="35"/>
      <c r="F14" s="8">
        <v>0</v>
      </c>
      <c r="G14" s="8">
        <v>0</v>
      </c>
      <c r="H14" s="11">
        <f t="shared" si="0"/>
        <v>0</v>
      </c>
      <c r="I14" s="23"/>
      <c r="J14" s="44"/>
    </row>
    <row r="15" spans="2:10" ht="18.75" hidden="1">
      <c r="B15" s="34">
        <v>10</v>
      </c>
      <c r="C15" s="12"/>
      <c r="D15" s="12"/>
      <c r="E15" s="35"/>
      <c r="F15" s="8">
        <v>0</v>
      </c>
      <c r="G15" s="8">
        <v>0</v>
      </c>
      <c r="H15" s="11">
        <f t="shared" si="0"/>
        <v>0</v>
      </c>
      <c r="I15" s="23"/>
      <c r="J15" s="44"/>
    </row>
    <row r="16" spans="2:10" ht="18.75" customHeight="1" hidden="1">
      <c r="B16" s="54"/>
      <c r="C16" s="52"/>
      <c r="D16" s="52"/>
      <c r="E16" s="55"/>
      <c r="F16" s="56"/>
      <c r="G16" s="57"/>
      <c r="I16" s="53"/>
      <c r="J16" s="37"/>
    </row>
    <row r="17" spans="2:10" ht="15.75" customHeight="1" hidden="1">
      <c r="B17" s="36"/>
      <c r="C17" s="30" t="s">
        <v>30</v>
      </c>
      <c r="D17" s="38"/>
      <c r="F17" s="58"/>
      <c r="G17" s="59"/>
      <c r="H17" s="41"/>
      <c r="I17" s="25"/>
      <c r="J17" s="37"/>
    </row>
    <row r="18" spans="2:10" ht="18.75">
      <c r="B18" s="34"/>
      <c r="C18" s="12"/>
      <c r="D18" s="12"/>
      <c r="E18" s="35"/>
      <c r="F18" s="8"/>
      <c r="G18" s="8"/>
      <c r="H18" s="11"/>
      <c r="I18" s="23"/>
      <c r="J18" s="44"/>
    </row>
    <row r="19" spans="2:10" ht="18.75">
      <c r="B19" s="34">
        <v>1</v>
      </c>
      <c r="C19" s="12" t="s">
        <v>97</v>
      </c>
      <c r="D19" s="12" t="s">
        <v>64</v>
      </c>
      <c r="E19" s="35">
        <v>25</v>
      </c>
      <c r="F19" s="8">
        <v>0.008680555555555556</v>
      </c>
      <c r="G19" s="8">
        <v>0.011180555555555556</v>
      </c>
      <c r="H19" s="11">
        <f aca="true" t="shared" si="1" ref="H19:H30">G19-F19</f>
        <v>0.0025000000000000005</v>
      </c>
      <c r="I19" s="23">
        <v>1</v>
      </c>
      <c r="J19" s="62"/>
    </row>
    <row r="20" spans="2:10" ht="18.75">
      <c r="B20" s="34">
        <v>2</v>
      </c>
      <c r="C20" s="12" t="s">
        <v>98</v>
      </c>
      <c r="D20" s="12" t="s">
        <v>64</v>
      </c>
      <c r="E20" s="35">
        <v>33</v>
      </c>
      <c r="F20" s="8">
        <v>0.0114583333333333</v>
      </c>
      <c r="G20" s="8">
        <v>0.014270833333333335</v>
      </c>
      <c r="H20" s="11">
        <f t="shared" si="1"/>
        <v>0.0028125000000000355</v>
      </c>
      <c r="I20" s="23">
        <v>2</v>
      </c>
      <c r="J20" s="44"/>
    </row>
    <row r="21" spans="2:10" ht="18.75">
      <c r="B21" s="34">
        <v>3</v>
      </c>
      <c r="C21" s="12" t="s">
        <v>151</v>
      </c>
      <c r="D21" s="12" t="s">
        <v>59</v>
      </c>
      <c r="E21" s="35">
        <v>28</v>
      </c>
      <c r="F21" s="8">
        <v>0.00972222222222223</v>
      </c>
      <c r="G21" s="8">
        <v>0.01255787037037037</v>
      </c>
      <c r="H21" s="11">
        <f t="shared" si="1"/>
        <v>0.002835648148148141</v>
      </c>
      <c r="I21" s="23">
        <v>3</v>
      </c>
      <c r="J21" s="62"/>
    </row>
    <row r="22" spans="2:10" ht="18.75">
      <c r="B22" s="34">
        <v>4</v>
      </c>
      <c r="C22" s="12" t="s">
        <v>99</v>
      </c>
      <c r="D22" s="12" t="s">
        <v>57</v>
      </c>
      <c r="E22" s="35">
        <v>26</v>
      </c>
      <c r="F22" s="8">
        <v>0.009027777777777779</v>
      </c>
      <c r="G22" s="8">
        <v>0.012141203703703704</v>
      </c>
      <c r="H22" s="11">
        <f t="shared" si="1"/>
        <v>0.0031134259259259257</v>
      </c>
      <c r="I22" s="23">
        <v>4</v>
      </c>
      <c r="J22" s="63"/>
    </row>
    <row r="23" spans="2:10" ht="18.75">
      <c r="B23" s="34">
        <v>5</v>
      </c>
      <c r="C23" s="12" t="s">
        <v>100</v>
      </c>
      <c r="D23" s="12" t="s">
        <v>59</v>
      </c>
      <c r="E23" s="35">
        <v>32</v>
      </c>
      <c r="F23" s="8">
        <v>0.0111111111111111</v>
      </c>
      <c r="G23" s="8">
        <v>0.014340277777777776</v>
      </c>
      <c r="H23" s="11">
        <f t="shared" si="1"/>
        <v>0.003229166666666677</v>
      </c>
      <c r="I23" s="23">
        <v>5</v>
      </c>
      <c r="J23" s="60"/>
    </row>
    <row r="24" spans="2:10" ht="18.75">
      <c r="B24" s="34">
        <v>6</v>
      </c>
      <c r="C24" s="12" t="s">
        <v>102</v>
      </c>
      <c r="D24" s="12" t="s">
        <v>60</v>
      </c>
      <c r="E24" s="35">
        <v>34</v>
      </c>
      <c r="F24" s="8">
        <v>0.0118055555555556</v>
      </c>
      <c r="G24" s="8">
        <v>0.015405092592592593</v>
      </c>
      <c r="H24" s="11">
        <f t="shared" si="1"/>
        <v>0.003599537037036993</v>
      </c>
      <c r="I24" s="23">
        <v>6</v>
      </c>
      <c r="J24" s="60"/>
    </row>
    <row r="25" spans="2:10" ht="18.75">
      <c r="B25" s="34">
        <v>7</v>
      </c>
      <c r="C25" s="12" t="s">
        <v>150</v>
      </c>
      <c r="D25" s="12" t="s">
        <v>59</v>
      </c>
      <c r="E25" s="35">
        <v>27</v>
      </c>
      <c r="F25" s="8">
        <v>0.009375</v>
      </c>
      <c r="G25" s="8">
        <v>0.012974537037037036</v>
      </c>
      <c r="H25" s="11">
        <f t="shared" si="1"/>
        <v>0.0035995370370370365</v>
      </c>
      <c r="I25" s="23">
        <v>6</v>
      </c>
      <c r="J25" s="61"/>
    </row>
    <row r="26" spans="2:10" ht="18.75">
      <c r="B26" s="34">
        <v>8</v>
      </c>
      <c r="C26" s="12" t="s">
        <v>101</v>
      </c>
      <c r="D26" s="12" t="s">
        <v>64</v>
      </c>
      <c r="E26" s="35">
        <v>35</v>
      </c>
      <c r="F26" s="8">
        <v>0.0121527777777778</v>
      </c>
      <c r="G26" s="8">
        <v>0.01582175925925926</v>
      </c>
      <c r="H26" s="11">
        <f t="shared" si="1"/>
        <v>0.0036689814814814606</v>
      </c>
      <c r="I26" s="23">
        <v>8</v>
      </c>
      <c r="J26" s="61"/>
    </row>
    <row r="27" spans="2:10" ht="18.75">
      <c r="B27" s="34">
        <v>9</v>
      </c>
      <c r="C27" s="12" t="s">
        <v>103</v>
      </c>
      <c r="D27" s="12" t="s">
        <v>92</v>
      </c>
      <c r="E27" s="35">
        <v>300</v>
      </c>
      <c r="F27" s="8">
        <v>0.0121527777777778</v>
      </c>
      <c r="G27" s="8">
        <v>0.015983796296296295</v>
      </c>
      <c r="H27" s="11">
        <f t="shared" si="1"/>
        <v>0.003831018518518494</v>
      </c>
      <c r="I27" s="23">
        <v>9</v>
      </c>
      <c r="J27" s="61"/>
    </row>
    <row r="28" spans="2:10" ht="18.75">
      <c r="B28" s="34">
        <v>10</v>
      </c>
      <c r="C28" s="12" t="s">
        <v>104</v>
      </c>
      <c r="D28" s="12" t="s">
        <v>59</v>
      </c>
      <c r="E28" s="35">
        <v>31</v>
      </c>
      <c r="F28" s="8">
        <v>0.0107638888888889</v>
      </c>
      <c r="G28" s="8">
        <v>0.014872685185185185</v>
      </c>
      <c r="H28" s="11">
        <f t="shared" si="1"/>
        <v>0.004108796296296286</v>
      </c>
      <c r="I28" s="23">
        <v>10</v>
      </c>
      <c r="J28" s="60"/>
    </row>
    <row r="29" spans="2:10" ht="18.75">
      <c r="B29" s="34">
        <v>11</v>
      </c>
      <c r="C29" s="12" t="s">
        <v>152</v>
      </c>
      <c r="D29" s="12" t="s">
        <v>59</v>
      </c>
      <c r="E29" s="35">
        <v>29</v>
      </c>
      <c r="F29" s="8">
        <v>0.0100694444444444</v>
      </c>
      <c r="G29" s="8">
        <v>0.014178240740740741</v>
      </c>
      <c r="H29" s="11">
        <f t="shared" si="1"/>
        <v>0.004108796296296341</v>
      </c>
      <c r="I29" s="23">
        <v>10</v>
      </c>
      <c r="J29" s="60"/>
    </row>
    <row r="30" spans="2:10" ht="18.75">
      <c r="B30" s="34">
        <v>12</v>
      </c>
      <c r="C30" s="12" t="s">
        <v>153</v>
      </c>
      <c r="D30" s="12" t="s">
        <v>59</v>
      </c>
      <c r="E30" s="35">
        <v>30</v>
      </c>
      <c r="F30" s="8">
        <v>0.0104166666666667</v>
      </c>
      <c r="G30" s="8">
        <v>0.01513888888888889</v>
      </c>
      <c r="H30" s="11">
        <f t="shared" si="1"/>
        <v>0.0047222222222221884</v>
      </c>
      <c r="I30" s="23">
        <v>12</v>
      </c>
      <c r="J30" s="60"/>
    </row>
    <row r="31" spans="2:10" ht="15.75">
      <c r="B31" s="36"/>
      <c r="C31" s="42"/>
      <c r="D31" s="69"/>
      <c r="F31" s="39"/>
      <c r="G31" s="40"/>
      <c r="H31" s="41"/>
      <c r="I31" s="25"/>
      <c r="J31" s="37"/>
    </row>
    <row r="32" spans="2:10" ht="15.75" customHeight="1">
      <c r="B32" s="36"/>
      <c r="C32" s="42" t="s">
        <v>11</v>
      </c>
      <c r="D32" s="69" t="s">
        <v>29</v>
      </c>
      <c r="F32" s="39"/>
      <c r="G32" s="40"/>
      <c r="H32" s="41">
        <f>IF(G32="","",G32-F32)</f>
      </c>
      <c r="I32" s="25"/>
      <c r="J32" s="37"/>
    </row>
    <row r="33" spans="3:4" ht="15">
      <c r="C33" s="42" t="s">
        <v>12</v>
      </c>
      <c r="D33" s="69" t="s">
        <v>73</v>
      </c>
    </row>
    <row r="35" ht="12.75">
      <c r="A35" s="26" t="s">
        <v>180</v>
      </c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9"/>
  <sheetViews>
    <sheetView zoomScalePageLayoutView="0" workbookViewId="0" topLeftCell="A1">
      <selection activeCell="I45" sqref="I45"/>
    </sheetView>
  </sheetViews>
  <sheetFormatPr defaultColWidth="9.00390625" defaultRowHeight="12.75"/>
  <cols>
    <col min="1" max="1" width="3.25390625" style="26" customWidth="1"/>
    <col min="2" max="2" width="5.125" style="27" customWidth="1"/>
    <col min="3" max="3" width="32.375" style="26" customWidth="1"/>
    <col min="4" max="4" width="12.75390625" style="26" customWidth="1"/>
    <col min="5" max="5" width="8.25390625" style="26" customWidth="1"/>
    <col min="6" max="6" width="11.75390625" style="26" customWidth="1"/>
    <col min="7" max="7" width="10.375" style="26" customWidth="1"/>
    <col min="8" max="8" width="11.125" style="26" customWidth="1"/>
    <col min="9" max="9" width="6.875" style="26" customWidth="1"/>
    <col min="10" max="10" width="7.75390625" style="26" customWidth="1"/>
    <col min="11" max="16384" width="9.125" style="26" customWidth="1"/>
  </cols>
  <sheetData>
    <row r="2" spans="2:10" s="1" customFormat="1" ht="22.5" customHeight="1">
      <c r="B2" s="101" t="str">
        <f>'девушки 2003-2004'!B2:C3</f>
        <v>"Рождественская лыжная гонка"</v>
      </c>
      <c r="C2" s="102"/>
      <c r="D2" s="94" t="s">
        <v>58</v>
      </c>
      <c r="E2" s="105"/>
      <c r="F2" s="106" t="s">
        <v>43</v>
      </c>
      <c r="G2" s="107"/>
      <c r="H2" s="98" t="str">
        <f>'девушки 2003-2004'!H2:J2</f>
        <v>04.01.2019 г.</v>
      </c>
      <c r="I2" s="99"/>
      <c r="J2" s="100"/>
    </row>
    <row r="3" spans="2:10" s="1" customFormat="1" ht="22.5" customHeight="1">
      <c r="B3" s="103"/>
      <c r="C3" s="104"/>
      <c r="D3" s="95"/>
      <c r="E3" s="105"/>
      <c r="F3" s="108"/>
      <c r="G3" s="109"/>
      <c r="H3" s="98" t="s">
        <v>0</v>
      </c>
      <c r="I3" s="99"/>
      <c r="J3" s="100"/>
    </row>
    <row r="4" spans="2:10" ht="36.75" customHeight="1">
      <c r="B4" s="3"/>
      <c r="C4" s="3" t="s">
        <v>1</v>
      </c>
      <c r="D4" s="3" t="s">
        <v>2</v>
      </c>
      <c r="E4" s="4" t="s">
        <v>3</v>
      </c>
      <c r="F4" s="3" t="s">
        <v>4</v>
      </c>
      <c r="G4" s="3" t="s">
        <v>5</v>
      </c>
      <c r="H4" s="28" t="s">
        <v>6</v>
      </c>
      <c r="I4" s="3" t="s">
        <v>7</v>
      </c>
      <c r="J4" s="3" t="s">
        <v>8</v>
      </c>
    </row>
    <row r="5" spans="2:10" ht="19.5" hidden="1">
      <c r="B5" s="29"/>
      <c r="C5" s="30" t="s">
        <v>14</v>
      </c>
      <c r="E5" s="30"/>
      <c r="F5" s="31"/>
      <c r="G5" s="32"/>
      <c r="H5" s="33"/>
      <c r="I5" s="43"/>
      <c r="J5" s="44"/>
    </row>
    <row r="6" spans="2:10" ht="18.75" hidden="1">
      <c r="B6" s="34">
        <v>1</v>
      </c>
      <c r="C6" s="12" t="s">
        <v>35</v>
      </c>
      <c r="D6" s="12"/>
      <c r="E6" s="35">
        <v>21</v>
      </c>
      <c r="F6" s="8">
        <v>0.004861111111111111</v>
      </c>
      <c r="G6" s="8">
        <v>0.010983796296296297</v>
      </c>
      <c r="H6" s="11">
        <f aca="true" t="shared" si="0" ref="H6:H15">G6-F6</f>
        <v>0.006122685185185186</v>
      </c>
      <c r="I6" s="23">
        <v>1</v>
      </c>
      <c r="J6" s="44"/>
    </row>
    <row r="7" spans="2:10" ht="18.75" hidden="1">
      <c r="B7" s="34">
        <v>2</v>
      </c>
      <c r="C7" s="12" t="s">
        <v>36</v>
      </c>
      <c r="D7" s="12" t="s">
        <v>37</v>
      </c>
      <c r="E7" s="35">
        <v>18</v>
      </c>
      <c r="F7" s="8">
        <v>0.004166666666666667</v>
      </c>
      <c r="G7" s="8">
        <v>0.011550925925925925</v>
      </c>
      <c r="H7" s="11">
        <f t="shared" si="0"/>
        <v>0.007384259259259258</v>
      </c>
      <c r="I7" s="23">
        <v>2</v>
      </c>
      <c r="J7" s="44"/>
    </row>
    <row r="8" spans="2:10" ht="18.75" hidden="1">
      <c r="B8" s="34">
        <v>3</v>
      </c>
      <c r="C8" s="12" t="s">
        <v>38</v>
      </c>
      <c r="D8" s="12" t="s">
        <v>10</v>
      </c>
      <c r="E8" s="35">
        <v>11</v>
      </c>
      <c r="F8" s="8">
        <v>0.003125</v>
      </c>
      <c r="G8" s="8">
        <v>0.011099537037037038</v>
      </c>
      <c r="H8" s="11">
        <f t="shared" si="0"/>
        <v>0.007974537037037037</v>
      </c>
      <c r="I8" s="23">
        <v>3</v>
      </c>
      <c r="J8" s="44"/>
    </row>
    <row r="9" spans="2:10" ht="18.75" hidden="1">
      <c r="B9" s="34">
        <v>4</v>
      </c>
      <c r="C9" s="12" t="s">
        <v>39</v>
      </c>
      <c r="D9" s="12" t="s">
        <v>9</v>
      </c>
      <c r="E9" s="35">
        <v>26</v>
      </c>
      <c r="F9" s="8">
        <v>0.005208333333333333</v>
      </c>
      <c r="G9" s="8">
        <v>0.014050925925925927</v>
      </c>
      <c r="H9" s="11">
        <f t="shared" si="0"/>
        <v>0.008842592592592593</v>
      </c>
      <c r="I9" s="23">
        <v>4</v>
      </c>
      <c r="J9" s="44"/>
    </row>
    <row r="10" spans="2:10" ht="18.75" hidden="1">
      <c r="B10" s="34">
        <v>5</v>
      </c>
      <c r="C10" s="12" t="s">
        <v>40</v>
      </c>
      <c r="D10" s="12" t="s">
        <v>9</v>
      </c>
      <c r="E10" s="35">
        <v>20</v>
      </c>
      <c r="F10" s="8">
        <v>0.004513888888888889</v>
      </c>
      <c r="G10" s="8">
        <v>0.013877314814814815</v>
      </c>
      <c r="H10" s="11">
        <f t="shared" si="0"/>
        <v>0.009363425925925924</v>
      </c>
      <c r="I10" s="23">
        <v>5</v>
      </c>
      <c r="J10" s="44"/>
    </row>
    <row r="11" spans="2:10" ht="18.75" hidden="1">
      <c r="B11" s="34">
        <v>6</v>
      </c>
      <c r="C11" s="12" t="s">
        <v>41</v>
      </c>
      <c r="D11" s="12" t="s">
        <v>9</v>
      </c>
      <c r="E11" s="35">
        <v>14</v>
      </c>
      <c r="F11" s="8">
        <v>0.0038194444444444443</v>
      </c>
      <c r="G11" s="8">
        <v>0.013761574074074074</v>
      </c>
      <c r="H11" s="11">
        <f t="shared" si="0"/>
        <v>0.009942129629629629</v>
      </c>
      <c r="I11" s="23">
        <v>6</v>
      </c>
      <c r="J11" s="44"/>
    </row>
    <row r="12" spans="2:10" ht="18.75" hidden="1">
      <c r="B12" s="34">
        <v>7</v>
      </c>
      <c r="C12" s="12" t="s">
        <v>42</v>
      </c>
      <c r="D12" s="12" t="s">
        <v>9</v>
      </c>
      <c r="E12" s="35">
        <v>13</v>
      </c>
      <c r="F12" s="8">
        <v>0.003472222222222222</v>
      </c>
      <c r="G12" s="8">
        <v>0.01375</v>
      </c>
      <c r="H12" s="11">
        <f t="shared" si="0"/>
        <v>0.010277777777777778</v>
      </c>
      <c r="I12" s="23">
        <v>7</v>
      </c>
      <c r="J12" s="44"/>
    </row>
    <row r="13" spans="2:10" ht="18.75" hidden="1">
      <c r="B13" s="34">
        <v>8</v>
      </c>
      <c r="C13" s="12"/>
      <c r="D13" s="12"/>
      <c r="E13" s="35"/>
      <c r="F13" s="8">
        <v>0</v>
      </c>
      <c r="G13" s="8">
        <v>0</v>
      </c>
      <c r="H13" s="11">
        <f t="shared" si="0"/>
        <v>0</v>
      </c>
      <c r="I13" s="23"/>
      <c r="J13" s="44"/>
    </row>
    <row r="14" spans="2:10" ht="18.75" hidden="1">
      <c r="B14" s="34">
        <v>9</v>
      </c>
      <c r="C14" s="12"/>
      <c r="D14" s="12"/>
      <c r="E14" s="35"/>
      <c r="F14" s="8">
        <v>0</v>
      </c>
      <c r="G14" s="8">
        <v>0</v>
      </c>
      <c r="H14" s="11">
        <f t="shared" si="0"/>
        <v>0</v>
      </c>
      <c r="I14" s="23"/>
      <c r="J14" s="44"/>
    </row>
    <row r="15" spans="2:10" ht="18.75" hidden="1">
      <c r="B15" s="34">
        <v>10</v>
      </c>
      <c r="C15" s="12"/>
      <c r="D15" s="12"/>
      <c r="E15" s="35"/>
      <c r="F15" s="8">
        <v>0</v>
      </c>
      <c r="G15" s="8">
        <v>0</v>
      </c>
      <c r="H15" s="11">
        <f t="shared" si="0"/>
        <v>0</v>
      </c>
      <c r="I15" s="23"/>
      <c r="J15" s="44"/>
    </row>
    <row r="16" spans="2:10" ht="18.75" customHeight="1" hidden="1">
      <c r="B16" s="54"/>
      <c r="C16" s="52"/>
      <c r="D16" s="52"/>
      <c r="E16" s="55"/>
      <c r="F16" s="56"/>
      <c r="G16" s="57"/>
      <c r="I16" s="53"/>
      <c r="J16" s="37"/>
    </row>
    <row r="17" spans="2:10" ht="15.75" customHeight="1" hidden="1">
      <c r="B17" s="36"/>
      <c r="C17" s="30" t="s">
        <v>30</v>
      </c>
      <c r="D17" s="38"/>
      <c r="F17" s="58"/>
      <c r="G17" s="59"/>
      <c r="H17" s="41"/>
      <c r="I17" s="25"/>
      <c r="J17" s="37"/>
    </row>
    <row r="18" spans="2:10" ht="18.75">
      <c r="B18" s="34"/>
      <c r="C18" s="12"/>
      <c r="D18" s="12"/>
      <c r="E18" s="35"/>
      <c r="F18" s="8"/>
      <c r="G18" s="8"/>
      <c r="H18" s="11"/>
      <c r="I18" s="23"/>
      <c r="J18" s="44"/>
    </row>
    <row r="19" spans="2:10" ht="18.75">
      <c r="B19" s="71">
        <v>1</v>
      </c>
      <c r="C19" s="14" t="s">
        <v>105</v>
      </c>
      <c r="D19" s="14" t="s">
        <v>64</v>
      </c>
      <c r="E19" s="35">
        <v>36</v>
      </c>
      <c r="F19" s="8">
        <v>0.0125</v>
      </c>
      <c r="G19" s="8">
        <v>0.015081018518518516</v>
      </c>
      <c r="H19" s="11">
        <f>G19-F19</f>
        <v>0.0025810185185185155</v>
      </c>
      <c r="I19" s="23">
        <v>1</v>
      </c>
      <c r="J19" s="63"/>
    </row>
    <row r="20" spans="2:10" ht="18.75">
      <c r="B20" s="71">
        <v>2</v>
      </c>
      <c r="C20" s="14" t="s">
        <v>146</v>
      </c>
      <c r="D20" s="14" t="s">
        <v>64</v>
      </c>
      <c r="E20" s="35">
        <v>37</v>
      </c>
      <c r="F20" s="8">
        <v>0.012847222222222223</v>
      </c>
      <c r="G20" s="8">
        <v>0.01556712962962963</v>
      </c>
      <c r="H20" s="11">
        <f>G20-F20</f>
        <v>0.002719907407407407</v>
      </c>
      <c r="I20" s="23">
        <v>2</v>
      </c>
      <c r="J20" s="62"/>
    </row>
    <row r="21" spans="2:10" ht="18.75">
      <c r="B21" s="71">
        <v>3</v>
      </c>
      <c r="C21" s="14" t="s">
        <v>165</v>
      </c>
      <c r="D21" s="14" t="s">
        <v>64</v>
      </c>
      <c r="E21" s="35">
        <v>40</v>
      </c>
      <c r="F21" s="8">
        <v>0.013541666666666667</v>
      </c>
      <c r="G21" s="8">
        <v>0.016724537037037034</v>
      </c>
      <c r="H21" s="11">
        <f>G21-F21</f>
        <v>0.003182870370370367</v>
      </c>
      <c r="I21" s="23">
        <v>3</v>
      </c>
      <c r="J21" s="61"/>
    </row>
    <row r="22" spans="2:10" ht="18.75">
      <c r="B22" s="71">
        <v>4</v>
      </c>
      <c r="C22" s="14" t="s">
        <v>106</v>
      </c>
      <c r="D22" s="14" t="s">
        <v>59</v>
      </c>
      <c r="E22" s="35">
        <v>39</v>
      </c>
      <c r="F22" s="8">
        <v>0.013888888888888888</v>
      </c>
      <c r="G22" s="8">
        <v>0.017280092592592593</v>
      </c>
      <c r="H22" s="11">
        <f>G22-F22</f>
        <v>0.0033912037037037053</v>
      </c>
      <c r="I22" s="23">
        <v>4</v>
      </c>
      <c r="J22" s="62"/>
    </row>
    <row r="23" spans="2:10" ht="18.75">
      <c r="B23" s="71">
        <v>5</v>
      </c>
      <c r="C23" s="14" t="s">
        <v>147</v>
      </c>
      <c r="D23" s="14" t="s">
        <v>59</v>
      </c>
      <c r="E23" s="35">
        <v>38</v>
      </c>
      <c r="F23" s="8">
        <v>0.0131944444444444</v>
      </c>
      <c r="G23" s="8">
        <v>0.01765046296296296</v>
      </c>
      <c r="H23" s="11">
        <f>G23-F23</f>
        <v>0.004456018518518562</v>
      </c>
      <c r="I23" s="23">
        <v>5</v>
      </c>
      <c r="J23" s="60"/>
    </row>
    <row r="24" spans="2:10" ht="15.75">
      <c r="B24" s="36"/>
      <c r="C24" s="42"/>
      <c r="D24" s="69"/>
      <c r="F24" s="39"/>
      <c r="G24" s="40"/>
      <c r="H24" s="41"/>
      <c r="I24" s="25"/>
      <c r="J24" s="37"/>
    </row>
    <row r="25" spans="2:10" ht="15.75">
      <c r="B25" s="36"/>
      <c r="C25" s="42"/>
      <c r="D25" s="69"/>
      <c r="F25" s="39"/>
      <c r="G25" s="40"/>
      <c r="H25" s="41">
        <f>IF(G25="","",G25-F25)</f>
      </c>
      <c r="I25" s="25"/>
      <c r="J25" s="37"/>
    </row>
    <row r="28" spans="3:4" ht="15">
      <c r="C28" s="42" t="s">
        <v>11</v>
      </c>
      <c r="D28" s="69" t="s">
        <v>29</v>
      </c>
    </row>
    <row r="29" spans="3:4" ht="15">
      <c r="C29" s="42" t="s">
        <v>12</v>
      </c>
      <c r="D29" s="69" t="s">
        <v>73</v>
      </c>
    </row>
  </sheetData>
  <sheetProtection/>
  <mergeCells count="6">
    <mergeCell ref="H2:J2"/>
    <mergeCell ref="H3:J3"/>
    <mergeCell ref="B2:C3"/>
    <mergeCell ref="D2:D3"/>
    <mergeCell ref="E2:E3"/>
    <mergeCell ref="F2:G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7" sqref="E27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4.62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91" t="s">
        <v>51</v>
      </c>
      <c r="E2" s="93"/>
      <c r="F2" s="84" t="s">
        <v>14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92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4" t="s">
        <v>107</v>
      </c>
      <c r="D6" s="14" t="s">
        <v>64</v>
      </c>
      <c r="E6" s="7">
        <v>41</v>
      </c>
      <c r="F6" s="8">
        <v>0.013888888888888888</v>
      </c>
      <c r="G6" s="8">
        <v>0.018622685185185183</v>
      </c>
      <c r="H6" s="11">
        <f aca="true" t="shared" si="0" ref="H6:H15">G6-F6</f>
        <v>0.004733796296296295</v>
      </c>
      <c r="I6" s="23">
        <v>1</v>
      </c>
      <c r="J6" s="24"/>
    </row>
    <row r="7" spans="2:10" ht="18.75">
      <c r="B7" s="13">
        <v>2</v>
      </c>
      <c r="C7" s="14" t="s">
        <v>108</v>
      </c>
      <c r="D7" s="14" t="s">
        <v>64</v>
      </c>
      <c r="E7" s="7">
        <v>47</v>
      </c>
      <c r="F7" s="8">
        <v>0.0159722222222222</v>
      </c>
      <c r="G7" s="8">
        <v>0.02096064814814815</v>
      </c>
      <c r="H7" s="11">
        <f t="shared" si="0"/>
        <v>0.004988425925925948</v>
      </c>
      <c r="I7" s="23">
        <v>2</v>
      </c>
      <c r="J7" s="24"/>
    </row>
    <row r="8" spans="2:10" ht="18.75">
      <c r="B8" s="13">
        <v>3</v>
      </c>
      <c r="C8" s="14" t="s">
        <v>110</v>
      </c>
      <c r="D8" s="14" t="s">
        <v>64</v>
      </c>
      <c r="E8" s="48">
        <v>44</v>
      </c>
      <c r="F8" s="8">
        <v>0.0149305555555556</v>
      </c>
      <c r="G8" s="8">
        <v>0.019988425925925927</v>
      </c>
      <c r="H8" s="11">
        <f t="shared" si="0"/>
        <v>0.005057870370370327</v>
      </c>
      <c r="I8" s="23">
        <v>3</v>
      </c>
      <c r="J8" s="24"/>
    </row>
    <row r="9" spans="2:10" ht="18.75">
      <c r="B9" s="13">
        <v>4</v>
      </c>
      <c r="C9" s="14" t="s">
        <v>109</v>
      </c>
      <c r="D9" s="14" t="s">
        <v>59</v>
      </c>
      <c r="E9" s="7">
        <v>49</v>
      </c>
      <c r="F9" s="8">
        <v>0.0166666666666667</v>
      </c>
      <c r="G9" s="8">
        <v>0.021805555555555554</v>
      </c>
      <c r="H9" s="11">
        <f t="shared" si="0"/>
        <v>0.005138888888888853</v>
      </c>
      <c r="I9" s="23">
        <v>4</v>
      </c>
      <c r="J9" s="24"/>
    </row>
    <row r="10" spans="2:10" ht="18.75">
      <c r="B10" s="13">
        <v>5</v>
      </c>
      <c r="C10" s="14" t="s">
        <v>111</v>
      </c>
      <c r="D10" s="14" t="s">
        <v>59</v>
      </c>
      <c r="E10" s="51">
        <v>45</v>
      </c>
      <c r="F10" s="8">
        <v>0.0152777777777778</v>
      </c>
      <c r="G10" s="8">
        <v>0.020474537037037038</v>
      </c>
      <c r="H10" s="11">
        <f t="shared" si="0"/>
        <v>0.005196759259259238</v>
      </c>
      <c r="I10" s="23">
        <v>5</v>
      </c>
      <c r="J10" s="24"/>
    </row>
    <row r="11" spans="2:10" ht="18.75">
      <c r="B11" s="13">
        <v>6</v>
      </c>
      <c r="C11" s="14" t="s">
        <v>112</v>
      </c>
      <c r="D11" s="14" t="s">
        <v>59</v>
      </c>
      <c r="E11" s="51">
        <v>43</v>
      </c>
      <c r="F11" s="8">
        <v>0.0145833333333333</v>
      </c>
      <c r="G11" s="8">
        <v>0.02011574074074074</v>
      </c>
      <c r="H11" s="11">
        <f t="shared" si="0"/>
        <v>0.005532407407407439</v>
      </c>
      <c r="I11" s="23">
        <v>6</v>
      </c>
      <c r="J11" s="24"/>
    </row>
    <row r="12" spans="2:10" ht="18.75">
      <c r="B12" s="13">
        <v>7</v>
      </c>
      <c r="C12" s="14" t="s">
        <v>113</v>
      </c>
      <c r="D12" s="14" t="s">
        <v>59</v>
      </c>
      <c r="E12" s="7">
        <v>48</v>
      </c>
      <c r="F12" s="8">
        <v>0.0163194444444444</v>
      </c>
      <c r="G12" s="8">
        <v>0.02202546296296296</v>
      </c>
      <c r="H12" s="11">
        <f t="shared" si="0"/>
        <v>0.005706018518518558</v>
      </c>
      <c r="I12" s="23">
        <v>7</v>
      </c>
      <c r="J12" s="24"/>
    </row>
    <row r="13" spans="2:10" ht="18.75">
      <c r="B13" s="13">
        <v>8</v>
      </c>
      <c r="C13" s="14" t="s">
        <v>114</v>
      </c>
      <c r="D13" s="14" t="s">
        <v>60</v>
      </c>
      <c r="E13" s="51">
        <v>50</v>
      </c>
      <c r="F13" s="8">
        <v>0.0170138888888889</v>
      </c>
      <c r="G13" s="8">
        <v>0.022835648148148147</v>
      </c>
      <c r="H13" s="11">
        <f t="shared" si="0"/>
        <v>0.005821759259259245</v>
      </c>
      <c r="I13" s="23">
        <v>8</v>
      </c>
      <c r="J13" s="24"/>
    </row>
    <row r="14" spans="2:10" ht="18.75">
      <c r="B14" s="13">
        <v>9</v>
      </c>
      <c r="C14" s="14" t="s">
        <v>115</v>
      </c>
      <c r="D14" s="14" t="s">
        <v>59</v>
      </c>
      <c r="E14" s="50">
        <v>46</v>
      </c>
      <c r="F14" s="8">
        <v>0.015625</v>
      </c>
      <c r="G14" s="8">
        <v>0.02179398148148148</v>
      </c>
      <c r="H14" s="11">
        <f t="shared" si="0"/>
        <v>0.00616898148148148</v>
      </c>
      <c r="I14" s="23">
        <v>9</v>
      </c>
      <c r="J14" s="24"/>
    </row>
    <row r="15" spans="2:10" ht="18.75">
      <c r="B15" s="13">
        <v>10</v>
      </c>
      <c r="C15" s="14" t="s">
        <v>116</v>
      </c>
      <c r="D15" s="14" t="s">
        <v>57</v>
      </c>
      <c r="E15" s="50">
        <v>42</v>
      </c>
      <c r="F15" s="8">
        <v>0.01423611111111111</v>
      </c>
      <c r="G15" s="8">
        <v>0.021875</v>
      </c>
      <c r="H15" s="11">
        <f t="shared" si="0"/>
        <v>0.007638888888888888</v>
      </c>
      <c r="I15" s="23">
        <v>10</v>
      </c>
      <c r="J15" s="24"/>
    </row>
    <row r="16" spans="2:10" ht="15.75">
      <c r="B16" s="15"/>
      <c r="C16" s="16"/>
      <c r="D16" s="17"/>
      <c r="F16" s="18"/>
      <c r="G16" s="19"/>
      <c r="H16" s="20"/>
      <c r="I16" s="25"/>
      <c r="J16" s="16"/>
    </row>
    <row r="17" spans="2:10" ht="15.75">
      <c r="B17" s="15"/>
      <c r="C17" s="21" t="s">
        <v>11</v>
      </c>
      <c r="D17" s="69" t="s">
        <v>29</v>
      </c>
      <c r="F17" s="18"/>
      <c r="G17" s="19"/>
      <c r="H17" s="20"/>
      <c r="I17" s="25"/>
      <c r="J17" s="16"/>
    </row>
    <row r="18" spans="2:10" ht="15.75">
      <c r="B18" s="15"/>
      <c r="C18" s="21" t="s">
        <v>12</v>
      </c>
      <c r="D18" s="69" t="s">
        <v>73</v>
      </c>
      <c r="F18" s="18"/>
      <c r="G18" s="19"/>
      <c r="H18" s="20">
        <f>IF(G18="","",G18-F18)</f>
      </c>
      <c r="I18" s="25"/>
      <c r="J18" s="16"/>
    </row>
    <row r="19" spans="6:9" ht="12.75">
      <c r="F19" s="22"/>
      <c r="G19" s="22"/>
      <c r="H19" s="22"/>
      <c r="I19" s="22"/>
    </row>
    <row r="20" spans="6:9" ht="12.75">
      <c r="F20" s="22"/>
      <c r="G20" s="22"/>
      <c r="H20" s="22"/>
      <c r="I20" s="22"/>
    </row>
  </sheetData>
  <sheetProtection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:D18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23.00390625" style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91" t="s">
        <v>50</v>
      </c>
      <c r="E2" s="93"/>
      <c r="F2" s="84" t="s">
        <v>14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92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51"/>
      <c r="F5" s="8"/>
      <c r="G5" s="9"/>
      <c r="H5" s="10"/>
      <c r="I5" s="23"/>
      <c r="J5" s="24"/>
    </row>
    <row r="6" spans="2:10" ht="19.5">
      <c r="B6" s="13"/>
      <c r="C6" s="79"/>
      <c r="D6" s="72"/>
      <c r="E6" s="50"/>
      <c r="F6" s="74"/>
      <c r="G6" s="9"/>
      <c r="H6" s="10"/>
      <c r="I6" s="23"/>
      <c r="J6" s="24"/>
    </row>
    <row r="7" spans="2:10" ht="18.75">
      <c r="B7" s="78">
        <v>1</v>
      </c>
      <c r="C7" s="14" t="s">
        <v>67</v>
      </c>
      <c r="D7" s="14" t="s">
        <v>64</v>
      </c>
      <c r="E7" s="77">
        <v>58</v>
      </c>
      <c r="F7" s="8">
        <v>0.0197916666666667</v>
      </c>
      <c r="G7" s="8">
        <v>0.024756944444444443</v>
      </c>
      <c r="H7" s="11">
        <f aca="true" t="shared" si="0" ref="H7:H15">G7-F7</f>
        <v>0.004965277777777742</v>
      </c>
      <c r="I7" s="23">
        <v>1</v>
      </c>
      <c r="J7" s="24"/>
    </row>
    <row r="8" spans="2:10" ht="18.75">
      <c r="B8" s="13">
        <v>2</v>
      </c>
      <c r="C8" s="14" t="s">
        <v>65</v>
      </c>
      <c r="D8" s="14" t="s">
        <v>64</v>
      </c>
      <c r="E8" s="7">
        <v>51</v>
      </c>
      <c r="F8" s="8">
        <v>0.017361111111111112</v>
      </c>
      <c r="G8" s="8">
        <v>0.022395833333333334</v>
      </c>
      <c r="H8" s="11">
        <f t="shared" si="0"/>
        <v>0.005034722222222222</v>
      </c>
      <c r="I8" s="23">
        <v>2</v>
      </c>
      <c r="J8" s="24"/>
    </row>
    <row r="9" spans="2:10" ht="18.75">
      <c r="B9" s="78">
        <v>3</v>
      </c>
      <c r="C9" s="14" t="s">
        <v>66</v>
      </c>
      <c r="D9" s="14" t="s">
        <v>64</v>
      </c>
      <c r="E9" s="7">
        <v>59</v>
      </c>
      <c r="F9" s="8">
        <v>0.0201388888888889</v>
      </c>
      <c r="G9" s="8">
        <v>0.0253125</v>
      </c>
      <c r="H9" s="11">
        <f t="shared" si="0"/>
        <v>0.005173611111111101</v>
      </c>
      <c r="I9" s="23">
        <v>3</v>
      </c>
      <c r="J9" s="24"/>
    </row>
    <row r="10" spans="2:10" ht="18.75">
      <c r="B10" s="13">
        <v>4</v>
      </c>
      <c r="C10" s="14" t="s">
        <v>63</v>
      </c>
      <c r="D10" s="14" t="s">
        <v>60</v>
      </c>
      <c r="E10" s="7">
        <v>54</v>
      </c>
      <c r="F10" s="8">
        <v>0.0184027777777778</v>
      </c>
      <c r="G10" s="8">
        <v>0.023703703703703703</v>
      </c>
      <c r="H10" s="11">
        <f t="shared" si="0"/>
        <v>0.005300925925925903</v>
      </c>
      <c r="I10" s="23">
        <v>4</v>
      </c>
      <c r="J10" s="24"/>
    </row>
    <row r="11" spans="2:10" ht="18.75">
      <c r="B11" s="78">
        <v>5</v>
      </c>
      <c r="C11" s="14" t="s">
        <v>68</v>
      </c>
      <c r="D11" s="14" t="s">
        <v>59</v>
      </c>
      <c r="E11" s="7">
        <v>53</v>
      </c>
      <c r="F11" s="8">
        <v>0.0180555555555556</v>
      </c>
      <c r="G11" s="8">
        <v>0.023715277777777776</v>
      </c>
      <c r="H11" s="11">
        <f t="shared" si="0"/>
        <v>0.005659722222222177</v>
      </c>
      <c r="I11" s="23">
        <v>5</v>
      </c>
      <c r="J11" s="24"/>
    </row>
    <row r="12" spans="2:10" ht="18.75">
      <c r="B12" s="13">
        <v>6</v>
      </c>
      <c r="C12" s="14" t="s">
        <v>62</v>
      </c>
      <c r="D12" s="14" t="s">
        <v>60</v>
      </c>
      <c r="E12" s="7">
        <v>56</v>
      </c>
      <c r="F12" s="8">
        <v>0.0190972222222222</v>
      </c>
      <c r="G12" s="8">
        <v>0.024814814814814817</v>
      </c>
      <c r="H12" s="11">
        <f t="shared" si="0"/>
        <v>0.005717592592592618</v>
      </c>
      <c r="I12" s="23">
        <v>6</v>
      </c>
      <c r="J12" s="24"/>
    </row>
    <row r="13" spans="2:10" ht="18.75">
      <c r="B13" s="78">
        <v>7</v>
      </c>
      <c r="C13" s="14" t="s">
        <v>61</v>
      </c>
      <c r="D13" s="14" t="s">
        <v>60</v>
      </c>
      <c r="E13" s="7">
        <v>57</v>
      </c>
      <c r="F13" s="8">
        <v>0.0194444444444444</v>
      </c>
      <c r="G13" s="8">
        <v>0.028101851851851854</v>
      </c>
      <c r="H13" s="11">
        <f t="shared" si="0"/>
        <v>0.008657407407407454</v>
      </c>
      <c r="I13" s="23">
        <v>7</v>
      </c>
      <c r="J13" s="24"/>
    </row>
    <row r="14" spans="2:10" ht="18.75">
      <c r="B14" s="13">
        <v>8</v>
      </c>
      <c r="C14" s="14" t="s">
        <v>169</v>
      </c>
      <c r="D14" s="14" t="s">
        <v>170</v>
      </c>
      <c r="E14" s="7">
        <v>55</v>
      </c>
      <c r="F14" s="8">
        <v>0.01875</v>
      </c>
      <c r="G14" s="8">
        <v>0.02939814814814815</v>
      </c>
      <c r="H14" s="11">
        <f t="shared" si="0"/>
        <v>0.01064814814814815</v>
      </c>
      <c r="I14" s="23">
        <v>8</v>
      </c>
      <c r="J14" s="24"/>
    </row>
    <row r="15" spans="2:10" ht="18.75">
      <c r="B15" s="78">
        <v>9</v>
      </c>
      <c r="C15" s="14" t="s">
        <v>155</v>
      </c>
      <c r="D15" s="14" t="s">
        <v>59</v>
      </c>
      <c r="E15" s="7">
        <v>52</v>
      </c>
      <c r="F15" s="8">
        <v>0.017708333333333333</v>
      </c>
      <c r="G15" s="8">
        <v>0.028414351851851847</v>
      </c>
      <c r="H15" s="11">
        <f t="shared" si="0"/>
        <v>0.010706018518518514</v>
      </c>
      <c r="I15" s="23">
        <v>9</v>
      </c>
      <c r="J15" s="24"/>
    </row>
    <row r="16" spans="2:10" ht="15.75">
      <c r="B16" s="15"/>
      <c r="C16" s="16"/>
      <c r="D16" s="17"/>
      <c r="F16" s="18"/>
      <c r="G16" s="19"/>
      <c r="H16" s="20"/>
      <c r="I16" s="25"/>
      <c r="J16" s="16"/>
    </row>
    <row r="17" spans="2:10" ht="15.75">
      <c r="B17" s="15"/>
      <c r="C17" s="21" t="s">
        <v>11</v>
      </c>
      <c r="D17" s="69" t="s">
        <v>29</v>
      </c>
      <c r="F17" s="18"/>
      <c r="G17" s="19"/>
      <c r="H17" s="20"/>
      <c r="I17" s="25"/>
      <c r="J17" s="16"/>
    </row>
    <row r="18" spans="2:10" ht="15.75">
      <c r="B18" s="15"/>
      <c r="C18" s="21" t="s">
        <v>12</v>
      </c>
      <c r="D18" s="69" t="s">
        <v>73</v>
      </c>
      <c r="F18" s="18"/>
      <c r="G18" s="19"/>
      <c r="H18" s="20">
        <f>IF(G18="","",G18-F18)</f>
      </c>
      <c r="I18" s="25"/>
      <c r="J18" s="16"/>
    </row>
    <row r="19" spans="6:9" ht="12.75">
      <c r="F19" s="22"/>
      <c r="G19" s="22"/>
      <c r="H19" s="22"/>
      <c r="I19" s="22"/>
    </row>
    <row r="20" spans="6:9" ht="12.75">
      <c r="F20" s="22"/>
      <c r="G20" s="22"/>
      <c r="H20" s="22"/>
      <c r="I20" s="22"/>
    </row>
  </sheetData>
  <sheetProtection selectLockedCells="1" selectUnlockedCells="1"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300" verticalDpi="3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"/>
  <sheetViews>
    <sheetView showGridLines="0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35" sqref="G35"/>
    </sheetView>
  </sheetViews>
  <sheetFormatPr defaultColWidth="9.00390625" defaultRowHeight="12.75"/>
  <cols>
    <col min="1" max="1" width="4.375" style="1" customWidth="1"/>
    <col min="2" max="2" width="5.375" style="2" customWidth="1"/>
    <col min="3" max="3" width="32.875" style="1" customWidth="1"/>
    <col min="4" max="4" width="34.75390625" style="1" bestFit="1" customWidth="1"/>
    <col min="5" max="5" width="9.875" style="1" customWidth="1"/>
    <col min="6" max="6" width="11.375" style="1" bestFit="1" customWidth="1"/>
    <col min="7" max="7" width="11.00390625" style="1" customWidth="1"/>
    <col min="8" max="8" width="15.25390625" style="1" customWidth="1"/>
    <col min="9" max="9" width="6.875" style="1" customWidth="1"/>
    <col min="10" max="16384" width="9.125" style="1" customWidth="1"/>
  </cols>
  <sheetData>
    <row r="2" spans="2:10" ht="24.75" customHeight="1">
      <c r="B2" s="80" t="str">
        <f>'Дошкольники девочки'!B2</f>
        <v>"Рождественская лыжная гонка"</v>
      </c>
      <c r="C2" s="81"/>
      <c r="D2" s="110" t="s">
        <v>49</v>
      </c>
      <c r="E2" s="93"/>
      <c r="F2" s="84" t="s">
        <v>14</v>
      </c>
      <c r="G2" s="85"/>
      <c r="H2" s="88" t="str">
        <f>'Дошкольники девочки'!H2</f>
        <v>04.01.2019 г.</v>
      </c>
      <c r="I2" s="89"/>
      <c r="J2" s="90"/>
    </row>
    <row r="3" spans="2:10" ht="23.25" customHeight="1">
      <c r="B3" s="82"/>
      <c r="C3" s="83"/>
      <c r="D3" s="111"/>
      <c r="E3" s="93"/>
      <c r="F3" s="86"/>
      <c r="G3" s="87"/>
      <c r="H3" s="88" t="s">
        <v>0</v>
      </c>
      <c r="I3" s="89"/>
      <c r="J3" s="90"/>
    </row>
    <row r="4" spans="2:10" ht="25.5">
      <c r="B4" s="3"/>
      <c r="C4" s="3" t="s">
        <v>1</v>
      </c>
      <c r="D4" s="5" t="s">
        <v>2</v>
      </c>
      <c r="E4" s="4" t="s">
        <v>3</v>
      </c>
      <c r="F4" s="5" t="s">
        <v>4</v>
      </c>
      <c r="G4" s="5" t="s">
        <v>5</v>
      </c>
      <c r="H4" s="6" t="s">
        <v>6</v>
      </c>
      <c r="I4" s="5" t="s">
        <v>7</v>
      </c>
      <c r="J4" s="5" t="s">
        <v>8</v>
      </c>
    </row>
    <row r="5" spans="2:10" ht="19.5">
      <c r="B5" s="46"/>
      <c r="C5" s="47"/>
      <c r="E5" s="48"/>
      <c r="F5" s="8"/>
      <c r="G5" s="9"/>
      <c r="H5" s="10"/>
      <c r="I5" s="23"/>
      <c r="J5" s="24"/>
    </row>
    <row r="6" spans="2:10" ht="18.75">
      <c r="B6" s="13">
        <v>1</v>
      </c>
      <c r="C6" s="12" t="s">
        <v>38</v>
      </c>
      <c r="D6" s="12" t="s">
        <v>137</v>
      </c>
      <c r="E6" s="7">
        <v>62</v>
      </c>
      <c r="F6" s="8">
        <v>0.0211805555555556</v>
      </c>
      <c r="G6" s="8">
        <v>0.028171296296296302</v>
      </c>
      <c r="H6" s="11">
        <f aca="true" t="shared" si="0" ref="H6:H11">G6-F6</f>
        <v>0.006990740740740704</v>
      </c>
      <c r="I6" s="23">
        <v>1</v>
      </c>
      <c r="J6" s="24"/>
    </row>
    <row r="7" spans="2:10" ht="18.75">
      <c r="B7" s="13">
        <v>2</v>
      </c>
      <c r="C7" s="14" t="s">
        <v>125</v>
      </c>
      <c r="D7" s="14" t="s">
        <v>136</v>
      </c>
      <c r="E7" s="7">
        <v>63</v>
      </c>
      <c r="F7" s="8">
        <v>0.0215277777777778</v>
      </c>
      <c r="G7" s="8">
        <v>0.028680555555555553</v>
      </c>
      <c r="H7" s="11">
        <f t="shared" si="0"/>
        <v>0.0071527777777777544</v>
      </c>
      <c r="I7" s="23">
        <v>2</v>
      </c>
      <c r="J7" s="24"/>
    </row>
    <row r="8" spans="2:10" ht="18.75">
      <c r="B8" s="13">
        <v>3</v>
      </c>
      <c r="C8" s="14" t="s">
        <v>138</v>
      </c>
      <c r="D8" s="14" t="s">
        <v>128</v>
      </c>
      <c r="E8" s="7">
        <v>60</v>
      </c>
      <c r="F8" s="8">
        <v>0.02048611111111111</v>
      </c>
      <c r="G8" s="8">
        <v>0.02953703703703704</v>
      </c>
      <c r="H8" s="11">
        <f t="shared" si="0"/>
        <v>0.009050925925925928</v>
      </c>
      <c r="I8" s="23">
        <v>3</v>
      </c>
      <c r="J8" s="24"/>
    </row>
    <row r="9" spans="2:10" ht="18.75">
      <c r="B9" s="13">
        <v>4</v>
      </c>
      <c r="C9" s="14" t="s">
        <v>41</v>
      </c>
      <c r="D9" s="14" t="s">
        <v>173</v>
      </c>
      <c r="E9" s="7">
        <v>65</v>
      </c>
      <c r="F9" s="8">
        <v>0.0222222222222222</v>
      </c>
      <c r="G9" s="8">
        <v>0.03230324074074074</v>
      </c>
      <c r="H9" s="11">
        <f t="shared" si="0"/>
        <v>0.010081018518518538</v>
      </c>
      <c r="I9" s="23">
        <v>4</v>
      </c>
      <c r="J9" s="24"/>
    </row>
    <row r="10" spans="2:10" ht="18.75" customHeight="1">
      <c r="B10" s="13">
        <v>5</v>
      </c>
      <c r="C10" s="14" t="s">
        <v>42</v>
      </c>
      <c r="D10" s="14" t="s">
        <v>173</v>
      </c>
      <c r="E10" s="7">
        <v>64</v>
      </c>
      <c r="F10" s="8">
        <v>0.021875</v>
      </c>
      <c r="G10" s="8">
        <v>0.03229166666666667</v>
      </c>
      <c r="H10" s="11">
        <f t="shared" si="0"/>
        <v>0.010416666666666671</v>
      </c>
      <c r="I10" s="23">
        <v>5</v>
      </c>
      <c r="J10" s="24"/>
    </row>
    <row r="11" spans="2:10" ht="37.5">
      <c r="B11" s="13">
        <v>6</v>
      </c>
      <c r="C11" s="14" t="s">
        <v>145</v>
      </c>
      <c r="D11" s="14" t="s">
        <v>128</v>
      </c>
      <c r="E11" s="7">
        <v>61</v>
      </c>
      <c r="F11" s="8">
        <v>0.020833333333333332</v>
      </c>
      <c r="G11" s="8">
        <v>0.03145833333333333</v>
      </c>
      <c r="H11" s="11">
        <f t="shared" si="0"/>
        <v>0.010624999999999999</v>
      </c>
      <c r="I11" s="23">
        <v>6</v>
      </c>
      <c r="J11" s="24"/>
    </row>
    <row r="15" spans="3:4" ht="15">
      <c r="C15" s="21" t="s">
        <v>11</v>
      </c>
      <c r="D15" s="69" t="s">
        <v>29</v>
      </c>
    </row>
    <row r="16" spans="3:4" ht="15">
      <c r="C16" s="21" t="s">
        <v>12</v>
      </c>
      <c r="D16" s="69" t="s">
        <v>73</v>
      </c>
    </row>
  </sheetData>
  <sheetProtection selectLockedCells="1" selectUnlockedCells="1"/>
  <mergeCells count="6">
    <mergeCell ref="B2:C3"/>
    <mergeCell ref="F2:G3"/>
    <mergeCell ref="H2:J2"/>
    <mergeCell ref="H3:J3"/>
    <mergeCell ref="D2:D3"/>
    <mergeCell ref="E2:E3"/>
  </mergeCells>
  <printOptions/>
  <pageMargins left="0" right="0" top="0" bottom="0" header="0" footer="0"/>
  <pageSetup blackAndWhite="1"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</cp:lastModifiedBy>
  <cp:lastPrinted>2019-01-09T08:08:35Z</cp:lastPrinted>
  <dcterms:created xsi:type="dcterms:W3CDTF">2014-12-12T13:58:25Z</dcterms:created>
  <dcterms:modified xsi:type="dcterms:W3CDTF">2019-01-09T08:08:59Z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1049-10.1.0.5652</vt:lpwstr>
  </property>
</Properties>
</file>