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4" i="2"/>
  <c r="I13"/>
  <c r="I12"/>
  <c r="I42"/>
  <c r="I39"/>
  <c r="I40"/>
  <c r="I41"/>
  <c r="I38"/>
  <c r="I36"/>
  <c r="I35"/>
  <c r="I22"/>
  <c r="I21"/>
  <c r="I19"/>
  <c r="I18"/>
  <c r="I16"/>
  <c r="I15"/>
  <c r="F11"/>
  <c r="G11"/>
  <c r="H11"/>
  <c r="I11"/>
  <c r="E11"/>
  <c r="I9"/>
  <c r="I10"/>
  <c r="I8"/>
  <c r="E43"/>
  <c r="E42"/>
  <c r="F34"/>
  <c r="G34"/>
  <c r="H34"/>
  <c r="E34"/>
  <c r="E14"/>
  <c r="H43"/>
  <c r="F42"/>
  <c r="G42"/>
  <c r="H42"/>
  <c r="F37"/>
  <c r="G37"/>
  <c r="H37"/>
  <c r="I37"/>
  <c r="E37"/>
  <c r="F23"/>
  <c r="G23"/>
  <c r="H23"/>
  <c r="I23"/>
  <c r="E23"/>
  <c r="F20"/>
  <c r="G20"/>
  <c r="H20"/>
  <c r="I20"/>
  <c r="E20"/>
  <c r="F17"/>
  <c r="G17"/>
  <c r="H17"/>
  <c r="I17"/>
  <c r="E17"/>
  <c r="F14"/>
  <c r="G14"/>
  <c r="H14"/>
  <c r="I14"/>
  <c r="I43" s="1"/>
  <c r="L31" i="1"/>
  <c r="M31"/>
  <c r="N31"/>
  <c r="O31"/>
  <c r="K31"/>
  <c r="F43" i="2" l="1"/>
  <c r="G43"/>
  <c r="D30" i="1"/>
  <c r="E30"/>
  <c r="F30"/>
  <c r="G30"/>
  <c r="H30"/>
  <c r="G49" i="2" l="1"/>
</calcChain>
</file>

<file path=xl/sharedStrings.xml><?xml version="1.0" encoding="utf-8"?>
<sst xmlns="http://schemas.openxmlformats.org/spreadsheetml/2006/main" count="180" uniqueCount="78">
  <si>
    <t>-</t>
  </si>
  <si>
    <t>216 714,5</t>
  </si>
  <si>
    <t>90 000</t>
  </si>
  <si>
    <t>72 000</t>
  </si>
  <si>
    <t>180 000</t>
  </si>
  <si>
    <t>200 000</t>
  </si>
  <si>
    <t>100 000</t>
  </si>
  <si>
    <t>400 000</t>
  </si>
  <si>
    <t>80 000</t>
  </si>
  <si>
    <t>48 000</t>
  </si>
  <si>
    <t>160 000</t>
  </si>
  <si>
    <t>139 200</t>
  </si>
  <si>
    <t>125 280</t>
  </si>
  <si>
    <t>13 920</t>
  </si>
  <si>
    <t>278 400</t>
  </si>
  <si>
    <t>20 000</t>
  </si>
  <si>
    <t>56 000</t>
  </si>
  <si>
    <t>24 000</t>
  </si>
  <si>
    <t>150 000</t>
  </si>
  <si>
    <t>120 000</t>
  </si>
  <si>
    <t>30 000</t>
  </si>
  <si>
    <t>300 000</t>
  </si>
  <si>
    <t>50 000</t>
  </si>
  <si>
    <t xml:space="preserve">№ </t>
  </si>
  <si>
    <t>поселение</t>
  </si>
  <si>
    <t>проект</t>
  </si>
  <si>
    <t>Областные субсидии,</t>
  </si>
  <si>
    <t>Местный бюджет,</t>
  </si>
  <si>
    <t>Добровольные пожертвования ИП и ЮЛ, (руб.)</t>
  </si>
  <si>
    <t>Добровольные пожертвования граждан,</t>
  </si>
  <si>
    <t>Зеленцовское сп</t>
  </si>
  <si>
    <t>Уличное светодиодное освещение деревень Зеленцово и Слуда</t>
  </si>
  <si>
    <t>Уличное светодиодное освещение деревень Милофаново и Скочково</t>
  </si>
  <si>
    <t>Аргуновское сп</t>
  </si>
  <si>
    <t>Энергосбережение-приобретение светодиодных светильников для уличного освещения</t>
  </si>
  <si>
    <t>Детская спортивно-игровая площадка</t>
  </si>
  <si>
    <t>Никольское сп</t>
  </si>
  <si>
    <t>Да будет свет!</t>
  </si>
  <si>
    <t>Ремонт ДК – на первом месте</t>
  </si>
  <si>
    <t>Пермасское сп</t>
  </si>
  <si>
    <t>Детская площадка пос. Кудангский</t>
  </si>
  <si>
    <t>Светодиодное освещение пос. Кудангский</t>
  </si>
  <si>
    <t>Благоустройство пожарного водоема в д. Липово</t>
  </si>
  <si>
    <t>Благоустройство пожарного водоема в пос. Кудангский</t>
  </si>
  <si>
    <t>МО г. Никольск</t>
  </si>
  <si>
    <t>Обустройство детской спортивно-игровой площадки на ул. Энергетиков</t>
  </si>
  <si>
    <t>Обустройство детской спортивно-игровой площадки в парке Мирный (ул. Нагорная)</t>
  </si>
  <si>
    <t>Краснополянское сп</t>
  </si>
  <si>
    <t>Детская игровая площадка «Веселый дворик» д. Коныгино</t>
  </si>
  <si>
    <t>Спортивно-игровая  площадка «Мир чудес». д. Осиново</t>
  </si>
  <si>
    <t>Благоустройство рекреационной зоны д. Дор</t>
  </si>
  <si>
    <t>«Снос бесхозных разрушенных построек»  д. Ивантец</t>
  </si>
  <si>
    <t>Зовут нас снежные пути, отдыха лучше зимой не найти (приобретение лыж) д. Кожаево</t>
  </si>
  <si>
    <t>«Красота и уют пусть в Культуре  живут» д. Полежаево</t>
  </si>
  <si>
    <t>Ремонт пешеходного моста через речку Кузнечиха с. Светлый Ключ</t>
  </si>
  <si>
    <t>Ремонт пешеходного моста через речку Рыстюг (д. Верхний Рыстюг)</t>
  </si>
  <si>
    <t xml:space="preserve">Светодиодное уличное освещение д. Криводеево </t>
  </si>
  <si>
    <t>Кемское сп</t>
  </si>
  <si>
    <t>Спортивно-игровая площадка «Здоровое детство» (п. Борок)</t>
  </si>
  <si>
    <t>Пожарный водоем (п. Борок)</t>
  </si>
  <si>
    <t>Завражское сп</t>
  </si>
  <si>
    <t>Живи родник, живи</t>
  </si>
  <si>
    <t>Светлый двор</t>
  </si>
  <si>
    <t>ИТОГО:</t>
  </si>
  <si>
    <t>Благоустройство пожарного водоема д. Козловка, д. Соколово</t>
  </si>
  <si>
    <t>Итого Пермасское сп</t>
  </si>
  <si>
    <t>Итого Нискольское сп</t>
  </si>
  <si>
    <t>Итого Краснополянское сп</t>
  </si>
  <si>
    <t>Итого Зеленцовское сп</t>
  </si>
  <si>
    <t>Итого Завражское сп</t>
  </si>
  <si>
    <t>Итого Аргуновское сп</t>
  </si>
  <si>
    <t>Итого МО г.Никольск</t>
  </si>
  <si>
    <t>«Чернобыль-память на много веков» приобретение и установка памятника ( проект 2017 года)</t>
  </si>
  <si>
    <t xml:space="preserve">Проекты «Народный бюджет» - 2018 </t>
  </si>
  <si>
    <t>январь 2018 года</t>
  </si>
  <si>
    <t>Итого Кемское сп</t>
  </si>
  <si>
    <t>ИТОГО                 сумма проекта</t>
  </si>
  <si>
    <t>рублей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</si>
</sst>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3" fontId="1" fillId="0" borderId="1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O31"/>
  <sheetViews>
    <sheetView topLeftCell="A4" workbookViewId="0">
      <selection activeCell="K31" sqref="K31:O31"/>
    </sheetView>
  </sheetViews>
  <sheetFormatPr defaultRowHeight="15"/>
  <cols>
    <col min="4" max="4" width="14" customWidth="1"/>
    <col min="5" max="5" width="12.140625" customWidth="1"/>
    <col min="7" max="7" width="9.28515625" customWidth="1"/>
    <col min="8" max="8" width="12" customWidth="1"/>
    <col min="11" max="11" width="10.7109375" customWidth="1"/>
    <col min="12" max="12" width="9.5703125" bestFit="1" customWidth="1"/>
    <col min="13" max="14" width="9.28515625" bestFit="1" customWidth="1"/>
    <col min="15" max="15" width="9.5703125" bestFit="1" customWidth="1"/>
  </cols>
  <sheetData>
    <row r="3" spans="4:15" ht="15.75" thickBot="1"/>
    <row r="4" spans="4:15" ht="16.5" thickBot="1">
      <c r="D4" s="2">
        <v>48000</v>
      </c>
      <c r="E4" s="3">
        <v>38400</v>
      </c>
      <c r="F4" s="3">
        <v>9600</v>
      </c>
      <c r="G4" s="4" t="s">
        <v>0</v>
      </c>
      <c r="H4" s="3">
        <v>96000</v>
      </c>
      <c r="K4" s="12">
        <v>48000</v>
      </c>
      <c r="L4" s="13">
        <v>38400</v>
      </c>
      <c r="M4" s="13">
        <v>9600</v>
      </c>
      <c r="N4" s="13" t="s">
        <v>0</v>
      </c>
      <c r="O4" s="13">
        <v>96000</v>
      </c>
    </row>
    <row r="5" spans="4:15" ht="16.5" thickBot="1">
      <c r="D5" s="5">
        <v>49500</v>
      </c>
      <c r="E5" s="6">
        <v>39600</v>
      </c>
      <c r="F5" s="6">
        <v>9900</v>
      </c>
      <c r="G5" s="7" t="s">
        <v>0</v>
      </c>
      <c r="H5" s="6">
        <v>99000</v>
      </c>
      <c r="K5" s="14">
        <v>49500</v>
      </c>
      <c r="L5" s="15">
        <v>39600</v>
      </c>
      <c r="M5" s="15">
        <v>9900</v>
      </c>
      <c r="N5" s="15" t="s">
        <v>0</v>
      </c>
      <c r="O5" s="15">
        <v>99000</v>
      </c>
    </row>
    <row r="6" spans="4:15" ht="16.5" thickBot="1">
      <c r="D6" s="5">
        <v>40000</v>
      </c>
      <c r="E6" s="6">
        <v>32000</v>
      </c>
      <c r="F6" s="6">
        <v>4000</v>
      </c>
      <c r="G6" s="6">
        <v>4000</v>
      </c>
      <c r="H6" s="6">
        <v>80000</v>
      </c>
      <c r="K6" s="14">
        <v>40000</v>
      </c>
      <c r="L6" s="15">
        <v>32000</v>
      </c>
      <c r="M6" s="15">
        <v>4000</v>
      </c>
      <c r="N6" s="15">
        <v>4000</v>
      </c>
      <c r="O6" s="15">
        <v>80000</v>
      </c>
    </row>
    <row r="7" spans="4:15" ht="16.5" thickBot="1">
      <c r="D7" s="5">
        <v>45000</v>
      </c>
      <c r="E7" s="6">
        <v>36000</v>
      </c>
      <c r="F7" s="7">
        <v>4500</v>
      </c>
      <c r="G7" s="7">
        <v>4500</v>
      </c>
      <c r="H7" s="6">
        <v>90000</v>
      </c>
      <c r="K7" s="14">
        <v>45000</v>
      </c>
      <c r="L7" s="15">
        <v>36000</v>
      </c>
      <c r="M7" s="15">
        <v>4500</v>
      </c>
      <c r="N7" s="15">
        <v>4500</v>
      </c>
      <c r="O7" s="15">
        <v>90000</v>
      </c>
    </row>
    <row r="8" spans="4:15" ht="16.5" thickBot="1">
      <c r="D8" s="5">
        <v>110000</v>
      </c>
      <c r="E8" s="6">
        <v>99000</v>
      </c>
      <c r="F8" s="7" t="s">
        <v>0</v>
      </c>
      <c r="G8" s="6">
        <v>11000</v>
      </c>
      <c r="H8" s="6">
        <v>220000</v>
      </c>
      <c r="K8" s="14">
        <v>110000</v>
      </c>
      <c r="L8" s="15">
        <v>99000</v>
      </c>
      <c r="M8" s="15" t="s">
        <v>0</v>
      </c>
      <c r="N8" s="15">
        <v>11000</v>
      </c>
      <c r="O8" s="15">
        <v>220000</v>
      </c>
    </row>
    <row r="9" spans="4:15" ht="16.5" thickBot="1">
      <c r="D9" s="5">
        <v>100000</v>
      </c>
      <c r="E9" s="6">
        <v>90000</v>
      </c>
      <c r="F9" s="7" t="s">
        <v>0</v>
      </c>
      <c r="G9" s="6">
        <v>10000</v>
      </c>
      <c r="H9" s="6">
        <v>200000</v>
      </c>
      <c r="K9" s="14">
        <v>100000</v>
      </c>
      <c r="L9" s="15">
        <v>90000</v>
      </c>
      <c r="M9" s="15" t="s">
        <v>0</v>
      </c>
      <c r="N9" s="15">
        <v>10000</v>
      </c>
      <c r="O9" s="15">
        <v>200000</v>
      </c>
    </row>
    <row r="10" spans="4:15" ht="16.5" thickBot="1">
      <c r="D10" s="5">
        <v>50000</v>
      </c>
      <c r="E10" s="6">
        <v>40000</v>
      </c>
      <c r="F10" s="7" t="s">
        <v>0</v>
      </c>
      <c r="G10" s="6">
        <v>10000</v>
      </c>
      <c r="H10" s="6">
        <v>100000</v>
      </c>
      <c r="K10" s="14">
        <v>50000</v>
      </c>
      <c r="L10" s="15">
        <v>40000</v>
      </c>
      <c r="M10" s="15" t="s">
        <v>0</v>
      </c>
      <c r="N10" s="15">
        <v>10000</v>
      </c>
      <c r="O10" s="15">
        <v>100000</v>
      </c>
    </row>
    <row r="11" spans="4:15" ht="16.5" thickBot="1">
      <c r="D11" s="5">
        <v>75000</v>
      </c>
      <c r="E11" s="6">
        <v>60000</v>
      </c>
      <c r="F11" s="7" t="s">
        <v>0</v>
      </c>
      <c r="G11" s="6">
        <v>15000</v>
      </c>
      <c r="H11" s="6">
        <v>150000</v>
      </c>
      <c r="K11" s="14">
        <v>75000</v>
      </c>
      <c r="L11" s="15">
        <v>60000</v>
      </c>
      <c r="M11" s="15" t="s">
        <v>0</v>
      </c>
      <c r="N11" s="15">
        <v>15000</v>
      </c>
      <c r="O11" s="15">
        <v>150000</v>
      </c>
    </row>
    <row r="12" spans="4:15" ht="16.5" thickBot="1">
      <c r="D12" s="5">
        <v>25000</v>
      </c>
      <c r="E12" s="6">
        <v>20000</v>
      </c>
      <c r="F12" s="7" t="s">
        <v>0</v>
      </c>
      <c r="G12" s="6">
        <v>5000</v>
      </c>
      <c r="H12" s="6">
        <v>50000</v>
      </c>
      <c r="K12" s="14">
        <v>25000</v>
      </c>
      <c r="L12" s="15">
        <v>20000</v>
      </c>
      <c r="M12" s="15" t="s">
        <v>0</v>
      </c>
      <c r="N12" s="15">
        <v>5000</v>
      </c>
      <c r="O12" s="15">
        <v>50000</v>
      </c>
    </row>
    <row r="13" spans="4:15" ht="16.5" thickBot="1">
      <c r="D13" s="5">
        <v>25000</v>
      </c>
      <c r="E13" s="6">
        <v>20000</v>
      </c>
      <c r="F13" s="7" t="s">
        <v>0</v>
      </c>
      <c r="G13" s="6">
        <v>5000</v>
      </c>
      <c r="H13" s="6">
        <v>50000</v>
      </c>
      <c r="K13" s="14">
        <v>25000</v>
      </c>
      <c r="L13" s="15">
        <v>20000</v>
      </c>
      <c r="M13" s="15" t="s">
        <v>0</v>
      </c>
      <c r="N13" s="15">
        <v>5000</v>
      </c>
      <c r="O13" s="15">
        <v>50000</v>
      </c>
    </row>
    <row r="14" spans="4:15" ht="32.25" thickBot="1">
      <c r="D14" s="9">
        <v>247314.5</v>
      </c>
      <c r="E14" s="7" t="s">
        <v>1</v>
      </c>
      <c r="F14" s="7" t="s">
        <v>0</v>
      </c>
      <c r="G14" s="6">
        <v>30600</v>
      </c>
      <c r="H14" s="6">
        <v>494629</v>
      </c>
      <c r="K14" s="14">
        <v>247314.5</v>
      </c>
      <c r="L14" s="15" t="s">
        <v>1</v>
      </c>
      <c r="M14" s="15" t="s">
        <v>0</v>
      </c>
      <c r="N14" s="15">
        <v>30600</v>
      </c>
      <c r="O14" s="15">
        <v>494629</v>
      </c>
    </row>
    <row r="15" spans="4:15" ht="16.5" thickBot="1">
      <c r="D15" s="5">
        <v>221368</v>
      </c>
      <c r="E15" s="6">
        <v>195368</v>
      </c>
      <c r="F15" s="7" t="s">
        <v>0</v>
      </c>
      <c r="G15" s="6">
        <v>26000</v>
      </c>
      <c r="H15" s="6">
        <v>442736</v>
      </c>
      <c r="K15" s="14">
        <v>221368</v>
      </c>
      <c r="L15" s="15">
        <v>195368</v>
      </c>
      <c r="M15" s="15" t="s">
        <v>0</v>
      </c>
      <c r="N15" s="15">
        <v>26000</v>
      </c>
      <c r="O15" s="15">
        <v>442736</v>
      </c>
    </row>
    <row r="16" spans="4:15" ht="16.5" thickBot="1">
      <c r="D16" s="10" t="s">
        <v>2</v>
      </c>
      <c r="E16" s="7" t="s">
        <v>3</v>
      </c>
      <c r="F16" s="7" t="s">
        <v>0</v>
      </c>
      <c r="G16" s="6">
        <v>18000</v>
      </c>
      <c r="H16" s="6">
        <v>180000</v>
      </c>
      <c r="K16" s="14" t="s">
        <v>2</v>
      </c>
      <c r="L16" s="15" t="s">
        <v>3</v>
      </c>
      <c r="M16" s="15" t="s">
        <v>0</v>
      </c>
      <c r="N16" s="15">
        <v>18000</v>
      </c>
      <c r="O16" s="15">
        <v>180000</v>
      </c>
    </row>
    <row r="17" spans="4:15" ht="16.5" thickBot="1">
      <c r="D17" s="5">
        <v>200000</v>
      </c>
      <c r="E17" s="7" t="s">
        <v>4</v>
      </c>
      <c r="F17" s="7" t="s">
        <v>0</v>
      </c>
      <c r="G17" s="6">
        <v>20000</v>
      </c>
      <c r="H17" s="6">
        <v>400000</v>
      </c>
      <c r="K17" s="14">
        <v>200000</v>
      </c>
      <c r="L17" s="15" t="s">
        <v>4</v>
      </c>
      <c r="M17" s="15" t="s">
        <v>0</v>
      </c>
      <c r="N17" s="15">
        <v>20000</v>
      </c>
      <c r="O17" s="15">
        <v>400000</v>
      </c>
    </row>
    <row r="18" spans="4:15" ht="16.5" thickBot="1">
      <c r="D18" s="10" t="s">
        <v>5</v>
      </c>
      <c r="E18" s="7" t="s">
        <v>6</v>
      </c>
      <c r="F18" s="7" t="s">
        <v>0</v>
      </c>
      <c r="G18" s="7" t="s">
        <v>6</v>
      </c>
      <c r="H18" s="7" t="s">
        <v>7</v>
      </c>
      <c r="K18" s="14" t="s">
        <v>5</v>
      </c>
      <c r="L18" s="15" t="s">
        <v>6</v>
      </c>
      <c r="M18" s="15" t="s">
        <v>0</v>
      </c>
      <c r="N18" s="15" t="s">
        <v>6</v>
      </c>
      <c r="O18" s="15" t="s">
        <v>7</v>
      </c>
    </row>
    <row r="19" spans="4:15" ht="16.5" thickBot="1">
      <c r="D19" s="10" t="s">
        <v>8</v>
      </c>
      <c r="E19" s="7" t="s">
        <v>9</v>
      </c>
      <c r="F19" s="7" t="s">
        <v>0</v>
      </c>
      <c r="G19" s="6">
        <v>32000</v>
      </c>
      <c r="H19" s="7" t="s">
        <v>10</v>
      </c>
      <c r="K19" s="14" t="s">
        <v>8</v>
      </c>
      <c r="L19" s="15" t="s">
        <v>9</v>
      </c>
      <c r="M19" s="15" t="s">
        <v>0</v>
      </c>
      <c r="N19" s="15">
        <v>32000</v>
      </c>
      <c r="O19" s="15" t="s">
        <v>10</v>
      </c>
    </row>
    <row r="20" spans="4:15" ht="16.5" thickBot="1">
      <c r="D20" s="10" t="s">
        <v>11</v>
      </c>
      <c r="E20" s="7" t="s">
        <v>12</v>
      </c>
      <c r="F20" s="7" t="s">
        <v>0</v>
      </c>
      <c r="G20" s="7" t="s">
        <v>13</v>
      </c>
      <c r="H20" s="7" t="s">
        <v>14</v>
      </c>
      <c r="K20" s="14" t="s">
        <v>11</v>
      </c>
      <c r="L20" s="15" t="s">
        <v>12</v>
      </c>
      <c r="M20" s="15" t="s">
        <v>0</v>
      </c>
      <c r="N20" s="15" t="s">
        <v>13</v>
      </c>
      <c r="O20" s="15" t="s">
        <v>14</v>
      </c>
    </row>
    <row r="21" spans="4:15" ht="16.5" thickBot="1">
      <c r="D21" s="10" t="s">
        <v>6</v>
      </c>
      <c r="E21" s="7" t="s">
        <v>8</v>
      </c>
      <c r="F21" s="7" t="s">
        <v>0</v>
      </c>
      <c r="G21" s="7" t="s">
        <v>15</v>
      </c>
      <c r="H21" s="7" t="s">
        <v>5</v>
      </c>
      <c r="K21" s="14" t="s">
        <v>6</v>
      </c>
      <c r="L21" s="15" t="s">
        <v>8</v>
      </c>
      <c r="M21" s="15" t="s">
        <v>0</v>
      </c>
      <c r="N21" s="15" t="s">
        <v>15</v>
      </c>
      <c r="O21" s="15" t="s">
        <v>5</v>
      </c>
    </row>
    <row r="22" spans="4:15" ht="16.5" thickBot="1">
      <c r="D22" s="10" t="s">
        <v>8</v>
      </c>
      <c r="E22" s="7" t="s">
        <v>16</v>
      </c>
      <c r="F22" s="7" t="s">
        <v>0</v>
      </c>
      <c r="G22" s="7" t="s">
        <v>17</v>
      </c>
      <c r="H22" s="7" t="s">
        <v>10</v>
      </c>
      <c r="K22" s="14" t="s">
        <v>8</v>
      </c>
      <c r="L22" s="15" t="s">
        <v>16</v>
      </c>
      <c r="M22" s="15" t="s">
        <v>0</v>
      </c>
      <c r="N22" s="15" t="s">
        <v>17</v>
      </c>
      <c r="O22" s="15" t="s">
        <v>10</v>
      </c>
    </row>
    <row r="23" spans="4:15" ht="16.5" thickBot="1">
      <c r="D23" s="10" t="s">
        <v>18</v>
      </c>
      <c r="E23" s="7" t="s">
        <v>19</v>
      </c>
      <c r="F23" s="7" t="s">
        <v>0</v>
      </c>
      <c r="G23" s="7" t="s">
        <v>20</v>
      </c>
      <c r="H23" s="7" t="s">
        <v>21</v>
      </c>
      <c r="K23" s="14" t="s">
        <v>18</v>
      </c>
      <c r="L23" s="15" t="s">
        <v>19</v>
      </c>
      <c r="M23" s="15" t="s">
        <v>0</v>
      </c>
      <c r="N23" s="15" t="s">
        <v>20</v>
      </c>
      <c r="O23" s="15" t="s">
        <v>21</v>
      </c>
    </row>
    <row r="24" spans="4:15" ht="16.5" thickBot="1">
      <c r="D24" s="5">
        <v>100000</v>
      </c>
      <c r="E24" s="7" t="s">
        <v>22</v>
      </c>
      <c r="F24" s="7" t="s">
        <v>0</v>
      </c>
      <c r="G24" s="7" t="s">
        <v>22</v>
      </c>
      <c r="H24" s="7" t="s">
        <v>5</v>
      </c>
      <c r="K24" s="14">
        <v>100000</v>
      </c>
      <c r="L24" s="15" t="s">
        <v>22</v>
      </c>
      <c r="M24" s="15" t="s">
        <v>0</v>
      </c>
      <c r="N24" s="15" t="s">
        <v>22</v>
      </c>
      <c r="O24" s="15" t="s">
        <v>5</v>
      </c>
    </row>
    <row r="25" spans="4:15" ht="16.5" thickBot="1">
      <c r="D25" s="5">
        <v>115000</v>
      </c>
      <c r="E25" s="6">
        <v>103500</v>
      </c>
      <c r="F25" s="7" t="s">
        <v>0</v>
      </c>
      <c r="G25" s="6">
        <v>11500</v>
      </c>
      <c r="H25" s="6">
        <v>230000</v>
      </c>
      <c r="K25" s="14">
        <v>115000</v>
      </c>
      <c r="L25" s="15">
        <v>103500</v>
      </c>
      <c r="M25" s="15" t="s">
        <v>0</v>
      </c>
      <c r="N25" s="15">
        <v>11500</v>
      </c>
      <c r="O25" s="15">
        <v>230000</v>
      </c>
    </row>
    <row r="26" spans="4:15" ht="16.5" thickBot="1">
      <c r="D26" s="5">
        <v>200000</v>
      </c>
      <c r="E26" s="6">
        <v>168000</v>
      </c>
      <c r="F26" s="7" t="s">
        <v>0</v>
      </c>
      <c r="G26" s="6">
        <v>32000</v>
      </c>
      <c r="H26" s="6">
        <v>400000</v>
      </c>
      <c r="K26" s="14">
        <v>200000</v>
      </c>
      <c r="L26" s="15">
        <v>168000</v>
      </c>
      <c r="M26" s="15" t="s">
        <v>0</v>
      </c>
      <c r="N26" s="15">
        <v>32000</v>
      </c>
      <c r="O26" s="15">
        <v>400000</v>
      </c>
    </row>
    <row r="27" spans="4:15" ht="16.5" thickBot="1">
      <c r="D27" s="5">
        <v>35000</v>
      </c>
      <c r="E27" s="6">
        <v>20000</v>
      </c>
      <c r="F27" s="7" t="s">
        <v>0</v>
      </c>
      <c r="G27" s="6">
        <v>15000</v>
      </c>
      <c r="H27" s="6">
        <v>70000</v>
      </c>
      <c r="K27" s="14">
        <v>35000</v>
      </c>
      <c r="L27" s="15">
        <v>20000</v>
      </c>
      <c r="M27" s="15" t="s">
        <v>0</v>
      </c>
      <c r="N27" s="15">
        <v>15000</v>
      </c>
      <c r="O27" s="15">
        <v>70000</v>
      </c>
    </row>
    <row r="28" spans="4:15" ht="16.5" thickBot="1">
      <c r="D28" s="5">
        <v>14000</v>
      </c>
      <c r="E28" s="6">
        <v>12600</v>
      </c>
      <c r="F28" s="7" t="s">
        <v>0</v>
      </c>
      <c r="G28" s="6">
        <v>1400</v>
      </c>
      <c r="H28" s="6">
        <v>28000</v>
      </c>
      <c r="K28" s="14">
        <v>14000</v>
      </c>
      <c r="L28" s="15">
        <v>12600</v>
      </c>
      <c r="M28" s="15" t="s">
        <v>0</v>
      </c>
      <c r="N28" s="15">
        <v>1400</v>
      </c>
      <c r="O28" s="15">
        <v>28000</v>
      </c>
    </row>
    <row r="29" spans="4:15" ht="16.5" thickBot="1">
      <c r="D29" s="5">
        <v>49500</v>
      </c>
      <c r="E29" s="6">
        <v>29700</v>
      </c>
      <c r="F29" s="6">
        <v>14850</v>
      </c>
      <c r="G29" s="6">
        <v>4950</v>
      </c>
      <c r="H29" s="6">
        <v>99000</v>
      </c>
      <c r="K29" s="14">
        <v>49500</v>
      </c>
      <c r="L29" s="15">
        <v>29700</v>
      </c>
      <c r="M29" s="15">
        <v>14850</v>
      </c>
      <c r="N29" s="15">
        <v>4950</v>
      </c>
      <c r="O29" s="15">
        <v>99000</v>
      </c>
    </row>
    <row r="30" spans="4:15" ht="16.5" thickBot="1">
      <c r="D30" s="11">
        <f>SUM(D4:D29)</f>
        <v>1749682.5</v>
      </c>
      <c r="E30" s="11">
        <f t="shared" ref="E30:H30" si="0">SUM(E4:E29)</f>
        <v>1004168</v>
      </c>
      <c r="F30" s="11">
        <f t="shared" si="0"/>
        <v>42850</v>
      </c>
      <c r="G30" s="11">
        <f t="shared" si="0"/>
        <v>255950</v>
      </c>
      <c r="H30" s="11">
        <f t="shared" si="0"/>
        <v>3479365</v>
      </c>
    </row>
    <row r="31" spans="4:15">
      <c r="K31" s="1">
        <f>SUM(K4:K29)</f>
        <v>1749682.5</v>
      </c>
      <c r="L31" s="1">
        <f t="shared" ref="L31:O31" si="1">SUM(L4:L29)</f>
        <v>1004168</v>
      </c>
      <c r="M31" s="1">
        <f t="shared" si="1"/>
        <v>42850</v>
      </c>
      <c r="N31" s="1">
        <f t="shared" si="1"/>
        <v>255950</v>
      </c>
      <c r="O31" s="1">
        <f t="shared" si="1"/>
        <v>3479365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workbookViewId="0">
      <selection activeCell="E8" sqref="E8"/>
    </sheetView>
  </sheetViews>
  <sheetFormatPr defaultRowHeight="15"/>
  <cols>
    <col min="2" max="2" width="4.7109375" customWidth="1"/>
    <col min="3" max="3" width="19.28515625" customWidth="1"/>
    <col min="4" max="4" width="46.42578125" customWidth="1"/>
    <col min="5" max="5" width="16.42578125" bestFit="1" customWidth="1"/>
    <col min="6" max="6" width="14.85546875" customWidth="1"/>
    <col min="7" max="7" width="12.7109375" bestFit="1" customWidth="1"/>
    <col min="8" max="8" width="14.28515625" bestFit="1" customWidth="1"/>
    <col min="9" max="9" width="16.42578125" bestFit="1" customWidth="1"/>
  </cols>
  <sheetData>
    <row r="1" spans="2:9" ht="15.75">
      <c r="E1" s="24" t="s">
        <v>73</v>
      </c>
    </row>
    <row r="2" spans="2:9" ht="15.75">
      <c r="E2" s="24"/>
    </row>
    <row r="3" spans="2:9" ht="15.75">
      <c r="E3" s="24" t="s">
        <v>74</v>
      </c>
    </row>
    <row r="4" spans="2:9" ht="15.75">
      <c r="E4" s="24"/>
      <c r="I4" s="23" t="s">
        <v>77</v>
      </c>
    </row>
    <row r="5" spans="2:9" ht="63" customHeight="1">
      <c r="B5" s="26" t="s">
        <v>23</v>
      </c>
      <c r="C5" s="26" t="s">
        <v>24</v>
      </c>
      <c r="D5" s="26" t="s">
        <v>25</v>
      </c>
      <c r="E5" s="26" t="s">
        <v>26</v>
      </c>
      <c r="F5" s="26" t="s">
        <v>27</v>
      </c>
      <c r="G5" s="26" t="s">
        <v>28</v>
      </c>
      <c r="H5" s="29" t="s">
        <v>29</v>
      </c>
      <c r="I5" s="29" t="s">
        <v>76</v>
      </c>
    </row>
    <row r="6" spans="2:9" ht="15.75" customHeight="1">
      <c r="B6" s="26"/>
      <c r="C6" s="26"/>
      <c r="D6" s="26"/>
      <c r="E6" s="26"/>
      <c r="F6" s="26"/>
      <c r="G6" s="26"/>
      <c r="H6" s="30"/>
      <c r="I6" s="30"/>
    </row>
    <row r="7" spans="2:9" ht="15.75" customHeight="1">
      <c r="B7" s="26"/>
      <c r="C7" s="26"/>
      <c r="D7" s="26"/>
      <c r="E7" s="26"/>
      <c r="F7" s="26"/>
      <c r="G7" s="26"/>
      <c r="H7" s="31"/>
      <c r="I7" s="31"/>
    </row>
    <row r="8" spans="2:9" ht="31.5">
      <c r="B8" s="16">
        <v>1</v>
      </c>
      <c r="C8" s="16" t="s">
        <v>44</v>
      </c>
      <c r="D8" s="17" t="s">
        <v>45</v>
      </c>
      <c r="E8" s="19">
        <v>247314.5</v>
      </c>
      <c r="F8" s="19">
        <v>216714.5</v>
      </c>
      <c r="G8" s="19"/>
      <c r="H8" s="19">
        <v>30600</v>
      </c>
      <c r="I8" s="19">
        <f>E8+F8+H8+G8</f>
        <v>494629</v>
      </c>
    </row>
    <row r="9" spans="2:9" ht="31.5">
      <c r="B9" s="16">
        <v>2</v>
      </c>
      <c r="C9" s="16" t="s">
        <v>44</v>
      </c>
      <c r="D9" s="17" t="s">
        <v>46</v>
      </c>
      <c r="E9" s="19">
        <v>221368</v>
      </c>
      <c r="F9" s="19">
        <v>195368</v>
      </c>
      <c r="G9" s="19"/>
      <c r="H9" s="19">
        <v>26000</v>
      </c>
      <c r="I9" s="19">
        <f t="shared" ref="I9:I10" si="0">E9+F9+H9+G9</f>
        <v>442736</v>
      </c>
    </row>
    <row r="10" spans="2:9" ht="47.25">
      <c r="B10" s="16">
        <v>3</v>
      </c>
      <c r="C10" s="16" t="s">
        <v>44</v>
      </c>
      <c r="D10" s="17" t="s">
        <v>72</v>
      </c>
      <c r="E10" s="19">
        <v>57680</v>
      </c>
      <c r="F10" s="19">
        <v>27194.23</v>
      </c>
      <c r="G10" s="19"/>
      <c r="H10" s="19">
        <v>41016.25</v>
      </c>
      <c r="I10" s="19">
        <f t="shared" si="0"/>
        <v>125890.48</v>
      </c>
    </row>
    <row r="11" spans="2:9" ht="15.75">
      <c r="B11" s="32" t="s">
        <v>71</v>
      </c>
      <c r="C11" s="32"/>
      <c r="D11" s="32"/>
      <c r="E11" s="20">
        <f>E8+E9+E10</f>
        <v>526362.5</v>
      </c>
      <c r="F11" s="20">
        <f t="shared" ref="F11:I11" si="1">F8+F9+F10</f>
        <v>439276.73</v>
      </c>
      <c r="G11" s="20">
        <f t="shared" si="1"/>
        <v>0</v>
      </c>
      <c r="H11" s="20">
        <f t="shared" si="1"/>
        <v>97616.25</v>
      </c>
      <c r="I11" s="20">
        <f t="shared" si="1"/>
        <v>1063255.48</v>
      </c>
    </row>
    <row r="12" spans="2:9" ht="47.25">
      <c r="B12" s="16">
        <v>1</v>
      </c>
      <c r="C12" s="16" t="s">
        <v>33</v>
      </c>
      <c r="D12" s="16" t="s">
        <v>34</v>
      </c>
      <c r="E12" s="19">
        <v>40000</v>
      </c>
      <c r="F12" s="19">
        <v>32000</v>
      </c>
      <c r="G12" s="19">
        <v>4000</v>
      </c>
      <c r="H12" s="19">
        <v>4000</v>
      </c>
      <c r="I12" s="19">
        <f>E12+F12+H12+G12</f>
        <v>80000</v>
      </c>
    </row>
    <row r="13" spans="2:9" ht="15.75">
      <c r="B13" s="16">
        <v>2</v>
      </c>
      <c r="C13" s="16" t="s">
        <v>33</v>
      </c>
      <c r="D13" s="16" t="s">
        <v>35</v>
      </c>
      <c r="E13" s="19">
        <v>45000</v>
      </c>
      <c r="F13" s="19">
        <v>36000</v>
      </c>
      <c r="G13" s="19">
        <v>4500</v>
      </c>
      <c r="H13" s="19">
        <v>4500</v>
      </c>
      <c r="I13" s="19">
        <f>E13+F13+H13+G13</f>
        <v>90000</v>
      </c>
    </row>
    <row r="14" spans="2:9" ht="15.75">
      <c r="B14" s="32" t="s">
        <v>70</v>
      </c>
      <c r="C14" s="32"/>
      <c r="D14" s="32"/>
      <c r="E14" s="20">
        <f>E12+E13</f>
        <v>85000</v>
      </c>
      <c r="F14" s="20">
        <f t="shared" ref="F14:I14" si="2">F12+F13</f>
        <v>68000</v>
      </c>
      <c r="G14" s="20">
        <f t="shared" si="2"/>
        <v>8500</v>
      </c>
      <c r="H14" s="20">
        <f t="shared" si="2"/>
        <v>8500</v>
      </c>
      <c r="I14" s="20">
        <f t="shared" si="2"/>
        <v>170000</v>
      </c>
    </row>
    <row r="15" spans="2:9" ht="15.75">
      <c r="B15" s="16">
        <v>1</v>
      </c>
      <c r="C15" s="16" t="s">
        <v>60</v>
      </c>
      <c r="D15" s="17" t="s">
        <v>61</v>
      </c>
      <c r="E15" s="19">
        <v>14000</v>
      </c>
      <c r="F15" s="19">
        <v>12600</v>
      </c>
      <c r="G15" s="19"/>
      <c r="H15" s="19">
        <v>1400</v>
      </c>
      <c r="I15" s="19">
        <f>E15+F15+G15+H15</f>
        <v>28000</v>
      </c>
    </row>
    <row r="16" spans="2:9" ht="15.75">
      <c r="B16" s="16">
        <v>2</v>
      </c>
      <c r="C16" s="16" t="s">
        <v>60</v>
      </c>
      <c r="D16" s="17" t="s">
        <v>62</v>
      </c>
      <c r="E16" s="19">
        <v>49500</v>
      </c>
      <c r="F16" s="19">
        <v>29700</v>
      </c>
      <c r="G16" s="19">
        <v>14850</v>
      </c>
      <c r="H16" s="19">
        <v>4950</v>
      </c>
      <c r="I16" s="19">
        <f>E16+F16+G16+H16</f>
        <v>99000</v>
      </c>
    </row>
    <row r="17" spans="2:9" ht="15.75">
      <c r="B17" s="32" t="s">
        <v>69</v>
      </c>
      <c r="C17" s="32"/>
      <c r="D17" s="32"/>
      <c r="E17" s="20">
        <f>E15+E16</f>
        <v>63500</v>
      </c>
      <c r="F17" s="20">
        <f t="shared" ref="F17:I17" si="3">F15+F16</f>
        <v>42300</v>
      </c>
      <c r="G17" s="20">
        <f t="shared" si="3"/>
        <v>14850</v>
      </c>
      <c r="H17" s="20">
        <f t="shared" si="3"/>
        <v>6350</v>
      </c>
      <c r="I17" s="20">
        <f t="shared" si="3"/>
        <v>127000</v>
      </c>
    </row>
    <row r="18" spans="2:9" ht="31.5">
      <c r="B18" s="16">
        <v>1</v>
      </c>
      <c r="C18" s="16" t="s">
        <v>30</v>
      </c>
      <c r="D18" s="16" t="s">
        <v>31</v>
      </c>
      <c r="E18" s="19">
        <v>48000</v>
      </c>
      <c r="F18" s="19">
        <v>38400</v>
      </c>
      <c r="G18" s="19">
        <v>9600</v>
      </c>
      <c r="H18" s="19"/>
      <c r="I18" s="19">
        <f>E18+F18+G18+H18</f>
        <v>96000</v>
      </c>
    </row>
    <row r="19" spans="2:9" ht="31.5">
      <c r="B19" s="16">
        <v>2</v>
      </c>
      <c r="C19" s="16" t="s">
        <v>30</v>
      </c>
      <c r="D19" s="16" t="s">
        <v>32</v>
      </c>
      <c r="E19" s="19">
        <v>49500</v>
      </c>
      <c r="F19" s="19">
        <v>39600</v>
      </c>
      <c r="G19" s="19">
        <v>9900</v>
      </c>
      <c r="H19" s="19"/>
      <c r="I19" s="19">
        <f>E19+F19+G19+H19</f>
        <v>99000</v>
      </c>
    </row>
    <row r="20" spans="2:9" ht="15.75">
      <c r="B20" s="32" t="s">
        <v>68</v>
      </c>
      <c r="C20" s="32"/>
      <c r="D20" s="32"/>
      <c r="E20" s="21">
        <f>E18+E19</f>
        <v>97500</v>
      </c>
      <c r="F20" s="21">
        <f t="shared" ref="F20:I20" si="4">F18+F19</f>
        <v>78000</v>
      </c>
      <c r="G20" s="21">
        <f t="shared" si="4"/>
        <v>19500</v>
      </c>
      <c r="H20" s="21">
        <f t="shared" si="4"/>
        <v>0</v>
      </c>
      <c r="I20" s="21">
        <f t="shared" si="4"/>
        <v>195000</v>
      </c>
    </row>
    <row r="21" spans="2:9" ht="31.5">
      <c r="B21" s="16">
        <v>1</v>
      </c>
      <c r="C21" s="16" t="s">
        <v>57</v>
      </c>
      <c r="D21" s="17" t="s">
        <v>58</v>
      </c>
      <c r="E21" s="19">
        <v>200000</v>
      </c>
      <c r="F21" s="19">
        <v>168000</v>
      </c>
      <c r="G21" s="19"/>
      <c r="H21" s="19">
        <v>32000</v>
      </c>
      <c r="I21" s="19">
        <f>E21+F21+G21+H21</f>
        <v>400000</v>
      </c>
    </row>
    <row r="22" spans="2:9" ht="15.75">
      <c r="B22" s="16">
        <v>2</v>
      </c>
      <c r="C22" s="16" t="s">
        <v>57</v>
      </c>
      <c r="D22" s="17" t="s">
        <v>59</v>
      </c>
      <c r="E22" s="19">
        <v>35000</v>
      </c>
      <c r="F22" s="19">
        <v>20000</v>
      </c>
      <c r="G22" s="19"/>
      <c r="H22" s="19">
        <v>15000</v>
      </c>
      <c r="I22" s="19">
        <f>E22+F22+G22+H22</f>
        <v>70000</v>
      </c>
    </row>
    <row r="23" spans="2:9" ht="15.75">
      <c r="B23" s="32" t="s">
        <v>75</v>
      </c>
      <c r="C23" s="32"/>
      <c r="D23" s="32"/>
      <c r="E23" s="20">
        <f>E21+E22</f>
        <v>235000</v>
      </c>
      <c r="F23" s="20">
        <f t="shared" ref="F23:I23" si="5">F21+F22</f>
        <v>188000</v>
      </c>
      <c r="G23" s="20">
        <f t="shared" si="5"/>
        <v>0</v>
      </c>
      <c r="H23" s="20">
        <f t="shared" si="5"/>
        <v>47000</v>
      </c>
      <c r="I23" s="20">
        <f t="shared" si="5"/>
        <v>470000</v>
      </c>
    </row>
    <row r="24" spans="2:9" ht="31.5">
      <c r="B24" s="16">
        <v>1</v>
      </c>
      <c r="C24" s="16" t="s">
        <v>47</v>
      </c>
      <c r="D24" s="17" t="s">
        <v>48</v>
      </c>
      <c r="E24" s="19">
        <v>90000</v>
      </c>
      <c r="F24" s="19">
        <v>72000</v>
      </c>
      <c r="G24" s="19"/>
      <c r="H24" s="19">
        <v>18000</v>
      </c>
      <c r="I24" s="19">
        <v>180000</v>
      </c>
    </row>
    <row r="25" spans="2:9" ht="31.5">
      <c r="B25" s="16">
        <v>2</v>
      </c>
      <c r="C25" s="16" t="s">
        <v>47</v>
      </c>
      <c r="D25" s="17" t="s">
        <v>49</v>
      </c>
      <c r="E25" s="19">
        <v>200000</v>
      </c>
      <c r="F25" s="19">
        <v>180000</v>
      </c>
      <c r="G25" s="19"/>
      <c r="H25" s="19">
        <v>20000</v>
      </c>
      <c r="I25" s="19">
        <v>400000</v>
      </c>
    </row>
    <row r="26" spans="2:9" ht="31.5">
      <c r="B26" s="16">
        <v>3</v>
      </c>
      <c r="C26" s="16" t="s">
        <v>47</v>
      </c>
      <c r="D26" s="17" t="s">
        <v>50</v>
      </c>
      <c r="E26" s="19">
        <v>200000</v>
      </c>
      <c r="F26" s="19">
        <v>100000</v>
      </c>
      <c r="G26" s="19"/>
      <c r="H26" s="19">
        <v>100000</v>
      </c>
      <c r="I26" s="19">
        <v>400000</v>
      </c>
    </row>
    <row r="27" spans="2:9" ht="31.5">
      <c r="B27" s="16">
        <v>4</v>
      </c>
      <c r="C27" s="16" t="s">
        <v>47</v>
      </c>
      <c r="D27" s="17" t="s">
        <v>51</v>
      </c>
      <c r="E27" s="19">
        <v>80000</v>
      </c>
      <c r="F27" s="19">
        <v>48000</v>
      </c>
      <c r="G27" s="19"/>
      <c r="H27" s="19">
        <v>32000</v>
      </c>
      <c r="I27" s="19">
        <v>160000</v>
      </c>
    </row>
    <row r="28" spans="2:9" ht="47.25">
      <c r="B28" s="16">
        <v>5</v>
      </c>
      <c r="C28" s="16" t="s">
        <v>47</v>
      </c>
      <c r="D28" s="17" t="s">
        <v>52</v>
      </c>
      <c r="E28" s="19">
        <v>139200</v>
      </c>
      <c r="F28" s="19">
        <v>125280</v>
      </c>
      <c r="G28" s="19"/>
      <c r="H28" s="19">
        <v>13920</v>
      </c>
      <c r="I28" s="19">
        <v>278400</v>
      </c>
    </row>
    <row r="29" spans="2:9" ht="32.25" customHeight="1">
      <c r="B29" s="16">
        <v>6</v>
      </c>
      <c r="C29" s="16" t="s">
        <v>47</v>
      </c>
      <c r="D29" s="16" t="s">
        <v>64</v>
      </c>
      <c r="E29" s="19">
        <v>100000</v>
      </c>
      <c r="F29" s="19">
        <v>80000</v>
      </c>
      <c r="G29" s="19"/>
      <c r="H29" s="19">
        <v>20000</v>
      </c>
      <c r="I29" s="19">
        <v>200000</v>
      </c>
    </row>
    <row r="30" spans="2:9" ht="31.5">
      <c r="B30" s="16">
        <v>7</v>
      </c>
      <c r="C30" s="16" t="s">
        <v>47</v>
      </c>
      <c r="D30" s="18" t="s">
        <v>53</v>
      </c>
      <c r="E30" s="19">
        <v>80000</v>
      </c>
      <c r="F30" s="19">
        <v>56000</v>
      </c>
      <c r="G30" s="19"/>
      <c r="H30" s="19">
        <v>24000</v>
      </c>
      <c r="I30" s="19">
        <v>160000</v>
      </c>
    </row>
    <row r="31" spans="2:9" ht="31.5">
      <c r="B31" s="16">
        <v>8</v>
      </c>
      <c r="C31" s="16" t="s">
        <v>47</v>
      </c>
      <c r="D31" s="17" t="s">
        <v>54</v>
      </c>
      <c r="E31" s="19">
        <v>150000</v>
      </c>
      <c r="F31" s="19">
        <v>120000</v>
      </c>
      <c r="G31" s="19"/>
      <c r="H31" s="19">
        <v>30000</v>
      </c>
      <c r="I31" s="19">
        <v>300000</v>
      </c>
    </row>
    <row r="32" spans="2:9" ht="31.5">
      <c r="B32" s="16">
        <v>9</v>
      </c>
      <c r="C32" s="16" t="s">
        <v>47</v>
      </c>
      <c r="D32" s="17" t="s">
        <v>55</v>
      </c>
      <c r="E32" s="19">
        <v>100000</v>
      </c>
      <c r="F32" s="19">
        <v>50000</v>
      </c>
      <c r="G32" s="19"/>
      <c r="H32" s="19">
        <v>50000</v>
      </c>
      <c r="I32" s="19">
        <v>200000</v>
      </c>
    </row>
    <row r="33" spans="2:9" ht="31.5">
      <c r="B33" s="16">
        <v>10</v>
      </c>
      <c r="C33" s="16" t="s">
        <v>47</v>
      </c>
      <c r="D33" s="17" t="s">
        <v>56</v>
      </c>
      <c r="E33" s="19">
        <v>115000</v>
      </c>
      <c r="F33" s="19">
        <v>103500</v>
      </c>
      <c r="G33" s="19"/>
      <c r="H33" s="19">
        <v>11500</v>
      </c>
      <c r="I33" s="19">
        <v>230000</v>
      </c>
    </row>
    <row r="34" spans="2:9" ht="15.75">
      <c r="B34" s="32" t="s">
        <v>67</v>
      </c>
      <c r="C34" s="32"/>
      <c r="D34" s="32"/>
      <c r="E34" s="20">
        <f>SUM(E24:E33)</f>
        <v>1254200</v>
      </c>
      <c r="F34" s="20">
        <f t="shared" ref="F34:H34" si="6">SUM(F24:F33)</f>
        <v>934780</v>
      </c>
      <c r="G34" s="20">
        <f t="shared" si="6"/>
        <v>0</v>
      </c>
      <c r="H34" s="20">
        <f t="shared" si="6"/>
        <v>319420</v>
      </c>
      <c r="I34" s="20">
        <f>SUM(I24:I33)</f>
        <v>2508400</v>
      </c>
    </row>
    <row r="35" spans="2:9" ht="15.75">
      <c r="B35" s="16">
        <v>1</v>
      </c>
      <c r="C35" s="16" t="s">
        <v>36</v>
      </c>
      <c r="D35" s="17" t="s">
        <v>37</v>
      </c>
      <c r="E35" s="19">
        <v>110000</v>
      </c>
      <c r="F35" s="19">
        <v>99000</v>
      </c>
      <c r="G35" s="19"/>
      <c r="H35" s="19">
        <v>11000</v>
      </c>
      <c r="I35" s="19">
        <f>E35+F35+G35+H35</f>
        <v>220000</v>
      </c>
    </row>
    <row r="36" spans="2:9" ht="15.75">
      <c r="B36" s="16">
        <v>2</v>
      </c>
      <c r="C36" s="16" t="s">
        <v>36</v>
      </c>
      <c r="D36" s="17" t="s">
        <v>38</v>
      </c>
      <c r="E36" s="19">
        <v>100000</v>
      </c>
      <c r="F36" s="19">
        <v>90000</v>
      </c>
      <c r="G36" s="19"/>
      <c r="H36" s="19">
        <v>10000</v>
      </c>
      <c r="I36" s="19">
        <f>E36+F36+G36+H36</f>
        <v>200000</v>
      </c>
    </row>
    <row r="37" spans="2:9" ht="15.75">
      <c r="B37" s="32" t="s">
        <v>66</v>
      </c>
      <c r="C37" s="32"/>
      <c r="D37" s="32"/>
      <c r="E37" s="20">
        <f>E35+E36</f>
        <v>210000</v>
      </c>
      <c r="F37" s="20">
        <f t="shared" ref="F37:I37" si="7">F35+F36</f>
        <v>189000</v>
      </c>
      <c r="G37" s="20">
        <f t="shared" si="7"/>
        <v>0</v>
      </c>
      <c r="H37" s="20">
        <f t="shared" si="7"/>
        <v>21000</v>
      </c>
      <c r="I37" s="20">
        <f t="shared" si="7"/>
        <v>420000</v>
      </c>
    </row>
    <row r="38" spans="2:9" ht="15.75">
      <c r="B38" s="16">
        <v>1</v>
      </c>
      <c r="C38" s="16" t="s">
        <v>39</v>
      </c>
      <c r="D38" s="17" t="s">
        <v>40</v>
      </c>
      <c r="E38" s="19">
        <v>50000</v>
      </c>
      <c r="F38" s="19">
        <v>40000</v>
      </c>
      <c r="G38" s="19"/>
      <c r="H38" s="19">
        <v>10000</v>
      </c>
      <c r="I38" s="19">
        <f>E38+F38+G38+H38</f>
        <v>100000</v>
      </c>
    </row>
    <row r="39" spans="2:9" ht="15.75">
      <c r="B39" s="16">
        <v>2</v>
      </c>
      <c r="C39" s="16" t="s">
        <v>39</v>
      </c>
      <c r="D39" s="17" t="s">
        <v>41</v>
      </c>
      <c r="E39" s="19">
        <v>75000</v>
      </c>
      <c r="F39" s="19">
        <v>60000</v>
      </c>
      <c r="G39" s="19"/>
      <c r="H39" s="19">
        <v>15000</v>
      </c>
      <c r="I39" s="19">
        <f t="shared" ref="I39:I41" si="8">E39+F39+G39+H39</f>
        <v>150000</v>
      </c>
    </row>
    <row r="40" spans="2:9" ht="31.5">
      <c r="B40" s="16">
        <v>3</v>
      </c>
      <c r="C40" s="16" t="s">
        <v>39</v>
      </c>
      <c r="D40" s="17" t="s">
        <v>42</v>
      </c>
      <c r="E40" s="19">
        <v>25000</v>
      </c>
      <c r="F40" s="19">
        <v>20000</v>
      </c>
      <c r="G40" s="19"/>
      <c r="H40" s="19">
        <v>5000</v>
      </c>
      <c r="I40" s="19">
        <f t="shared" si="8"/>
        <v>50000</v>
      </c>
    </row>
    <row r="41" spans="2:9" ht="31.5">
      <c r="B41" s="16">
        <v>4</v>
      </c>
      <c r="C41" s="16" t="s">
        <v>39</v>
      </c>
      <c r="D41" s="17" t="s">
        <v>43</v>
      </c>
      <c r="E41" s="19">
        <v>25000</v>
      </c>
      <c r="F41" s="19">
        <v>20000</v>
      </c>
      <c r="G41" s="19"/>
      <c r="H41" s="19">
        <v>5000</v>
      </c>
      <c r="I41" s="19">
        <f t="shared" si="8"/>
        <v>50000</v>
      </c>
    </row>
    <row r="42" spans="2:9" ht="15.75">
      <c r="B42" s="32" t="s">
        <v>65</v>
      </c>
      <c r="C42" s="32"/>
      <c r="D42" s="32"/>
      <c r="E42" s="20">
        <f>E38+E39+E40+E41</f>
        <v>175000</v>
      </c>
      <c r="F42" s="20">
        <f t="shared" ref="F42:H42" si="9">F38+F39+F40+F41</f>
        <v>140000</v>
      </c>
      <c r="G42" s="20">
        <f t="shared" si="9"/>
        <v>0</v>
      </c>
      <c r="H42" s="20">
        <f t="shared" si="9"/>
        <v>35000</v>
      </c>
      <c r="I42" s="20">
        <f>I38+I39+I40+I41</f>
        <v>350000</v>
      </c>
    </row>
    <row r="43" spans="2:9" ht="18.75">
      <c r="B43" s="25">
        <v>27</v>
      </c>
      <c r="C43" s="27" t="s">
        <v>63</v>
      </c>
      <c r="D43" s="28"/>
      <c r="E43" s="22">
        <f>E11+E14+E17+E20+E23+E34+E37+E42</f>
        <v>2646562.5</v>
      </c>
      <c r="F43" s="22">
        <f>F11+F14+F17+F20+F23+F34+F37+F42</f>
        <v>2079356.73</v>
      </c>
      <c r="G43" s="22">
        <f>G11+G14+G17+G20+G23+G34+G37+G42</f>
        <v>42850</v>
      </c>
      <c r="H43" s="22">
        <f>H11+H14+H17+H20+H23+H34+H37+H42</f>
        <v>534886.25</v>
      </c>
      <c r="I43" s="22">
        <f>I11+I14+I17+I20+I23+I34+I37+I42</f>
        <v>5303655.4800000004</v>
      </c>
    </row>
    <row r="49" spans="7:7">
      <c r="G49" s="8">
        <f>SUM(E43+F43+G43+H43)</f>
        <v>5303655.4800000004</v>
      </c>
    </row>
  </sheetData>
  <mergeCells count="17">
    <mergeCell ref="B14:D14"/>
    <mergeCell ref="E5:E7"/>
    <mergeCell ref="F5:F7"/>
    <mergeCell ref="C43:D43"/>
    <mergeCell ref="H5:H7"/>
    <mergeCell ref="I5:I7"/>
    <mergeCell ref="B11:D11"/>
    <mergeCell ref="B42:D42"/>
    <mergeCell ref="B37:D37"/>
    <mergeCell ref="B34:D34"/>
    <mergeCell ref="B20:D20"/>
    <mergeCell ref="B23:D23"/>
    <mergeCell ref="B17:D17"/>
    <mergeCell ref="B5:B7"/>
    <mergeCell ref="C5:C7"/>
    <mergeCell ref="D5:D7"/>
    <mergeCell ref="G5:G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2022-05-23T05:18:20Z</dcterms:modified>
</cp:coreProperties>
</file>