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разделам'!$C$1:$H$55</definedName>
  </definedNames>
  <calcPr fullCalcOnLoad="1"/>
</workbook>
</file>

<file path=xl/sharedStrings.xml><?xml version="1.0" encoding="utf-8"?>
<sst xmlns="http://schemas.openxmlformats.org/spreadsheetml/2006/main" count="128" uniqueCount="68">
  <si>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</si>
  <si>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</si>
  <si>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</si>
  <si>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</si>
  <si>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</si>
  <si>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</si>
  <si>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</si>
  <si>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</si>
  <si>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</si>
  <si>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</si>
  <si>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</si>
  <si>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</si>
  <si>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</si>
  <si>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</si>
  <si>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</si>
  <si>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</si>
  <si>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</si>
  <si>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</si>
  <si>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</si>
  <si>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</si>
  <si>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</si>
  <si>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</si>
  <si>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</si>
  <si>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</si>
  <si>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</si>
  <si>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</si>
  <si>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</si>
  <si>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</si>
  <si>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</si>
  <si>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</si>
  <si>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</si>
  <si>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</si>
  <si>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</si>
  <si>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</si>
  <si>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</si>
  <si>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</si>
  <si>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</si>
  <si>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</si>
  <si>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</si>
  <si>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</si>
  <si>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</si>
  <si>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</si>
  <si>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</si>
  <si>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</si>
  <si>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</si>
  <si>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</si>
  <si>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</si>
  <si>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</si>
  <si>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</si>
  <si>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</si>
  <si>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</si>
  <si>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</si>
  <si>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</si>
  <si>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</si>
  <si>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</si>
  <si>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</si>
  <si>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</si>
  <si>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</si>
  <si>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</si>
  <si>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</si>
  <si>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Благоустройство</t>
  </si>
  <si>
    <t>10</t>
  </si>
  <si>
    <t xml:space="preserve">Другие вопросы в области социальной политики </t>
  </si>
  <si>
    <t>МЕЖБЮДЖЕТНЫЕ ТРАНСФЕРТЫ ОБЩЕГО ХАРАКТЕРА БЮДЖЕТАМ БЮДЖЕТНОЙ СИСТЕМЫ РОССИЙСКОЙ ФЕДЕРАЦИИ</t>
  </si>
  <si>
    <t>ИНФОРМАЦИЯ ОБ ИСПОЛНЕНИИ РАЙОННОГО БЮДЖЕТА ПО РАСХОДАМ  НА 1 ФЕВРАЛЯ 2020 ГОДА</t>
  </si>
  <si>
    <t>Фактически исполнено на 01.02.2020 года</t>
  </si>
  <si>
    <t>Резервные фонды</t>
  </si>
  <si>
    <t>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</si>
</sst>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6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8" borderId="10" applyNumberFormat="0" applyFont="0" applyAlignment="0" applyProtection="0"/>
    <xf numFmtId="9" fontId="40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164" fontId="21" fillId="42" borderId="12" xfId="0" applyNumberFormat="1" applyFont="1" applyFill="1" applyBorder="1" applyAlignment="1">
      <alignment horizontal="center" vertical="center"/>
    </xf>
    <xf numFmtId="164" fontId="22" fillId="4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164" fontId="23" fillId="0" borderId="12" xfId="0" applyNumberFormat="1" applyFont="1" applyFill="1" applyBorder="1" applyAlignment="1">
      <alignment horizontal="center" vertical="center"/>
    </xf>
    <xf numFmtId="164" fontId="20" fillId="42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3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57"/>
  <sheetViews>
    <sheetView tabSelected="1" view="pageBreakPreview" zoomScale="70" zoomScaleSheetLayoutView="70" zoomScalePageLayoutView="0" workbookViewId="0" topLeftCell="A1">
      <selection activeCell="G47" sqref="G47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64</v>
      </c>
      <c r="D8" s="30"/>
      <c r="E8" s="30"/>
      <c r="F8" s="30"/>
      <c r="G8" s="30"/>
      <c r="H8" s="30"/>
    </row>
    <row r="9" spans="2:6" ht="15">
      <c r="B9" s="24"/>
      <c r="C9" s="31"/>
      <c r="D9" s="32"/>
      <c r="E9" s="32"/>
      <c r="F9" s="32"/>
    </row>
    <row r="10" spans="2:8" ht="15">
      <c r="B10" s="24"/>
      <c r="C10" s="33" t="s">
        <v>4</v>
      </c>
      <c r="D10" s="33"/>
      <c r="E10" s="33"/>
      <c r="F10" s="33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65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19">
        <v>4</v>
      </c>
      <c r="G12" s="20">
        <v>5</v>
      </c>
      <c r="H12" s="20">
        <v>6</v>
      </c>
    </row>
    <row r="13" spans="3:8" ht="18.75">
      <c r="C13" s="10" t="s">
        <v>11</v>
      </c>
      <c r="D13" s="11" t="s">
        <v>12</v>
      </c>
      <c r="E13" s="11" t="s">
        <v>13</v>
      </c>
      <c r="F13" s="22">
        <f>F14+F15+F16+F17+F18+F20+F19</f>
        <v>62865.1</v>
      </c>
      <c r="G13" s="22">
        <f>G14+G15+G16+G17+G18+G20+G19</f>
        <v>2019.8</v>
      </c>
      <c r="H13" s="21">
        <f>G13/F13*100</f>
        <v>3.212911456436083</v>
      </c>
    </row>
    <row r="14" spans="3:8" ht="39.75" customHeight="1">
      <c r="C14" s="12" t="s">
        <v>14</v>
      </c>
      <c r="D14" s="13" t="s">
        <v>12</v>
      </c>
      <c r="E14" s="13" t="s">
        <v>15</v>
      </c>
      <c r="F14" s="23">
        <v>1624.5</v>
      </c>
      <c r="G14" s="23">
        <v>35.6</v>
      </c>
      <c r="H14" s="26">
        <f aca="true" t="shared" si="0" ref="H14:H44">G14/F14*100</f>
        <v>2.1914435210834102</v>
      </c>
    </row>
    <row r="15" spans="3:8" ht="50.25" customHeight="1">
      <c r="C15" s="14" t="s">
        <v>16</v>
      </c>
      <c r="D15" s="13" t="s">
        <v>12</v>
      </c>
      <c r="E15" s="13" t="s">
        <v>17</v>
      </c>
      <c r="F15" s="23">
        <v>1872.8</v>
      </c>
      <c r="G15" s="23">
        <v>58.8</v>
      </c>
      <c r="H15" s="26">
        <f t="shared" si="0"/>
        <v>3.139683895771038</v>
      </c>
    </row>
    <row r="16" spans="3:8" ht="48.75" customHeight="1">
      <c r="C16" s="14" t="s">
        <v>18</v>
      </c>
      <c r="D16" s="13" t="s">
        <v>12</v>
      </c>
      <c r="E16" s="13" t="s">
        <v>19</v>
      </c>
      <c r="F16" s="23">
        <v>30924.5</v>
      </c>
      <c r="G16" s="23">
        <v>874.1</v>
      </c>
      <c r="H16" s="26">
        <f t="shared" si="0"/>
        <v>2.8265614642112245</v>
      </c>
    </row>
    <row r="17" spans="3:8" ht="18" customHeight="1">
      <c r="C17" s="15" t="s">
        <v>20</v>
      </c>
      <c r="D17" s="13" t="s">
        <v>12</v>
      </c>
      <c r="E17" s="13" t="s">
        <v>21</v>
      </c>
      <c r="F17" s="23">
        <v>10</v>
      </c>
      <c r="G17" s="23">
        <v>0</v>
      </c>
      <c r="H17" s="26">
        <f t="shared" si="0"/>
        <v>0</v>
      </c>
    </row>
    <row r="18" spans="3:8" ht="35.25" customHeight="1">
      <c r="C18" s="14" t="s">
        <v>22</v>
      </c>
      <c r="D18" s="13" t="s">
        <v>12</v>
      </c>
      <c r="E18" s="13" t="s">
        <v>23</v>
      </c>
      <c r="F18" s="23">
        <v>8126.1</v>
      </c>
      <c r="G18" s="23">
        <v>159.3</v>
      </c>
      <c r="H18" s="26">
        <f t="shared" si="0"/>
        <v>1.9603499833868647</v>
      </c>
    </row>
    <row r="19" spans="3:8" ht="22.5" customHeight="1">
      <c r="C19" s="14" t="s">
        <v>66</v>
      </c>
      <c r="D19" s="13" t="s">
        <v>12</v>
      </c>
      <c r="E19" s="13" t="s">
        <v>67</v>
      </c>
      <c r="F19" s="23">
        <v>2819.2</v>
      </c>
      <c r="G19" s="23">
        <v>0</v>
      </c>
      <c r="H19" s="26"/>
    </row>
    <row r="20" spans="3:8" ht="18.75" customHeight="1">
      <c r="C20" s="15" t="s">
        <v>24</v>
      </c>
      <c r="D20" s="13" t="s">
        <v>12</v>
      </c>
      <c r="E20" s="13">
        <v>13</v>
      </c>
      <c r="F20" s="23">
        <v>17488</v>
      </c>
      <c r="G20" s="23">
        <v>892</v>
      </c>
      <c r="H20" s="26">
        <f t="shared" si="0"/>
        <v>5.10064043915828</v>
      </c>
    </row>
    <row r="21" spans="3:8" ht="31.5">
      <c r="C21" s="16" t="s">
        <v>25</v>
      </c>
      <c r="D21" s="11" t="s">
        <v>17</v>
      </c>
      <c r="E21" s="11" t="s">
        <v>13</v>
      </c>
      <c r="F21" s="22">
        <f>F22+F23</f>
        <v>1558.9</v>
      </c>
      <c r="G21" s="27">
        <f>G22+G23</f>
        <v>2.5</v>
      </c>
      <c r="H21" s="21">
        <f t="shared" si="0"/>
        <v>0.16036949130797357</v>
      </c>
    </row>
    <row r="22" spans="3:8" ht="36.75" customHeight="1">
      <c r="C22" s="14" t="s">
        <v>26</v>
      </c>
      <c r="D22" s="13" t="s">
        <v>17</v>
      </c>
      <c r="E22" s="13" t="s">
        <v>27</v>
      </c>
      <c r="F22" s="23">
        <v>164.7</v>
      </c>
      <c r="G22" s="23">
        <v>0</v>
      </c>
      <c r="H22" s="26">
        <f t="shared" si="0"/>
        <v>0</v>
      </c>
    </row>
    <row r="23" spans="3:8" ht="34.5" customHeight="1">
      <c r="C23" s="14" t="s">
        <v>28</v>
      </c>
      <c r="D23" s="13" t="s">
        <v>17</v>
      </c>
      <c r="E23" s="13">
        <v>14</v>
      </c>
      <c r="F23" s="23">
        <v>1394.2</v>
      </c>
      <c r="G23" s="23">
        <v>2.5</v>
      </c>
      <c r="H23" s="26">
        <f t="shared" si="0"/>
        <v>0.1793143021087362</v>
      </c>
    </row>
    <row r="24" spans="3:8" ht="18.75">
      <c r="C24" s="10" t="s">
        <v>29</v>
      </c>
      <c r="D24" s="11" t="s">
        <v>19</v>
      </c>
      <c r="E24" s="11" t="s">
        <v>13</v>
      </c>
      <c r="F24" s="22">
        <f>F25+F26</f>
        <v>24474.9</v>
      </c>
      <c r="G24" s="22">
        <f>G25+G26</f>
        <v>190</v>
      </c>
      <c r="H24" s="21">
        <f>G24/F24*100</f>
        <v>0.7763055211665828</v>
      </c>
    </row>
    <row r="25" spans="3:8" ht="18.75">
      <c r="C25" s="15" t="s">
        <v>31</v>
      </c>
      <c r="D25" s="13" t="s">
        <v>19</v>
      </c>
      <c r="E25" s="13" t="s">
        <v>27</v>
      </c>
      <c r="F25" s="23">
        <v>22540.7</v>
      </c>
      <c r="G25" s="23">
        <v>190</v>
      </c>
      <c r="H25" s="26">
        <f t="shared" si="0"/>
        <v>0.8429196963714525</v>
      </c>
    </row>
    <row r="26" spans="3:8" ht="18.75" customHeight="1">
      <c r="C26" s="15" t="s">
        <v>32</v>
      </c>
      <c r="D26" s="13" t="s">
        <v>19</v>
      </c>
      <c r="E26" s="13">
        <v>12</v>
      </c>
      <c r="F26" s="23">
        <v>1934.2</v>
      </c>
      <c r="G26" s="23">
        <v>0</v>
      </c>
      <c r="H26" s="26">
        <f t="shared" si="0"/>
        <v>0</v>
      </c>
    </row>
    <row r="27" spans="3:8" ht="17.25" customHeight="1">
      <c r="C27" s="10" t="s">
        <v>33</v>
      </c>
      <c r="D27" s="11" t="s">
        <v>21</v>
      </c>
      <c r="E27" s="11" t="s">
        <v>13</v>
      </c>
      <c r="F27" s="22">
        <f>F28+F29+F30</f>
        <v>2214</v>
      </c>
      <c r="G27" s="27">
        <f>G28+G29+G30</f>
        <v>0</v>
      </c>
      <c r="H27" s="21">
        <f t="shared" si="0"/>
        <v>0</v>
      </c>
    </row>
    <row r="28" spans="3:8" ht="15" customHeight="1">
      <c r="C28" s="15" t="s">
        <v>34</v>
      </c>
      <c r="D28" s="13" t="s">
        <v>21</v>
      </c>
      <c r="E28" s="13" t="s">
        <v>12</v>
      </c>
      <c r="F28" s="23">
        <v>66.5</v>
      </c>
      <c r="G28" s="23">
        <v>0</v>
      </c>
      <c r="H28" s="26">
        <f t="shared" si="0"/>
        <v>0</v>
      </c>
    </row>
    <row r="29" spans="3:8" ht="18" customHeight="1">
      <c r="C29" s="15" t="s">
        <v>35</v>
      </c>
      <c r="D29" s="13" t="s">
        <v>21</v>
      </c>
      <c r="E29" s="13" t="s">
        <v>15</v>
      </c>
      <c r="F29" s="23">
        <v>208</v>
      </c>
      <c r="G29" s="23">
        <v>0</v>
      </c>
      <c r="H29" s="26">
        <f t="shared" si="0"/>
        <v>0</v>
      </c>
    </row>
    <row r="30" spans="3:8" ht="18" customHeight="1">
      <c r="C30" s="15" t="s">
        <v>60</v>
      </c>
      <c r="D30" s="13" t="s">
        <v>21</v>
      </c>
      <c r="E30" s="13" t="s">
        <v>17</v>
      </c>
      <c r="F30" s="23">
        <v>1939.5</v>
      </c>
      <c r="G30" s="23">
        <v>0</v>
      </c>
      <c r="H30" s="26">
        <f t="shared" si="0"/>
        <v>0</v>
      </c>
    </row>
    <row r="31" spans="3:8" ht="18.75">
      <c r="C31" s="16" t="s">
        <v>36</v>
      </c>
      <c r="D31" s="11" t="s">
        <v>23</v>
      </c>
      <c r="E31" s="11" t="s">
        <v>13</v>
      </c>
      <c r="F31" s="22">
        <f>F32</f>
        <v>538.6</v>
      </c>
      <c r="G31" s="27">
        <f>G32</f>
        <v>10</v>
      </c>
      <c r="H31" s="21">
        <f t="shared" si="0"/>
        <v>1.856665428889714</v>
      </c>
    </row>
    <row r="32" spans="3:8" ht="16.5" customHeight="1">
      <c r="C32" s="14" t="s">
        <v>37</v>
      </c>
      <c r="D32" s="13" t="s">
        <v>23</v>
      </c>
      <c r="E32" s="13" t="s">
        <v>21</v>
      </c>
      <c r="F32" s="23">
        <v>538.6</v>
      </c>
      <c r="G32" s="23">
        <v>10</v>
      </c>
      <c r="H32" s="26">
        <f t="shared" si="0"/>
        <v>1.856665428889714</v>
      </c>
    </row>
    <row r="33" spans="3:8" ht="16.5" customHeight="1">
      <c r="C33" s="10" t="s">
        <v>38</v>
      </c>
      <c r="D33" s="11" t="s">
        <v>39</v>
      </c>
      <c r="E33" s="11" t="s">
        <v>13</v>
      </c>
      <c r="F33" s="22">
        <f>F34+F35+F36+F37+F38</f>
        <v>584055.8</v>
      </c>
      <c r="G33" s="22">
        <f>SUM(G34:G38)</f>
        <v>13243.099999999999</v>
      </c>
      <c r="H33" s="21">
        <f t="shared" si="0"/>
        <v>2.267437460598799</v>
      </c>
    </row>
    <row r="34" spans="3:8" ht="19.5" customHeight="1">
      <c r="C34" s="15" t="s">
        <v>40</v>
      </c>
      <c r="D34" s="13" t="s">
        <v>39</v>
      </c>
      <c r="E34" s="13" t="s">
        <v>12</v>
      </c>
      <c r="F34" s="23">
        <v>139951.9</v>
      </c>
      <c r="G34" s="23">
        <v>3913.7</v>
      </c>
      <c r="H34" s="26">
        <f t="shared" si="0"/>
        <v>2.796460784026512</v>
      </c>
    </row>
    <row r="35" spans="3:8" ht="18.75">
      <c r="C35" s="15" t="s">
        <v>41</v>
      </c>
      <c r="D35" s="13" t="s">
        <v>39</v>
      </c>
      <c r="E35" s="13" t="s">
        <v>15</v>
      </c>
      <c r="F35" s="23">
        <v>348839.5</v>
      </c>
      <c r="G35" s="23">
        <v>7504.6</v>
      </c>
      <c r="H35" s="26">
        <f t="shared" si="0"/>
        <v>2.1513045397668558</v>
      </c>
    </row>
    <row r="36" spans="3:8" ht="18.75">
      <c r="C36" s="12" t="s">
        <v>42</v>
      </c>
      <c r="D36" s="13" t="s">
        <v>39</v>
      </c>
      <c r="E36" s="13" t="s">
        <v>17</v>
      </c>
      <c r="F36" s="23">
        <v>25385.9</v>
      </c>
      <c r="G36" s="23">
        <v>384.4</v>
      </c>
      <c r="H36" s="26">
        <f t="shared" si="0"/>
        <v>1.5142264012699962</v>
      </c>
    </row>
    <row r="37" spans="3:8" ht="15.75" customHeight="1">
      <c r="C37" s="15" t="s">
        <v>43</v>
      </c>
      <c r="D37" s="13" t="s">
        <v>39</v>
      </c>
      <c r="E37" s="13" t="s">
        <v>39</v>
      </c>
      <c r="F37" s="23">
        <v>5672</v>
      </c>
      <c r="G37" s="23">
        <v>109.9</v>
      </c>
      <c r="H37" s="26">
        <f t="shared" si="0"/>
        <v>1.9375881523272214</v>
      </c>
    </row>
    <row r="38" spans="3:8" ht="18.75">
      <c r="C38" s="15" t="s">
        <v>44</v>
      </c>
      <c r="D38" s="13" t="s">
        <v>39</v>
      </c>
      <c r="E38" s="13" t="s">
        <v>27</v>
      </c>
      <c r="F38" s="23">
        <v>64206.5</v>
      </c>
      <c r="G38" s="23">
        <v>1330.5</v>
      </c>
      <c r="H38" s="26">
        <f t="shared" si="0"/>
        <v>2.0722201023260887</v>
      </c>
    </row>
    <row r="39" spans="3:8" ht="18.75">
      <c r="C39" s="10" t="s">
        <v>45</v>
      </c>
      <c r="D39" s="11" t="s">
        <v>30</v>
      </c>
      <c r="E39" s="11" t="s">
        <v>13</v>
      </c>
      <c r="F39" s="22">
        <f>F40+F41</f>
        <v>36650.2</v>
      </c>
      <c r="G39" s="27">
        <f>G40+G41</f>
        <v>772.8</v>
      </c>
      <c r="H39" s="21">
        <f t="shared" si="0"/>
        <v>2.1085833092316</v>
      </c>
    </row>
    <row r="40" spans="3:8" ht="18.75">
      <c r="C40" s="15" t="s">
        <v>46</v>
      </c>
      <c r="D40" s="13" t="s">
        <v>30</v>
      </c>
      <c r="E40" s="13" t="s">
        <v>12</v>
      </c>
      <c r="F40" s="23">
        <v>33235.5</v>
      </c>
      <c r="G40" s="23">
        <v>678.8</v>
      </c>
      <c r="H40" s="26">
        <f>G40/F40*100</f>
        <v>2.0423944276451382</v>
      </c>
    </row>
    <row r="41" spans="3:8" ht="15.75" customHeight="1">
      <c r="C41" s="15" t="s">
        <v>47</v>
      </c>
      <c r="D41" s="13" t="s">
        <v>30</v>
      </c>
      <c r="E41" s="13" t="s">
        <v>19</v>
      </c>
      <c r="F41" s="23">
        <v>3414.7</v>
      </c>
      <c r="G41" s="23">
        <v>94</v>
      </c>
      <c r="H41" s="26">
        <f>G41/F41*100</f>
        <v>2.752804053064691</v>
      </c>
    </row>
    <row r="42" spans="3:8" ht="18.75">
      <c r="C42" s="10" t="s">
        <v>48</v>
      </c>
      <c r="D42" s="11" t="s">
        <v>27</v>
      </c>
      <c r="E42" s="11" t="s">
        <v>13</v>
      </c>
      <c r="F42" s="22">
        <f>F43+F44</f>
        <v>528</v>
      </c>
      <c r="G42" s="27">
        <f>G43+G44</f>
        <v>5</v>
      </c>
      <c r="H42" s="21">
        <f t="shared" si="0"/>
        <v>0.946969696969697</v>
      </c>
    </row>
    <row r="43" spans="3:8" ht="18.75">
      <c r="C43" s="15" t="s">
        <v>49</v>
      </c>
      <c r="D43" s="13" t="s">
        <v>27</v>
      </c>
      <c r="E43" s="13" t="s">
        <v>39</v>
      </c>
      <c r="F43" s="23">
        <v>294</v>
      </c>
      <c r="G43" s="23">
        <v>0</v>
      </c>
      <c r="H43" s="26">
        <f t="shared" si="0"/>
        <v>0</v>
      </c>
    </row>
    <row r="44" spans="3:8" ht="18.75">
      <c r="C44" s="15" t="s">
        <v>50</v>
      </c>
      <c r="D44" s="13" t="s">
        <v>27</v>
      </c>
      <c r="E44" s="13" t="s">
        <v>27</v>
      </c>
      <c r="F44" s="23">
        <v>234</v>
      </c>
      <c r="G44" s="23">
        <v>5</v>
      </c>
      <c r="H44" s="26">
        <f t="shared" si="0"/>
        <v>2.1367521367521367</v>
      </c>
    </row>
    <row r="45" spans="3:8" ht="18.75">
      <c r="C45" s="10" t="s">
        <v>51</v>
      </c>
      <c r="D45" s="11">
        <v>10</v>
      </c>
      <c r="E45" s="11" t="s">
        <v>13</v>
      </c>
      <c r="F45" s="22">
        <f>F46+F47+F48+F49</f>
        <v>31469.9</v>
      </c>
      <c r="G45" s="22">
        <f>G46+G47+G48+G49</f>
        <v>828.2</v>
      </c>
      <c r="H45" s="21">
        <f>G45/F45*100</f>
        <v>2.631721104928837</v>
      </c>
    </row>
    <row r="46" spans="3:8" ht="16.5" customHeight="1">
      <c r="C46" s="15" t="s">
        <v>52</v>
      </c>
      <c r="D46" s="13">
        <v>10</v>
      </c>
      <c r="E46" s="13" t="s">
        <v>12</v>
      </c>
      <c r="F46" s="23">
        <v>1665</v>
      </c>
      <c r="G46" s="23">
        <v>138.4</v>
      </c>
      <c r="H46" s="26">
        <f aca="true" t="shared" si="1" ref="H46:H55">G46/F46*100</f>
        <v>8.312312312312313</v>
      </c>
    </row>
    <row r="47" spans="3:8" ht="15.75" customHeight="1">
      <c r="C47" s="15" t="s">
        <v>53</v>
      </c>
      <c r="D47" s="13">
        <v>10</v>
      </c>
      <c r="E47" s="13" t="s">
        <v>17</v>
      </c>
      <c r="F47" s="23">
        <v>24374.3</v>
      </c>
      <c r="G47" s="23">
        <v>269.8</v>
      </c>
      <c r="H47" s="26">
        <f t="shared" si="1"/>
        <v>1.1069035828721234</v>
      </c>
    </row>
    <row r="48" spans="3:8" ht="15" customHeight="1">
      <c r="C48" s="15" t="s">
        <v>54</v>
      </c>
      <c r="D48" s="13">
        <v>10</v>
      </c>
      <c r="E48" s="13" t="s">
        <v>19</v>
      </c>
      <c r="F48" s="23">
        <v>5129.1</v>
      </c>
      <c r="G48" s="23">
        <v>420</v>
      </c>
      <c r="H48" s="26">
        <f t="shared" si="1"/>
        <v>8.188571094344036</v>
      </c>
    </row>
    <row r="49" spans="3:8" ht="15" customHeight="1">
      <c r="C49" s="25" t="s">
        <v>62</v>
      </c>
      <c r="D49" s="13" t="s">
        <v>61</v>
      </c>
      <c r="E49" s="13" t="s">
        <v>23</v>
      </c>
      <c r="F49" s="23">
        <v>301.5</v>
      </c>
      <c r="G49" s="23">
        <v>0</v>
      </c>
      <c r="H49" s="26">
        <f t="shared" si="1"/>
        <v>0</v>
      </c>
    </row>
    <row r="50" spans="3:8" ht="18.75">
      <c r="C50" s="10" t="s">
        <v>55</v>
      </c>
      <c r="D50" s="11">
        <v>11</v>
      </c>
      <c r="E50" s="11" t="s">
        <v>13</v>
      </c>
      <c r="F50" s="22">
        <f>F51</f>
        <v>7024.9</v>
      </c>
      <c r="G50" s="27">
        <f>G51</f>
        <v>263</v>
      </c>
      <c r="H50" s="21">
        <f t="shared" si="1"/>
        <v>3.7438255348830594</v>
      </c>
    </row>
    <row r="51" spans="3:8" ht="18.75">
      <c r="C51" s="15" t="s">
        <v>56</v>
      </c>
      <c r="D51" s="13">
        <v>11</v>
      </c>
      <c r="E51" s="13" t="s">
        <v>15</v>
      </c>
      <c r="F51" s="23">
        <v>7024.9</v>
      </c>
      <c r="G51" s="23">
        <v>263</v>
      </c>
      <c r="H51" s="26">
        <f t="shared" si="1"/>
        <v>3.7438255348830594</v>
      </c>
    </row>
    <row r="52" spans="3:8" ht="46.5" customHeight="1">
      <c r="C52" s="16" t="s">
        <v>63</v>
      </c>
      <c r="D52" s="11">
        <v>14</v>
      </c>
      <c r="E52" s="11" t="s">
        <v>13</v>
      </c>
      <c r="F52" s="22">
        <f>F53+F54</f>
        <v>38246</v>
      </c>
      <c r="G52" s="21">
        <f>SUM(G53:G54)</f>
        <v>3395.2</v>
      </c>
      <c r="H52" s="21">
        <f t="shared" si="1"/>
        <v>8.877268211054751</v>
      </c>
    </row>
    <row r="53" spans="3:8" ht="33" customHeight="1">
      <c r="C53" s="14" t="s">
        <v>57</v>
      </c>
      <c r="D53" s="13">
        <v>14</v>
      </c>
      <c r="E53" s="13" t="s">
        <v>12</v>
      </c>
      <c r="F53" s="23">
        <v>14908.5</v>
      </c>
      <c r="G53" s="28">
        <v>553.8</v>
      </c>
      <c r="H53" s="26">
        <f t="shared" si="1"/>
        <v>3.7146594224771103</v>
      </c>
    </row>
    <row r="54" spans="3:8" ht="18.75">
      <c r="C54" s="15" t="s">
        <v>58</v>
      </c>
      <c r="D54" s="13">
        <v>14</v>
      </c>
      <c r="E54" s="13" t="s">
        <v>15</v>
      </c>
      <c r="F54" s="23">
        <v>23337.5</v>
      </c>
      <c r="G54" s="28">
        <v>2841.4</v>
      </c>
      <c r="H54" s="26">
        <f t="shared" si="1"/>
        <v>12.175254418853775</v>
      </c>
    </row>
    <row r="55" spans="3:8" ht="18.75">
      <c r="C55" s="34" t="s">
        <v>59</v>
      </c>
      <c r="D55" s="35"/>
      <c r="E55" s="36"/>
      <c r="F55" s="21">
        <f>F13+F21+F24+F27+F31+F33+F39+F42+F45+F50+F52</f>
        <v>789626.3</v>
      </c>
      <c r="G55" s="21">
        <f>G13+G21+G24+G27+G31+G33+G39+G42+G45+G50+G52</f>
        <v>20729.6</v>
      </c>
      <c r="H55" s="21">
        <f t="shared" si="1"/>
        <v>2.625241839082614</v>
      </c>
    </row>
    <row r="57" spans="5:6" ht="12">
      <c r="E57" s="17"/>
      <c r="F57" s="18"/>
    </row>
  </sheetData>
  <sheetProtection/>
  <mergeCells count="5">
    <mergeCell ref="C1:F1"/>
    <mergeCell ref="C8:H8"/>
    <mergeCell ref="C9:F9"/>
    <mergeCell ref="C10:F10"/>
    <mergeCell ref="C55:E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5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2020-02-14T06:30:49Z</cp:lastPrinted>
  <dcterms:created xsi:type="dcterms:W3CDTF">2018-04-13T05:13:23Z</dcterms:created>
  <dcterms:modified xsi:type="dcterms:W3CDTF">2020-02-14T06:30:54Z</dcterms:modified>
  <cp:category/>
  <cp:version/>
  <cp:contentType/>
  <cp:contentStatus/>
</cp:coreProperties>
</file>