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1010" activeTab="0"/>
  </bookViews>
  <sheets>
    <sheet name="программы" sheetId="1" r:id="rId1"/>
  </sheets>
  <definedNames>
    <definedName name="_xlnm.Print_Titles" localSheetId="0">'программы'!$8:$8</definedName>
    <definedName name="_xlnm.Print_Area" localSheetId="0">'программы'!$A$1:$H$356</definedName>
  </definedNames>
  <calcPr fullCalcOnLoad="1"/>
</workbook>
</file>

<file path=xl/sharedStrings.xml><?xml version="1.0" encoding="utf-8"?>
<sst xmlns="http://schemas.openxmlformats.org/spreadsheetml/2006/main" count="1229" uniqueCount="434">
  <si>
    <t>Основное мероприятие "Физическая культура и массовый спорт"</t>
  </si>
  <si>
    <t>02 0 01 00000</t>
  </si>
  <si>
    <t>02 0 01 21600</t>
  </si>
  <si>
    <t>02 0 01 00590</t>
  </si>
  <si>
    <t xml:space="preserve">Мероприятия в области спорта и физической культуры </t>
  </si>
  <si>
    <t>Основное мероприятие "Подготовка спортивного резерва"</t>
  </si>
  <si>
    <t>02 0 02 00000</t>
  </si>
  <si>
    <t>02 0 02 21600</t>
  </si>
  <si>
    <t>02 0 03 00000</t>
  </si>
  <si>
    <t>Основное мероприятие "Совершенствование кадрового и материально-технического обеспечения отрасли. Популяризация здорового образа жизни"</t>
  </si>
  <si>
    <t>02 0 03 21600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</si>
  <si>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</si>
  <si>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</si>
  <si>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</si>
  <si>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</si>
  <si>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</si>
  <si>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</si>
  <si>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</si>
  <si>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01 2 03 72180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</si>
  <si>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</si>
  <si>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</si>
  <si>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</si>
  <si>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</si>
  <si>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"Реализация государственной функции по осуществлению регионального государственного экологического надзора"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</si>
  <si>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</si>
  <si>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</si>
  <si>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</si>
  <si>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</si>
  <si>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</si>
  <si>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Прочие мероприятия по профилактике употребления  психоактивных веществ</t>
  </si>
  <si>
    <t xml:space="preserve">Осуществление части полномочий по внутреннему муниципальному финансовому контролю </t>
  </si>
  <si>
    <t>Основное мероприятие «Предоставление жилья медицинским работникам»</t>
  </si>
  <si>
    <t>12 0 01 00000</t>
  </si>
  <si>
    <t>12 0 01 21840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</si>
  <si>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</si>
  <si>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</si>
  <si>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</si>
  <si>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Основное мероприятие "Пропаганда предпринимательства, формирование положительного образа предпринимателя"</t>
  </si>
  <si>
    <t>04 4 00 00000</t>
  </si>
  <si>
    <t>03 3 03 00000</t>
  </si>
  <si>
    <t>03 3 03 21960</t>
  </si>
  <si>
    <t>03 3 04 21960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</si>
  <si>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</si>
  <si>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</si>
  <si>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</si>
  <si>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</si>
  <si>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</si>
  <si>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</si>
  <si>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03 1 04 00000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</si>
  <si>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</si>
  <si>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</si>
  <si>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</si>
  <si>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</si>
  <si>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</si>
  <si>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</si>
  <si>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</si>
  <si>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05 2 09 00000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</si>
  <si>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</si>
  <si>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</si>
  <si>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</si>
  <si>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</si>
  <si>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04 4 01 00000</t>
  </si>
  <si>
    <t>04 4 01 15590</t>
  </si>
  <si>
    <t>03 2 02 00000</t>
  </si>
  <si>
    <t>04 1 02 00000</t>
  </si>
  <si>
    <t>04 1 02 01590</t>
  </si>
  <si>
    <t>Основное мероприятие "Культурно-досуговая деятельность"</t>
  </si>
  <si>
    <t>06 1 00 00000</t>
  </si>
  <si>
    <t>06 1 04 00000</t>
  </si>
  <si>
    <t>06 1 07 00000</t>
  </si>
  <si>
    <t>06 1 07 23060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</si>
  <si>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</si>
  <si>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</si>
  <si>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</si>
  <si>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11 0 07 00000</t>
  </si>
  <si>
    <t>11 0 07 21760</t>
  </si>
  <si>
    <t>03 3 01 S1030</t>
  </si>
  <si>
    <t>05 1 01 72010</t>
  </si>
  <si>
    <t>05 2 05 00000</t>
  </si>
  <si>
    <t>05 2 05 72020</t>
  </si>
  <si>
    <t>05 1 02 00000</t>
  </si>
  <si>
    <t>05 1 02 72020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</si>
  <si>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</si>
  <si>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 xml:space="preserve">Осуществление отдельных государственных полномочий в соответствии с законом области  от 15 января 2013 года № 2966-ОЗ" О наделении органов местного самоуправления отдельными государственными полномочиями по отлову и содержанию безнадзорных животных" </t>
  </si>
  <si>
    <t>Основное мероприятие  "Обеспечение внедрения и /или эксплуатации аппаратно-програмного комплекса "Безопасный город"</t>
  </si>
  <si>
    <t>05 3 00 00000</t>
  </si>
  <si>
    <t>11 0 04 70010</t>
  </si>
  <si>
    <t>Основное мероприятие  "Привлечение общественности к охране общественного порядка"</t>
  </si>
  <si>
    <t>03 2 02 72060</t>
  </si>
  <si>
    <t>11 0 04 72220</t>
  </si>
  <si>
    <t>05 1 04 72020</t>
  </si>
  <si>
    <t>Основное мероприятие "Развитие инфраструктуры физической культуры и спорта"</t>
  </si>
  <si>
    <t>02 0 04 00000</t>
  </si>
  <si>
    <t>02 0 04 21601</t>
  </si>
  <si>
    <t>02 0 02 21601</t>
  </si>
  <si>
    <t>02 0 01 21601</t>
  </si>
  <si>
    <t>06 1 04 S1060</t>
  </si>
  <si>
    <t>01 1 05 00000</t>
  </si>
  <si>
    <t>01 2 01 00000</t>
  </si>
  <si>
    <t>Основное мероприятие "Охрана и рациональное использование водных ресурсов"</t>
  </si>
  <si>
    <t>05 1 04 00000</t>
  </si>
  <si>
    <t>03 1 04 21820</t>
  </si>
  <si>
    <t xml:space="preserve">03 1 04 21820 </t>
  </si>
  <si>
    <t xml:space="preserve">03 1 04 21810 </t>
  </si>
  <si>
    <t>03 3 01 00590</t>
  </si>
  <si>
    <t>Публичные нормативные социальные выплаты гражданам</t>
  </si>
  <si>
    <t>Субсидии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</si>
  <si>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</si>
  <si>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</si>
  <si>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Подпрограмма "Развитие дополнительного художественного образования детей"</t>
  </si>
  <si>
    <t>05 2 09 S3230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</si>
  <si>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</si>
  <si>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</si>
  <si>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08 0 00 00000</t>
  </si>
  <si>
    <t>08 0 01 00000</t>
  </si>
  <si>
    <t>08 0 02 00000</t>
  </si>
  <si>
    <t>Прочие мероприятия по профилактике употребления психоактивных веществ</t>
  </si>
  <si>
    <t>06 1 03 00000</t>
  </si>
  <si>
    <t>06 1 03 23060</t>
  </si>
  <si>
    <t>Основное мероприятие  "Предупреждение экстремизма и терроризма "</t>
  </si>
  <si>
    <t>05 3 01 00000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</si>
  <si>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</si>
  <si>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</si>
  <si>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</si>
  <si>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</si>
  <si>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</si>
  <si>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</si>
  <si>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</si>
  <si>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Наименование</t>
  </si>
  <si>
    <t>01</t>
  </si>
  <si>
    <t>04</t>
  </si>
  <si>
    <t>03</t>
  </si>
  <si>
    <t>02</t>
  </si>
  <si>
    <t>09</t>
  </si>
  <si>
    <t>10</t>
  </si>
  <si>
    <t>05</t>
  </si>
  <si>
    <t>07</t>
  </si>
  <si>
    <t>Детские дошкольные учреждения</t>
  </si>
  <si>
    <t>08</t>
  </si>
  <si>
    <t>Библиотеки</t>
  </si>
  <si>
    <t>06</t>
  </si>
  <si>
    <t>ВСЕГО РАСХОДОВ</t>
  </si>
  <si>
    <t>11</t>
  </si>
  <si>
    <t>14</t>
  </si>
  <si>
    <t>Процентные платежи по долговым обязательствам</t>
  </si>
  <si>
    <t>Учреждения по внешкольной работе с детьми</t>
  </si>
  <si>
    <t>110</t>
  </si>
  <si>
    <t>098</t>
  </si>
  <si>
    <t>Бюджетные инвестиции</t>
  </si>
  <si>
    <t>13</t>
  </si>
  <si>
    <t xml:space="preserve"> </t>
  </si>
  <si>
    <t>Сумма</t>
  </si>
  <si>
    <t>12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</si>
  <si>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</si>
  <si>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</si>
  <si>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</si>
  <si>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</si>
  <si>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</si>
  <si>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>Расходы на выплату персонала казенных учреждений</t>
  </si>
  <si>
    <t>Проведение мероприятий для детей и молодежи</t>
  </si>
  <si>
    <t>360</t>
  </si>
  <si>
    <t>410</t>
  </si>
  <si>
    <t>Иные выплаты населению</t>
  </si>
  <si>
    <t>ГРБС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</si>
  <si>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</si>
  <si>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</si>
  <si>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</si>
  <si>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</si>
  <si>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</si>
  <si>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</si>
  <si>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</si>
  <si>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</si>
  <si>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</si>
  <si>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Дотации на выравнивание бюджетной обеспеченности</t>
  </si>
  <si>
    <t>510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</si>
  <si>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</si>
  <si>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</si>
  <si>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 xml:space="preserve">Дотации на поддержку мер по обеспечению сбалансированности бюджетов </t>
  </si>
  <si>
    <t>310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</si>
  <si>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</si>
  <si>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</si>
  <si>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</si>
  <si>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</si>
  <si>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</si>
  <si>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>320</t>
  </si>
  <si>
    <t>Социальные выплаты гражданам, кроме публичных нормативных социальных выплат</t>
  </si>
  <si>
    <t>Осуществление отдельных государственных полномочий в соответствии с законом области от 17 декабря 2007 года №1719-ОЗ "О наделении органов местного самоуправления отдельными государственными полномочиями в сфере образования"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</si>
  <si>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</si>
  <si>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</si>
  <si>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</si>
  <si>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</si>
  <si>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Обеспечение системы здравоохранения медицинскими кадрами</t>
  </si>
  <si>
    <t>730</t>
  </si>
  <si>
    <t>Обслуживание муниципального долга</t>
  </si>
  <si>
    <t>06 0 00 00000</t>
  </si>
  <si>
    <t>07 0 00 00000</t>
  </si>
  <si>
    <t>01 0 00 00000</t>
  </si>
  <si>
    <t>01 1 00 00000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</si>
  <si>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</si>
  <si>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</si>
  <si>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</si>
  <si>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</si>
  <si>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</si>
  <si>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Основное мероприятие "Активация и развитие волонтерского движения на территории района"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</si>
  <si>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</si>
  <si>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</si>
  <si>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</si>
  <si>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</si>
  <si>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10 0 05 00000</t>
  </si>
  <si>
    <t>10 0 05 21970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</si>
  <si>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</si>
  <si>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</si>
  <si>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</si>
  <si>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</si>
  <si>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</si>
  <si>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</si>
  <si>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</si>
  <si>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</si>
  <si>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</si>
  <si>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</si>
  <si>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</si>
  <si>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</si>
  <si>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Основное мероприятие "Строительство (приобретение) жилья в сельских поселениях Муниципального района для молодых семей и молодых специалистов"</t>
  </si>
  <si>
    <t>12 0 00 00000</t>
  </si>
  <si>
    <t>11 0 00 00000</t>
  </si>
  <si>
    <t>11 0 08 00000</t>
  </si>
  <si>
    <t>11 0 08 00190</t>
  </si>
  <si>
    <t>Основное мероприятие "Минимизация расходов на обслуживание муниципального долга района"</t>
  </si>
  <si>
    <t>Основное мероприятие "Обеспечение деятельности Финансового управления района, как ответственного исполнителя программы"</t>
  </si>
  <si>
    <t>11 0 06 00000</t>
  </si>
  <si>
    <t>11 0 06 20990</t>
  </si>
  <si>
    <t>Основное мероприятие "Выравнивание бюджетной обеспеченности муниципальных образований района"</t>
  </si>
  <si>
    <t>11 0 04 00000</t>
  </si>
  <si>
    <t>11 0 05 00000</t>
  </si>
  <si>
    <t>Основное мероприятие "Поддержка мер по обеспечению сбалансированности бюджетов поселений"</t>
  </si>
  <si>
    <t>11 0 05 70020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</si>
  <si>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</si>
  <si>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</si>
  <si>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</si>
  <si>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</si>
  <si>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</si>
  <si>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</si>
  <si>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</si>
  <si>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</si>
  <si>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</si>
  <si>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</si>
  <si>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02 0 00 00000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</si>
  <si>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</si>
  <si>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</si>
  <si>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</si>
  <si>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</si>
  <si>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</si>
  <si>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</si>
  <si>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</si>
  <si>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Основное мероприятие "Содействие развитию предпринимательства в приоритетных отраслях"</t>
  </si>
  <si>
    <t>Реализация мероприятий, направленных на  поддержку и развитие предпринимательства</t>
  </si>
  <si>
    <t xml:space="preserve">Улучшение жилищных условий граждан, проживающих в сельской местности, в том числе молодых семей и молодых специалистов </t>
  </si>
  <si>
    <t xml:space="preserve">Внедрение и (или) эксплуатация аппаратно-программного комплекса "Безопасный город" </t>
  </si>
  <si>
    <t xml:space="preserve">Сохранение и развитие сети муниципальных загородных 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t>
  </si>
  <si>
    <t>Основное мероприятие «Оказание социальной помощи студентам»</t>
  </si>
  <si>
    <t>12 0 02 00000</t>
  </si>
  <si>
    <t>12 0 02 21840</t>
  </si>
  <si>
    <t>03 3 04 00000</t>
  </si>
  <si>
    <t>06 2 03 20300</t>
  </si>
  <si>
    <t>07 1 00 00000</t>
  </si>
  <si>
    <t>340</t>
  </si>
  <si>
    <t>Стипендии</t>
  </si>
  <si>
    <t>07 1 03 00000</t>
  </si>
  <si>
    <t>07 1 03 20450</t>
  </si>
  <si>
    <t>07 1 06 20470</t>
  </si>
  <si>
    <t>07 1 06 00000</t>
  </si>
  <si>
    <t>546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</si>
  <si>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</si>
  <si>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 xml:space="preserve">546 </t>
  </si>
  <si>
    <t xml:space="preserve"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</si>
  <si>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</si>
  <si>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08 0  02 L5671</t>
  </si>
  <si>
    <t>06 2 03 00000</t>
  </si>
  <si>
    <t xml:space="preserve">07 </t>
  </si>
  <si>
    <t>Основное мероприятие "Вынос встроенных  и пристроенных котельных из зданий образовательных учреждений, учреждений культуры и отдыха"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</si>
  <si>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</si>
  <si>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"Строительство (приобретение) жилья для граждан,проживающих в сельских поселениях Муниципального района"</t>
  </si>
  <si>
    <t>Улучшение жилищных условий граждан, проживающих в сельской местности, в том числе молодых семей и молодых специалистов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</si>
  <si>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</si>
  <si>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</si>
  <si>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</si>
  <si>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</si>
  <si>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</si>
  <si>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</si>
  <si>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114</t>
  </si>
  <si>
    <t>115</t>
  </si>
  <si>
    <t>Осуществление части полномочий по обеспечению условий для развития на территории поселения физической культуры,школьного спорта  и массового спорта, организации проведения официальных физкультурно-оздоровительных и спортивных мероприятий</t>
  </si>
  <si>
    <t>Ежемесячная денежная компенсация расходов на оплату помещения, отопления, освещения и твердого топлива отдельным категориям граждан, проживающих и работающих в сельской местности</t>
  </si>
  <si>
    <t>08 0  01 L5671</t>
  </si>
  <si>
    <t>01 1 05 43250</t>
  </si>
  <si>
    <t>07 2 00 00000</t>
  </si>
  <si>
    <t>07 2 03 00000</t>
  </si>
  <si>
    <t>07 2 03 S1250</t>
  </si>
  <si>
    <t>Развитие мобильной торговли в малонаселенных и труднодоступных населенных пунктах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</si>
  <si>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</si>
  <si>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Основное мероприятие «Обеспечение бюджетного процесса в части учета операций со средствами муниципальных учреждений района»</t>
  </si>
  <si>
    <t>Центр бюджетного учета и отчетности</t>
  </si>
  <si>
    <t>11 0 09 00000</t>
  </si>
  <si>
    <t>11 0 09 12590</t>
  </si>
  <si>
    <t>Содержание муниципальных дорог и искусственных сооружений</t>
  </si>
  <si>
    <t>09 0 02 S1360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</si>
  <si>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</si>
  <si>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</si>
  <si>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</si>
  <si>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 xml:space="preserve">Бюджетные инвестиции </t>
  </si>
  <si>
    <t>05 2 10 15590</t>
  </si>
  <si>
    <t>05 2 10 00000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</si>
  <si>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</si>
  <si>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>Основное мероприятие "Модернизация региональных систем дошкольного образования "</t>
  </si>
  <si>
    <t>05 1 03 00000</t>
  </si>
  <si>
    <t>Расходы на обеспечение деятельности (оказание услуг) муниципальных учреждений</t>
  </si>
  <si>
    <t>Муниципальная программа "Управление муниципальными финансами Никольского муниципального района на 2016-2021 годы"</t>
  </si>
  <si>
    <t>Муниципальная программа "Развитие физической культуры и спорта в Никольском муниципальном районе на 2014-2021 годы"</t>
  </si>
  <si>
    <t>Муниципальная  программа "Экономическое развитие Никольского муниципального района на 2018-2021 годы"</t>
  </si>
  <si>
    <t>Подпрограмма «Развитие торговли в Никольском муниципальном районе на 2018-2021 г.г.»</t>
  </si>
  <si>
    <t>Подпрограмма "Поддержка и развитие малого и среднего предпринимательства в Никольском муниципальном районе на 2018-2021 г.г."</t>
  </si>
  <si>
    <t>Подпрограмма  "Организация  отдыха детей, их оздоровления и занятости в Никольском муниципальном районе на 2017-2021 годы"</t>
  </si>
  <si>
    <t>Муниципальная программа "Социальная поддержка граждан Никольского муниципального района на 2017-2021 годы"</t>
  </si>
  <si>
    <t>Основное мероприятие "Сохранение уровня охвата детей всеми формами отдыха, оздоровления и занятости"</t>
  </si>
  <si>
    <t>Муниципальная программа "Развитие сферы культуры Никольского муниципального района на 2014-2021 годы"</t>
  </si>
  <si>
    <t>Муниципальная программа "Развитие образования Никольского муниципального района на 2016-2021 годы"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</si>
  <si>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</si>
  <si>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Основное мероприятие "Модернизация содержания общего и дополнительного образования"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</si>
  <si>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</si>
  <si>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Муниципальная программа  "Энергосбережение и развитие жилищно-коммунального хозяйства Никольского муниципального района на 2015-2021 годы"</t>
  </si>
  <si>
    <t>Подпрограмма "Энергосбережение Никольского муниципального района на 2015-2021 годы"</t>
  </si>
  <si>
    <t>Подпрограмма "Рациональное природопользование и охрана окружающей среды Никольского муниципального района на 2015-2021 годы"</t>
  </si>
  <si>
    <t>Муниципальная программа  "Кадровая политика в сфере здравоохранения Никольского муниципального района на 2016-2021 годы"</t>
  </si>
  <si>
    <t>Муниципальная программа "Устойчивое развитие сельских территорий Никольского района Вологодской области на 2014-2017 годы и период до 2021 года"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</si>
  <si>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2016-2021 годы"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</si>
  <si>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2014-2021 годы"</t>
  </si>
  <si>
    <t>Муниципальная  программа "Реализация молодежной политики на территории Никольского муниципального района на 2016-2021 гг."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</si>
  <si>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</si>
  <si>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</si>
  <si>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</si>
  <si>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Мероприятия государственной программы Российской Федерации "Доступная среда" на 2011-2025 годы</t>
  </si>
  <si>
    <t>05 2 01 L0270</t>
  </si>
  <si>
    <t>03 1 04 L4970</t>
  </si>
  <si>
    <t>Выравнивание обеспеченности по реализации расходных обязательств в части обеспечения выплаты заработной платы работникам муниципальных учреждений</t>
  </si>
  <si>
    <t>04 4 01 S1650</t>
  </si>
  <si>
    <t>04 1 01 S1650</t>
  </si>
  <si>
    <t>04 1 02 S1650</t>
  </si>
  <si>
    <t>04 2 01 S1650</t>
  </si>
  <si>
    <t>04 3 01 S1650</t>
  </si>
  <si>
    <t>04 6 00 00000</t>
  </si>
  <si>
    <t>04 6 01 00000</t>
  </si>
  <si>
    <t>04 6 01 00190</t>
  </si>
  <si>
    <t>04 5 01 02590</t>
  </si>
  <si>
    <t>Музеи</t>
  </si>
  <si>
    <t>04 5 01 S1650</t>
  </si>
  <si>
    <t>Основное мероприятие "Публичный показ музейных предметов, музейных коллекций"</t>
  </si>
  <si>
    <t>05 1 01 S1650</t>
  </si>
  <si>
    <t>05 2 01 S1650</t>
  </si>
  <si>
    <t>05 2 04 S1650</t>
  </si>
  <si>
    <t>05 2 08 S1650</t>
  </si>
  <si>
    <t>01 1 02 00000</t>
  </si>
  <si>
    <t>05 3 01 S1650</t>
  </si>
  <si>
    <t>03 3 01 S1650</t>
  </si>
  <si>
    <t>01 1 02 21350</t>
  </si>
  <si>
    <t>05 2 09 41220</t>
  </si>
  <si>
    <t>05 2 10 S1650</t>
  </si>
  <si>
    <t>Основное мероприятие "Повышение энергетической эффективности муниципальных учреждений"</t>
  </si>
  <si>
    <t>01 1 01 00000</t>
  </si>
  <si>
    <t>01 1 01 21350</t>
  </si>
  <si>
    <t>08 0 03 00000</t>
  </si>
  <si>
    <t>Основное мероприятие "Строительство (реконструкция ) общеобразовательных учреждений "</t>
  </si>
  <si>
    <t>08 0 03 41220</t>
  </si>
  <si>
    <t>Основное мероприятие "Реализация государственных полномочий  по отлову и содержанию безнадзорных животных"</t>
  </si>
  <si>
    <t>01 2 04 72230</t>
  </si>
  <si>
    <t>Основное мероприятие "Снижение объемов энергетических ресурсов в системах коммунальной инфраструктуры"</t>
  </si>
  <si>
    <t>11 0 09 21780</t>
  </si>
  <si>
    <t>Осуществление части полномочий по ведению бухгалтерского (бюджетного) учета и составлению отчетности</t>
  </si>
  <si>
    <t>Строительство, реконструкция объектов  социальной и коммунальной инфраструктур муниципальной собственности (Выполнение работ по строительству объекта "Пристройка столовой и спортзала к МБОУ "Средняя общеобразовательная школа №1 города Никольска" в г.Никольске Никольского района Вологодской области")</t>
  </si>
  <si>
    <t>05 1 03 41220</t>
  </si>
  <si>
    <t xml:space="preserve">Мероприятия по объектам нецентрализованного водоснабжения </t>
  </si>
  <si>
    <t>01 1 04 21350</t>
  </si>
  <si>
    <t xml:space="preserve">01 2 01 21360 </t>
  </si>
  <si>
    <t xml:space="preserve">01 1 02 21350 </t>
  </si>
  <si>
    <t>04 2 01 21800</t>
  </si>
  <si>
    <t>03 1 06 00000</t>
  </si>
  <si>
    <t xml:space="preserve">Капитальный ремонт объектов социальной и коммунальной инфраструктур муниципальной собственности ( разработка, изготовление и экспертиза проектно-сметной документации) </t>
  </si>
  <si>
    <t xml:space="preserve"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(разработка, изготовление и экспертиза проектно-сметной документации) </t>
  </si>
  <si>
    <t>01 2 01 21360</t>
  </si>
  <si>
    <t xml:space="preserve">01 2 04 00000 </t>
  </si>
  <si>
    <t>Центр обслуживания бюджетных учреждений</t>
  </si>
  <si>
    <t>05 3 01 19590</t>
  </si>
  <si>
    <t>Осуществление части полномочий по организации и проведению культурно-массовых мероприятий МО г.Никольска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</si>
  <si>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методической, хозяйственной, правовой деятельности образовательных организаций"</t>
  </si>
  <si>
    <t>04 6 03 00000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</si>
  <si>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</si>
  <si>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04 6 03 19590</t>
  </si>
  <si>
    <t>04 6 03 S1650</t>
  </si>
  <si>
    <t>06 3 06 00000</t>
  </si>
  <si>
    <t>06 3 06 21890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</si>
  <si>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</si>
  <si>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</si>
  <si>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Основное мероприятие "Осуществление отдельных государственных полномочий "</t>
  </si>
  <si>
    <t>КЦСР</t>
  </si>
  <si>
    <t>КВР</t>
  </si>
  <si>
    <t>РЗ</t>
  </si>
  <si>
    <t>ПР</t>
  </si>
  <si>
    <t>08 0 04 00000</t>
  </si>
  <si>
    <t>08 0 04 41220</t>
  </si>
  <si>
    <t>Основное мероприятие"Строительство фельдшерско-акушерских пунктов и офисов врача общей практики"</t>
  </si>
  <si>
    <t>Строительство (реконструкция) объектов социальной и коммунальной инфраструктур муниципальной собственности</t>
  </si>
  <si>
    <t>06 1 01 00000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</si>
  <si>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</si>
  <si>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Осуществление отдельных государственных  полномочий  в сфере административных отношений   в соответствии с законом области от 28 ноября 2005 года №1369-ОЗ "О наделении органов местного самоуправления отдельными государственными полномочиями в сфере административных отношений"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</si>
  <si>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</si>
  <si>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09 0 02 S1350</t>
  </si>
  <si>
    <t>06 1 01 72140</t>
  </si>
  <si>
    <t>Основное мероприятие "Осуществление части полномочий по внутреннему муниципальному финансовому контролю с использованием информационных и коммуникационных технологий"</t>
  </si>
  <si>
    <t>Реализация мероприятий по обеспечению жильем молодых семей</t>
  </si>
  <si>
    <t>Подпрограмма "Формирование законопослушного поведения участников дорожного движения"</t>
  </si>
  <si>
    <t>Основное мероприятие "Снижение объемов потребления всех видов топливно-энергетических ресурсов мунципальных учреждений"</t>
  </si>
  <si>
    <t>03 1 06 72300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</si>
  <si>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</si>
  <si>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01 2 G5 52430</t>
  </si>
  <si>
    <t>Исполнение судебных актов</t>
  </si>
  <si>
    <t>830</t>
  </si>
  <si>
    <t>Основное мероприятие «Создание условий для функционирования и  обеспечения системы персонифицированного финансирования дополнительного образования детей»</t>
  </si>
  <si>
    <t>01 2 G5 00000</t>
  </si>
  <si>
    <t>Основное мероприятие "Строительство и реконструкция (модернизация) объектов питьевого водоснабжения в рамках федерального проекта "Чистая вода"</t>
  </si>
  <si>
    <t>Строительство и реконструкция (модернизация) объектов питьевого водоснабжения в рамках федерального проекта "Чистая вода"</t>
  </si>
  <si>
    <t>Подпрограмма "Организация музейной деятельности на территории Никольского муниципального района"</t>
  </si>
  <si>
    <t xml:space="preserve">Сведения о реализуемых муниципальных программах и их фактических результатах     </t>
  </si>
  <si>
    <t>за I квартал 2019 года</t>
  </si>
  <si>
    <t>Факт</t>
  </si>
  <si>
    <t>План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</si>
</sst>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35" fillId="0" borderId="7" applyNumberFormat="0" applyFill="0" applyAlignment="0" applyProtection="0"/>
    <xf numFmtId="0" fontId="36" fillId="33" borderId="8" applyNumberFormat="0" applyAlignment="0" applyProtection="0"/>
    <xf numFmtId="0" fontId="37" fillId="0" borderId="0" applyNumberFormat="0" applyFill="0" applyBorder="0" applyAlignment="0" applyProtection="0"/>
    <xf numFmtId="0" fontId="38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43">
    <xf numFmtId="0" fontId="0" fillId="0" borderId="0" xfId="0" applyAlignment="1">
      <alignment/>
    </xf>
    <xf numFmtId="0" fontId="7" fillId="39" borderId="12" xfId="97" applyNumberFormat="1" applyFont="1" applyFill="1" applyBorder="1" applyAlignment="1" applyProtection="1">
      <alignment horizontal="right"/>
      <protection hidden="1"/>
    </xf>
    <xf numFmtId="0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7" fillId="39" borderId="13" xfId="0" applyFont="1" applyFill="1" applyBorder="1" applyAlignment="1">
      <alignment wrapText="1"/>
    </xf>
    <xf numFmtId="174" fontId="7" fillId="39" borderId="13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3" xfId="0" applyNumberFormat="1" applyFont="1" applyFill="1" applyBorder="1" applyAlignment="1">
      <alignment horizontal="center" vertical="center"/>
    </xf>
    <xf numFmtId="49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left" vertical="center" wrapText="1"/>
    </xf>
    <xf numFmtId="49" fontId="7" fillId="39" borderId="13" xfId="0" applyNumberFormat="1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/>
    </xf>
    <xf numFmtId="0" fontId="7" fillId="39" borderId="0" xfId="0" applyFont="1" applyFill="1" applyAlignment="1">
      <alignment/>
    </xf>
    <xf numFmtId="0" fontId="7" fillId="39" borderId="0" xfId="0" applyFont="1" applyFill="1" applyAlignment="1">
      <alignment horizontal="center"/>
    </xf>
    <xf numFmtId="0" fontId="7" fillId="39" borderId="0" xfId="0" applyFont="1" applyFill="1" applyAlignment="1">
      <alignment horizontal="right"/>
    </xf>
    <xf numFmtId="0" fontId="7" fillId="39" borderId="13" xfId="0" applyNumberFormat="1" applyFont="1" applyFill="1" applyBorder="1" applyAlignment="1">
      <alignment horizontal="left" vertical="center" wrapText="1"/>
    </xf>
    <xf numFmtId="0" fontId="7" fillId="39" borderId="0" xfId="0" applyFont="1" applyFill="1" applyAlignment="1">
      <alignment wrapText="1"/>
    </xf>
    <xf numFmtId="0" fontId="7" fillId="39" borderId="13" xfId="0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left" vertical="top" wrapText="1"/>
    </xf>
    <xf numFmtId="174" fontId="7" fillId="39" borderId="0" xfId="0" applyNumberFormat="1" applyFont="1" applyFill="1" applyAlignment="1">
      <alignment/>
    </xf>
    <xf numFmtId="172" fontId="7" fillId="39" borderId="13" xfId="0" applyNumberFormat="1" applyFont="1" applyFill="1" applyBorder="1" applyAlignment="1">
      <alignment vertical="top" wrapText="1"/>
    </xf>
    <xf numFmtId="172" fontId="7" fillId="39" borderId="13" xfId="0" applyNumberFormat="1" applyFont="1" applyFill="1" applyBorder="1" applyAlignment="1">
      <alignment horizontal="left" wrapText="1"/>
    </xf>
    <xf numFmtId="49" fontId="7" fillId="39" borderId="13" xfId="0" applyNumberFormat="1" applyFont="1" applyFill="1" applyBorder="1" applyAlignment="1">
      <alignment horizontal="center" vertical="center"/>
    </xf>
    <xf numFmtId="172" fontId="7" fillId="39" borderId="13" xfId="0" applyNumberFormat="1" applyFont="1" applyFill="1" applyBorder="1" applyAlignment="1">
      <alignment wrapText="1"/>
    </xf>
    <xf numFmtId="2" fontId="7" fillId="39" borderId="13" xfId="0" applyNumberFormat="1" applyFont="1" applyFill="1" applyBorder="1" applyAlignment="1">
      <alignment wrapText="1"/>
    </xf>
    <xf numFmtId="2" fontId="7" fillId="39" borderId="13" xfId="0" applyNumberFormat="1" applyFont="1" applyFill="1" applyBorder="1" applyAlignment="1">
      <alignment horizontal="left" wrapText="1"/>
    </xf>
    <xf numFmtId="0" fontId="7" fillId="39" borderId="13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wrapText="1"/>
    </xf>
    <xf numFmtId="174" fontId="7" fillId="39" borderId="13" xfId="0" applyNumberFormat="1" applyFont="1" applyFill="1" applyBorder="1" applyAlignment="1">
      <alignment horizontal="left" wrapText="1"/>
    </xf>
    <xf numFmtId="172" fontId="7" fillId="39" borderId="0" xfId="0" applyNumberFormat="1" applyFont="1" applyFill="1" applyAlignment="1">
      <alignment/>
    </xf>
    <xf numFmtId="0" fontId="7" fillId="39" borderId="13" xfId="0" applyNumberFormat="1" applyFont="1" applyFill="1" applyBorder="1" applyAlignment="1">
      <alignment horizontal="left" wrapText="1"/>
    </xf>
    <xf numFmtId="0" fontId="7" fillId="39" borderId="13" xfId="97" applyNumberFormat="1" applyFont="1" applyFill="1" applyBorder="1" applyAlignment="1" applyProtection="1">
      <alignment horizontal="left" wrapText="1"/>
      <protection hidden="1"/>
    </xf>
    <xf numFmtId="0" fontId="7" fillId="40" borderId="0" xfId="0" applyFont="1" applyFill="1" applyAlignment="1">
      <alignment/>
    </xf>
    <xf numFmtId="0" fontId="8" fillId="39" borderId="13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left" wrapText="1"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7" fillId="39" borderId="13" xfId="0" applyFont="1" applyFill="1" applyBorder="1" applyAlignment="1">
      <alignment horizontal="left" wrapText="1"/>
    </xf>
    <xf numFmtId="0" fontId="9" fillId="39" borderId="0" xfId="0" applyFont="1" applyFill="1" applyAlignment="1">
      <alignment horizontal="center"/>
    </xf>
    <xf numFmtId="0" fontId="9" fillId="39" borderId="0" xfId="0" applyFont="1" applyFill="1" applyAlignment="1">
      <alignment horizontal="center" vertical="center" wrapText="1"/>
    </xf>
    <xf numFmtId="0" fontId="7" fillId="39" borderId="0" xfId="0" applyFont="1" applyFill="1" applyAlignment="1">
      <alignment horizontal="center"/>
    </xf>
    <xf numFmtId="0" fontId="8" fillId="39" borderId="13" xfId="0" applyFont="1" applyFill="1" applyBorder="1" applyAlignment="1">
      <alignment horizontal="left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vertical="center" wrapText="1"/>
    </xf>
  </cellXfs>
  <cellStyles count="1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тдельная ячейка" xfId="103"/>
    <cellStyle name="Отдельная ячейка - константа" xfId="104"/>
    <cellStyle name="Отдельная ячейка - константа [печать]" xfId="105"/>
    <cellStyle name="Отдельная ячейка - константа [печать] 2" xfId="106"/>
    <cellStyle name="Отдельная ячейка - константа [печать] 3" xfId="107"/>
    <cellStyle name="Отдельная ячейка - константа [печать] 4" xfId="108"/>
    <cellStyle name="Отдельная ячейка - константа 2" xfId="109"/>
    <cellStyle name="Отдельная ячейка - константа 3" xfId="110"/>
    <cellStyle name="Отдельная ячейка - константа 4" xfId="111"/>
    <cellStyle name="Отдельная ячейка [печать]" xfId="112"/>
    <cellStyle name="Отдельная ячейка [печать] 2" xfId="113"/>
    <cellStyle name="Отдельная ячейка [печать] 3" xfId="114"/>
    <cellStyle name="Отдельная ячейка [печать] 4" xfId="115"/>
    <cellStyle name="Отдельная ячейка 2" xfId="116"/>
    <cellStyle name="Отдельная ячейка 3" xfId="117"/>
    <cellStyle name="Отдельная ячейка 4" xfId="118"/>
    <cellStyle name="Отдельная ячейка-результат" xfId="119"/>
    <cellStyle name="Отдельная ячейка-результат [печать]" xfId="120"/>
    <cellStyle name="Отдельная ячейка-результат [печать] 2" xfId="121"/>
    <cellStyle name="Отдельная ячейка-результат [печать] 3" xfId="122"/>
    <cellStyle name="Отдельная ячейка-результат [печать] 4" xfId="123"/>
    <cellStyle name="Отдельная ячейка-результат 2" xfId="124"/>
    <cellStyle name="Отдельная ячейка-результат 3" xfId="125"/>
    <cellStyle name="Отдельная ячейка-результат 4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ойства элементов измерения" xfId="132"/>
    <cellStyle name="Свойства элементов измерения [печать]" xfId="133"/>
    <cellStyle name="Свойства элементов измерения [печать] 2" xfId="134"/>
    <cellStyle name="Свойства элементов измерения [печать] 3" xfId="135"/>
    <cellStyle name="Свойства элементов измерения [печать] 4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  <cellStyle name="Элементы осей" xfId="142"/>
    <cellStyle name="Элементы осей [печать]" xfId="143"/>
    <cellStyle name="Элементы осей [печать] 2" xfId="144"/>
    <cellStyle name="Элементы осей [печать] 3" xfId="145"/>
    <cellStyle name="Элементы осей [печать] 4" xfId="146"/>
    <cellStyle name="Элементы осей 2" xfId="147"/>
    <cellStyle name="Элементы осей 3" xfId="148"/>
    <cellStyle name="Элементы осей 4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71"/>
  <sheetViews>
    <sheetView tabSelected="1" view="pageBreakPreview" zoomScale="70" zoomScaleNormal="85" zoomScaleSheetLayoutView="70" zoomScalePageLayoutView="0" workbookViewId="0" topLeftCell="A1">
      <selection activeCell="B15" sqref="B15"/>
    </sheetView>
  </sheetViews>
  <sheetFormatPr defaultColWidth="9.00390625" defaultRowHeight="12.75"/>
  <cols>
    <col min="1" max="1" width="80.25390625" style="15" customWidth="1"/>
    <col min="2" max="2" width="18.00390625" style="15" customWidth="1"/>
    <col min="3" max="3" width="8.00390625" style="15" customWidth="1"/>
    <col min="4" max="4" width="11.25390625" style="11" customWidth="1"/>
    <col min="5" max="5" width="12.625" style="11" customWidth="1"/>
    <col min="6" max="6" width="10.25390625" style="11" customWidth="1"/>
    <col min="7" max="7" width="16.00390625" style="11" customWidth="1"/>
    <col min="8" max="8" width="12.125" style="11" customWidth="1"/>
    <col min="9" max="16384" width="9.125" style="11" customWidth="1"/>
  </cols>
  <sheetData>
    <row r="1" spans="1:7" ht="18.75">
      <c r="A1" s="39"/>
      <c r="B1" s="39"/>
      <c r="C1" s="39"/>
      <c r="D1" s="39"/>
      <c r="E1" s="39"/>
      <c r="F1" s="39"/>
      <c r="G1" s="12"/>
    </row>
    <row r="2" spans="1:8" ht="24.75" customHeight="1">
      <c r="A2" s="37" t="s">
        <v>430</v>
      </c>
      <c r="B2" s="37"/>
      <c r="C2" s="37"/>
      <c r="D2" s="37"/>
      <c r="E2" s="37"/>
      <c r="F2" s="37"/>
      <c r="G2" s="37"/>
      <c r="H2" s="37"/>
    </row>
    <row r="3" spans="1:8" ht="18.75">
      <c r="A3" s="38" t="s">
        <v>431</v>
      </c>
      <c r="B3" s="38"/>
      <c r="C3" s="38"/>
      <c r="D3" s="38"/>
      <c r="E3" s="38"/>
      <c r="F3" s="38"/>
      <c r="G3" s="38"/>
      <c r="H3" s="38"/>
    </row>
    <row r="4" spans="1:8" ht="14.25" customHeight="1">
      <c r="A4" s="38"/>
      <c r="B4" s="38"/>
      <c r="C4" s="38"/>
      <c r="D4" s="38"/>
      <c r="E4" s="38"/>
      <c r="F4" s="38"/>
      <c r="G4" s="38"/>
      <c r="H4" s="38"/>
    </row>
    <row r="5" spans="6:8" ht="18.75">
      <c r="F5" s="1"/>
      <c r="H5" s="13"/>
    </row>
    <row r="6" spans="1:8" ht="18.75">
      <c r="A6" s="41" t="s">
        <v>128</v>
      </c>
      <c r="B6" s="41" t="s">
        <v>402</v>
      </c>
      <c r="C6" s="42" t="s">
        <v>163</v>
      </c>
      <c r="D6" s="41" t="s">
        <v>404</v>
      </c>
      <c r="E6" s="41" t="s">
        <v>405</v>
      </c>
      <c r="F6" s="41" t="s">
        <v>403</v>
      </c>
      <c r="G6" s="41" t="s">
        <v>151</v>
      </c>
      <c r="H6" s="41"/>
    </row>
    <row r="7" spans="1:8" ht="18.75">
      <c r="A7" s="41"/>
      <c r="B7" s="41"/>
      <c r="C7" s="42"/>
      <c r="D7" s="41"/>
      <c r="E7" s="41"/>
      <c r="F7" s="41"/>
      <c r="G7" s="2" t="s">
        <v>433</v>
      </c>
      <c r="H7" s="2" t="s">
        <v>432</v>
      </c>
    </row>
    <row r="8" spans="1:8" ht="18.75">
      <c r="A8" s="32">
        <v>1</v>
      </c>
      <c r="B8" s="32">
        <v>2</v>
      </c>
      <c r="C8" s="32">
        <v>3</v>
      </c>
      <c r="D8" s="2">
        <v>4</v>
      </c>
      <c r="E8" s="2">
        <v>5</v>
      </c>
      <c r="F8" s="2">
        <v>6</v>
      </c>
      <c r="G8" s="2">
        <v>7</v>
      </c>
      <c r="H8" s="32">
        <v>8</v>
      </c>
    </row>
    <row r="9" spans="1:8" ht="56.25">
      <c r="A9" s="35" t="s">
        <v>329</v>
      </c>
      <c r="B9" s="6" t="s">
        <v>196</v>
      </c>
      <c r="C9" s="6"/>
      <c r="D9" s="6"/>
      <c r="E9" s="6"/>
      <c r="F9" s="6"/>
      <c r="G9" s="7">
        <f>G10+G25</f>
        <v>1669.5</v>
      </c>
      <c r="H9" s="7">
        <f>H10+H25</f>
        <v>40.2</v>
      </c>
    </row>
    <row r="10" spans="1:8" ht="37.5">
      <c r="A10" s="34" t="s">
        <v>330</v>
      </c>
      <c r="B10" s="25" t="s">
        <v>197</v>
      </c>
      <c r="C10" s="25"/>
      <c r="D10" s="9"/>
      <c r="E10" s="9"/>
      <c r="F10" s="9"/>
      <c r="G10" s="5">
        <f>G22+G11+G15+G19</f>
        <v>917</v>
      </c>
      <c r="H10" s="5">
        <f>H22+H11+H15+H19</f>
        <v>0</v>
      </c>
    </row>
    <row r="11" spans="1:8" ht="37.5">
      <c r="A11" s="3" t="s">
        <v>366</v>
      </c>
      <c r="B11" s="9" t="s">
        <v>367</v>
      </c>
      <c r="C11" s="25"/>
      <c r="D11" s="9"/>
      <c r="E11" s="9"/>
      <c r="F11" s="9"/>
      <c r="G11" s="5">
        <f>G12</f>
        <v>103</v>
      </c>
      <c r="H11" s="5">
        <f>H12</f>
        <v>0</v>
      </c>
    </row>
    <row r="12" spans="1:8" ht="18.75">
      <c r="A12" s="3" t="s">
        <v>187</v>
      </c>
      <c r="B12" s="9" t="s">
        <v>368</v>
      </c>
      <c r="C12" s="25"/>
      <c r="D12" s="9"/>
      <c r="E12" s="9"/>
      <c r="F12" s="9"/>
      <c r="G12" s="5">
        <f>G14+G13</f>
        <v>103</v>
      </c>
      <c r="H12" s="5">
        <f>H14+H13</f>
        <v>0</v>
      </c>
    </row>
    <row r="13" spans="1:8" ht="18.75">
      <c r="A13" s="33" t="s">
        <v>167</v>
      </c>
      <c r="B13" s="9" t="s">
        <v>368</v>
      </c>
      <c r="C13" s="25">
        <v>115</v>
      </c>
      <c r="D13" s="9" t="s">
        <v>136</v>
      </c>
      <c r="E13" s="9" t="s">
        <v>132</v>
      </c>
      <c r="F13" s="9" t="s">
        <v>166</v>
      </c>
      <c r="G13" s="5">
        <v>80</v>
      </c>
      <c r="H13" s="5">
        <v>0</v>
      </c>
    </row>
    <row r="14" spans="1:8" ht="37.5">
      <c r="A14" s="33" t="s">
        <v>107</v>
      </c>
      <c r="B14" s="9" t="s">
        <v>368</v>
      </c>
      <c r="C14" s="25">
        <v>546</v>
      </c>
      <c r="D14" s="9" t="s">
        <v>129</v>
      </c>
      <c r="E14" s="9" t="s">
        <v>130</v>
      </c>
      <c r="F14" s="9" t="s">
        <v>157</v>
      </c>
      <c r="G14" s="5">
        <v>23</v>
      </c>
      <c r="H14" s="5">
        <v>0</v>
      </c>
    </row>
    <row r="15" spans="1:8" ht="39.75" customHeight="1">
      <c r="A15" s="3" t="s">
        <v>419</v>
      </c>
      <c r="B15" s="9" t="s">
        <v>360</v>
      </c>
      <c r="C15" s="25"/>
      <c r="D15" s="9"/>
      <c r="E15" s="9"/>
      <c r="F15" s="9"/>
      <c r="G15" s="5">
        <f>G16</f>
        <v>346</v>
      </c>
      <c r="H15" s="5">
        <f>H16</f>
        <v>0</v>
      </c>
    </row>
    <row r="16" spans="1:8" ht="18.75">
      <c r="A16" s="3" t="s">
        <v>187</v>
      </c>
      <c r="B16" s="9" t="s">
        <v>382</v>
      </c>
      <c r="C16" s="25"/>
      <c r="D16" s="9"/>
      <c r="E16" s="9"/>
      <c r="F16" s="9"/>
      <c r="G16" s="5">
        <f>G18+G17</f>
        <v>346</v>
      </c>
      <c r="H16" s="5">
        <f>H18+H17</f>
        <v>0</v>
      </c>
    </row>
    <row r="17" spans="1:8" ht="18.75">
      <c r="A17" s="33" t="s">
        <v>167</v>
      </c>
      <c r="B17" s="9" t="s">
        <v>363</v>
      </c>
      <c r="C17" s="25">
        <v>115</v>
      </c>
      <c r="D17" s="9" t="s">
        <v>136</v>
      </c>
      <c r="E17" s="9" t="s">
        <v>132</v>
      </c>
      <c r="F17" s="9" t="s">
        <v>166</v>
      </c>
      <c r="G17" s="5">
        <v>200</v>
      </c>
      <c r="H17" s="5">
        <v>0</v>
      </c>
    </row>
    <row r="18" spans="1:8" ht="37.5">
      <c r="A18" s="33" t="s">
        <v>107</v>
      </c>
      <c r="B18" s="9" t="s">
        <v>382</v>
      </c>
      <c r="C18" s="25">
        <v>546</v>
      </c>
      <c r="D18" s="9" t="s">
        <v>129</v>
      </c>
      <c r="E18" s="9" t="s">
        <v>130</v>
      </c>
      <c r="F18" s="9" t="s">
        <v>157</v>
      </c>
      <c r="G18" s="5">
        <v>146</v>
      </c>
      <c r="H18" s="5">
        <v>0</v>
      </c>
    </row>
    <row r="19" spans="1:8" ht="37.5">
      <c r="A19" s="3" t="s">
        <v>374</v>
      </c>
      <c r="B19" s="9" t="s">
        <v>60</v>
      </c>
      <c r="C19" s="25"/>
      <c r="D19" s="9"/>
      <c r="E19" s="9"/>
      <c r="F19" s="9"/>
      <c r="G19" s="5">
        <f>G20</f>
        <v>168</v>
      </c>
      <c r="H19" s="5">
        <f>H20</f>
        <v>0</v>
      </c>
    </row>
    <row r="20" spans="1:8" ht="18.75">
      <c r="A20" s="3" t="s">
        <v>187</v>
      </c>
      <c r="B20" s="9" t="s">
        <v>380</v>
      </c>
      <c r="C20" s="25"/>
      <c r="D20" s="9"/>
      <c r="E20" s="9"/>
      <c r="F20" s="9"/>
      <c r="G20" s="5">
        <f>G21</f>
        <v>168</v>
      </c>
      <c r="H20" s="5">
        <f>H21</f>
        <v>0</v>
      </c>
    </row>
    <row r="21" spans="1:8" ht="37.5">
      <c r="A21" s="33" t="s">
        <v>107</v>
      </c>
      <c r="B21" s="9" t="s">
        <v>380</v>
      </c>
      <c r="C21" s="25">
        <v>546</v>
      </c>
      <c r="D21" s="9" t="s">
        <v>135</v>
      </c>
      <c r="E21" s="9" t="s">
        <v>132</v>
      </c>
      <c r="F21" s="9" t="s">
        <v>157</v>
      </c>
      <c r="G21" s="5">
        <v>168</v>
      </c>
      <c r="H21" s="5">
        <v>0</v>
      </c>
    </row>
    <row r="22" spans="1:8" ht="56.25">
      <c r="A22" s="34" t="s">
        <v>279</v>
      </c>
      <c r="B22" s="9" t="s">
        <v>97</v>
      </c>
      <c r="C22" s="25"/>
      <c r="D22" s="9"/>
      <c r="E22" s="9"/>
      <c r="F22" s="9"/>
      <c r="G22" s="5">
        <f>G23</f>
        <v>300</v>
      </c>
      <c r="H22" s="5">
        <f>H23</f>
        <v>0</v>
      </c>
    </row>
    <row r="23" spans="1:8" ht="78.75" customHeight="1">
      <c r="A23" s="33" t="s">
        <v>386</v>
      </c>
      <c r="B23" s="9" t="s">
        <v>294</v>
      </c>
      <c r="C23" s="25"/>
      <c r="D23" s="9"/>
      <c r="E23" s="9"/>
      <c r="F23" s="9"/>
      <c r="G23" s="5">
        <f>G24</f>
        <v>300</v>
      </c>
      <c r="H23" s="5">
        <f>H24</f>
        <v>0</v>
      </c>
    </row>
    <row r="24" spans="1:8" ht="18.75">
      <c r="A24" s="10" t="s">
        <v>148</v>
      </c>
      <c r="B24" s="9" t="s">
        <v>294</v>
      </c>
      <c r="C24" s="25">
        <v>546</v>
      </c>
      <c r="D24" s="9" t="s">
        <v>135</v>
      </c>
      <c r="E24" s="9" t="s">
        <v>132</v>
      </c>
      <c r="F24" s="9" t="s">
        <v>161</v>
      </c>
      <c r="G24" s="5">
        <v>300</v>
      </c>
      <c r="H24" s="5">
        <v>0</v>
      </c>
    </row>
    <row r="25" spans="1:8" ht="56.25">
      <c r="A25" s="34" t="s">
        <v>331</v>
      </c>
      <c r="B25" s="9" t="s">
        <v>14</v>
      </c>
      <c r="C25" s="9"/>
      <c r="D25" s="9"/>
      <c r="E25" s="9"/>
      <c r="F25" s="9"/>
      <c r="G25" s="5">
        <f>G32+G35+G26+G39+G29</f>
        <v>752.5</v>
      </c>
      <c r="H25" s="5">
        <f>H32+H35+H26+H39+H29</f>
        <v>40.2</v>
      </c>
    </row>
    <row r="26" spans="1:8" ht="37.5">
      <c r="A26" s="36" t="s">
        <v>99</v>
      </c>
      <c r="B26" s="9" t="s">
        <v>98</v>
      </c>
      <c r="C26" s="9"/>
      <c r="D26" s="9"/>
      <c r="E26" s="9"/>
      <c r="F26" s="9"/>
      <c r="G26" s="5">
        <f>G27</f>
        <v>60</v>
      </c>
      <c r="H26" s="5">
        <f>H27</f>
        <v>0</v>
      </c>
    </row>
    <row r="27" spans="1:8" ht="18.75">
      <c r="A27" s="33" t="s">
        <v>379</v>
      </c>
      <c r="B27" s="9" t="s">
        <v>387</v>
      </c>
      <c r="C27" s="9"/>
      <c r="D27" s="9"/>
      <c r="E27" s="9"/>
      <c r="F27" s="9"/>
      <c r="G27" s="5">
        <f>G28</f>
        <v>60</v>
      </c>
      <c r="H27" s="5">
        <f>H28</f>
        <v>0</v>
      </c>
    </row>
    <row r="28" spans="1:8" ht="37.5">
      <c r="A28" s="33" t="s">
        <v>107</v>
      </c>
      <c r="B28" s="9" t="s">
        <v>381</v>
      </c>
      <c r="C28" s="9" t="s">
        <v>271</v>
      </c>
      <c r="D28" s="9" t="s">
        <v>140</v>
      </c>
      <c r="E28" s="9" t="s">
        <v>135</v>
      </c>
      <c r="F28" s="9" t="s">
        <v>157</v>
      </c>
      <c r="G28" s="5">
        <v>60</v>
      </c>
      <c r="H28" s="5">
        <v>0</v>
      </c>
    </row>
    <row r="29" spans="1:8" ht="66" customHeight="1">
      <c r="A29" s="34" t="s">
        <v>427</v>
      </c>
      <c r="B29" s="9" t="s">
        <v>426</v>
      </c>
      <c r="C29" s="9"/>
      <c r="D29" s="9"/>
      <c r="E29" s="9"/>
      <c r="F29" s="9"/>
      <c r="G29" s="5">
        <f>G30</f>
        <v>0</v>
      </c>
      <c r="H29" s="5">
        <f>H30</f>
        <v>0</v>
      </c>
    </row>
    <row r="30" spans="1:8" ht="56.25">
      <c r="A30" s="34" t="s">
        <v>428</v>
      </c>
      <c r="B30" s="9" t="s">
        <v>422</v>
      </c>
      <c r="C30" s="9"/>
      <c r="D30" s="9"/>
      <c r="E30" s="9"/>
      <c r="F30" s="9"/>
      <c r="G30" s="5">
        <f>G31</f>
        <v>0</v>
      </c>
      <c r="H30" s="5">
        <f>H31</f>
        <v>0</v>
      </c>
    </row>
    <row r="31" spans="1:8" ht="18.75">
      <c r="A31" s="10" t="s">
        <v>148</v>
      </c>
      <c r="B31" s="9" t="s">
        <v>422</v>
      </c>
      <c r="C31" s="9" t="s">
        <v>271</v>
      </c>
      <c r="D31" s="9" t="s">
        <v>135</v>
      </c>
      <c r="E31" s="9" t="s">
        <v>132</v>
      </c>
      <c r="F31" s="9" t="s">
        <v>161</v>
      </c>
      <c r="G31" s="5">
        <v>0</v>
      </c>
      <c r="H31" s="5">
        <v>0</v>
      </c>
    </row>
    <row r="32" spans="1:8" ht="37.5">
      <c r="A32" s="34" t="s">
        <v>16</v>
      </c>
      <c r="B32" s="9" t="s">
        <v>15</v>
      </c>
      <c r="C32" s="9"/>
      <c r="D32" s="9"/>
      <c r="E32" s="9"/>
      <c r="F32" s="9"/>
      <c r="G32" s="5">
        <f>G33</f>
        <v>240</v>
      </c>
      <c r="H32" s="5">
        <f>H33</f>
        <v>0</v>
      </c>
    </row>
    <row r="33" spans="1:8" ht="37.5">
      <c r="A33" s="33" t="s">
        <v>182</v>
      </c>
      <c r="B33" s="9" t="s">
        <v>35</v>
      </c>
      <c r="C33" s="9"/>
      <c r="D33" s="9"/>
      <c r="E33" s="9"/>
      <c r="F33" s="9"/>
      <c r="G33" s="5">
        <f>G34</f>
        <v>240</v>
      </c>
      <c r="H33" s="5">
        <f>H34</f>
        <v>0</v>
      </c>
    </row>
    <row r="34" spans="1:8" ht="37.5">
      <c r="A34" s="33" t="s">
        <v>107</v>
      </c>
      <c r="B34" s="9" t="s">
        <v>35</v>
      </c>
      <c r="C34" s="9" t="s">
        <v>271</v>
      </c>
      <c r="D34" s="9" t="s">
        <v>140</v>
      </c>
      <c r="E34" s="9" t="s">
        <v>135</v>
      </c>
      <c r="F34" s="9" t="s">
        <v>157</v>
      </c>
      <c r="G34" s="5">
        <v>240</v>
      </c>
      <c r="H34" s="5">
        <v>0</v>
      </c>
    </row>
    <row r="35" spans="1:8" ht="56.25">
      <c r="A35" s="34" t="s">
        <v>23</v>
      </c>
      <c r="B35" s="9" t="s">
        <v>17</v>
      </c>
      <c r="C35" s="9"/>
      <c r="D35" s="9"/>
      <c r="E35" s="9"/>
      <c r="F35" s="9"/>
      <c r="G35" s="5">
        <f>G36</f>
        <v>160.3</v>
      </c>
      <c r="H35" s="5">
        <f>H36</f>
        <v>40.2</v>
      </c>
    </row>
    <row r="36" spans="1:8" ht="93.75">
      <c r="A36" s="34" t="s">
        <v>82</v>
      </c>
      <c r="B36" s="9" t="s">
        <v>18</v>
      </c>
      <c r="C36" s="9"/>
      <c r="D36" s="9"/>
      <c r="E36" s="9"/>
      <c r="F36" s="9"/>
      <c r="G36" s="5">
        <f>G37+G38</f>
        <v>160.3</v>
      </c>
      <c r="H36" s="5">
        <f>H37+H38</f>
        <v>40.2</v>
      </c>
    </row>
    <row r="37" spans="1:8" ht="37.5">
      <c r="A37" s="33" t="s">
        <v>153</v>
      </c>
      <c r="B37" s="9" t="s">
        <v>18</v>
      </c>
      <c r="C37" s="9" t="s">
        <v>271</v>
      </c>
      <c r="D37" s="9" t="s">
        <v>140</v>
      </c>
      <c r="E37" s="9" t="s">
        <v>135</v>
      </c>
      <c r="F37" s="9" t="s">
        <v>154</v>
      </c>
      <c r="G37" s="5">
        <v>120.3</v>
      </c>
      <c r="H37" s="5">
        <v>40.2</v>
      </c>
    </row>
    <row r="38" spans="1:8" ht="37.5">
      <c r="A38" s="33" t="s">
        <v>107</v>
      </c>
      <c r="B38" s="9" t="s">
        <v>18</v>
      </c>
      <c r="C38" s="9" t="s">
        <v>271</v>
      </c>
      <c r="D38" s="9" t="s">
        <v>140</v>
      </c>
      <c r="E38" s="9" t="s">
        <v>135</v>
      </c>
      <c r="F38" s="9" t="s">
        <v>157</v>
      </c>
      <c r="G38" s="5">
        <v>40</v>
      </c>
      <c r="H38" s="5">
        <v>0</v>
      </c>
    </row>
    <row r="39" spans="1:8" ht="37.5">
      <c r="A39" s="34" t="s">
        <v>372</v>
      </c>
      <c r="B39" s="9" t="s">
        <v>388</v>
      </c>
      <c r="C39" s="9"/>
      <c r="D39" s="9"/>
      <c r="E39" s="9"/>
      <c r="F39" s="9"/>
      <c r="G39" s="5">
        <f>G40</f>
        <v>292.2</v>
      </c>
      <c r="H39" s="5">
        <f>H40</f>
        <v>0</v>
      </c>
    </row>
    <row r="40" spans="1:8" ht="93.75">
      <c r="A40" s="34" t="s">
        <v>83</v>
      </c>
      <c r="B40" s="9" t="s">
        <v>373</v>
      </c>
      <c r="C40" s="9"/>
      <c r="D40" s="9"/>
      <c r="E40" s="9"/>
      <c r="F40" s="9"/>
      <c r="G40" s="5">
        <f>G41</f>
        <v>292.2</v>
      </c>
      <c r="H40" s="5">
        <f>H41</f>
        <v>0</v>
      </c>
    </row>
    <row r="41" spans="1:8" ht="37.5">
      <c r="A41" s="33" t="s">
        <v>107</v>
      </c>
      <c r="B41" s="9" t="s">
        <v>373</v>
      </c>
      <c r="C41" s="9" t="s">
        <v>271</v>
      </c>
      <c r="D41" s="9" t="s">
        <v>133</v>
      </c>
      <c r="E41" s="9" t="s">
        <v>136</v>
      </c>
      <c r="F41" s="9" t="s">
        <v>157</v>
      </c>
      <c r="G41" s="5">
        <v>292.2</v>
      </c>
      <c r="H41" s="5">
        <v>0</v>
      </c>
    </row>
    <row r="42" spans="1:8" ht="49.5" customHeight="1">
      <c r="A42" s="35" t="s">
        <v>317</v>
      </c>
      <c r="B42" s="6" t="s">
        <v>246</v>
      </c>
      <c r="C42" s="6"/>
      <c r="D42" s="6"/>
      <c r="E42" s="6"/>
      <c r="F42" s="6"/>
      <c r="G42" s="7">
        <f>G43+G51+G58+G61</f>
        <v>6029.1</v>
      </c>
      <c r="H42" s="7">
        <f>H43+H51+H58+H61</f>
        <v>1464.8000000000002</v>
      </c>
    </row>
    <row r="43" spans="1:8" ht="24" customHeight="1">
      <c r="A43" s="34" t="s">
        <v>0</v>
      </c>
      <c r="B43" s="9" t="s">
        <v>1</v>
      </c>
      <c r="C43" s="9"/>
      <c r="D43" s="9"/>
      <c r="E43" s="9"/>
      <c r="F43" s="9"/>
      <c r="G43" s="5">
        <f>G44+G46+G49</f>
        <v>5391.6</v>
      </c>
      <c r="H43" s="5">
        <f>H44+H46+H49</f>
        <v>1309.1000000000001</v>
      </c>
    </row>
    <row r="44" spans="1:8" ht="37.5">
      <c r="A44" s="33" t="s">
        <v>315</v>
      </c>
      <c r="B44" s="9" t="s">
        <v>3</v>
      </c>
      <c r="C44" s="9"/>
      <c r="D44" s="9"/>
      <c r="E44" s="9"/>
      <c r="F44" s="9"/>
      <c r="G44" s="5">
        <f>G45</f>
        <v>5091.6</v>
      </c>
      <c r="H44" s="5">
        <f>H45</f>
        <v>1213.4</v>
      </c>
    </row>
    <row r="45" spans="1:8" ht="18.75">
      <c r="A45" s="33" t="s">
        <v>167</v>
      </c>
      <c r="B45" s="9" t="s">
        <v>3</v>
      </c>
      <c r="C45" s="9" t="s">
        <v>271</v>
      </c>
      <c r="D45" s="9" t="s">
        <v>142</v>
      </c>
      <c r="E45" s="9" t="s">
        <v>132</v>
      </c>
      <c r="F45" s="9" t="s">
        <v>166</v>
      </c>
      <c r="G45" s="5">
        <v>5091.6</v>
      </c>
      <c r="H45" s="5">
        <v>1213.4</v>
      </c>
    </row>
    <row r="46" spans="1:8" ht="18.75">
      <c r="A46" s="33" t="s">
        <v>4</v>
      </c>
      <c r="B46" s="9" t="s">
        <v>2</v>
      </c>
      <c r="C46" s="9"/>
      <c r="D46" s="9"/>
      <c r="E46" s="9"/>
      <c r="F46" s="9"/>
      <c r="G46" s="5">
        <f>G47+G48</f>
        <v>170</v>
      </c>
      <c r="H46" s="5">
        <f>H47+H48</f>
        <v>78.2</v>
      </c>
    </row>
    <row r="47" spans="1:8" ht="18.75">
      <c r="A47" s="33" t="s">
        <v>167</v>
      </c>
      <c r="B47" s="9" t="s">
        <v>2</v>
      </c>
      <c r="C47" s="9" t="s">
        <v>290</v>
      </c>
      <c r="D47" s="9" t="s">
        <v>142</v>
      </c>
      <c r="E47" s="9" t="s">
        <v>132</v>
      </c>
      <c r="F47" s="9" t="s">
        <v>166</v>
      </c>
      <c r="G47" s="5">
        <v>90</v>
      </c>
      <c r="H47" s="5">
        <v>56</v>
      </c>
    </row>
    <row r="48" spans="1:8" ht="18.75">
      <c r="A48" s="33" t="s">
        <v>167</v>
      </c>
      <c r="B48" s="9" t="s">
        <v>2</v>
      </c>
      <c r="C48" s="9" t="s">
        <v>271</v>
      </c>
      <c r="D48" s="9" t="s">
        <v>142</v>
      </c>
      <c r="E48" s="9" t="s">
        <v>132</v>
      </c>
      <c r="F48" s="9" t="s">
        <v>166</v>
      </c>
      <c r="G48" s="5">
        <v>80</v>
      </c>
      <c r="H48" s="5">
        <v>22.2</v>
      </c>
    </row>
    <row r="49" spans="1:8" ht="78" customHeight="1">
      <c r="A49" s="33" t="s">
        <v>291</v>
      </c>
      <c r="B49" s="9" t="s">
        <v>95</v>
      </c>
      <c r="C49" s="9"/>
      <c r="D49" s="9"/>
      <c r="E49" s="9"/>
      <c r="F49" s="9"/>
      <c r="G49" s="5">
        <f>G50</f>
        <v>130</v>
      </c>
      <c r="H49" s="5">
        <f>H50</f>
        <v>17.5</v>
      </c>
    </row>
    <row r="50" spans="1:8" ht="18.75">
      <c r="A50" s="33" t="s">
        <v>167</v>
      </c>
      <c r="B50" s="9" t="s">
        <v>95</v>
      </c>
      <c r="C50" s="9" t="s">
        <v>271</v>
      </c>
      <c r="D50" s="9" t="s">
        <v>142</v>
      </c>
      <c r="E50" s="9" t="s">
        <v>132</v>
      </c>
      <c r="F50" s="9" t="s">
        <v>166</v>
      </c>
      <c r="G50" s="5">
        <v>130</v>
      </c>
      <c r="H50" s="5">
        <v>17.5</v>
      </c>
    </row>
    <row r="51" spans="1:8" ht="18.75">
      <c r="A51" s="34" t="s">
        <v>5</v>
      </c>
      <c r="B51" s="9" t="s">
        <v>6</v>
      </c>
      <c r="C51" s="9"/>
      <c r="D51" s="9"/>
      <c r="E51" s="9"/>
      <c r="F51" s="9"/>
      <c r="G51" s="5">
        <f>G52+G55</f>
        <v>437.5</v>
      </c>
      <c r="H51" s="5">
        <f>H52+H55</f>
        <v>155.70000000000002</v>
      </c>
    </row>
    <row r="52" spans="1:8" ht="18.75">
      <c r="A52" s="33" t="s">
        <v>4</v>
      </c>
      <c r="B52" s="9" t="s">
        <v>7</v>
      </c>
      <c r="C52" s="9"/>
      <c r="D52" s="9"/>
      <c r="E52" s="9"/>
      <c r="F52" s="9"/>
      <c r="G52" s="5">
        <f>G53+G54</f>
        <v>200</v>
      </c>
      <c r="H52" s="5">
        <f>H53+H54</f>
        <v>128.4</v>
      </c>
    </row>
    <row r="53" spans="1:8" ht="18.75">
      <c r="A53" s="33" t="s">
        <v>167</v>
      </c>
      <c r="B53" s="9" t="s">
        <v>7</v>
      </c>
      <c r="C53" s="9" t="s">
        <v>290</v>
      </c>
      <c r="D53" s="9" t="s">
        <v>142</v>
      </c>
      <c r="E53" s="9" t="s">
        <v>132</v>
      </c>
      <c r="F53" s="9" t="s">
        <v>166</v>
      </c>
      <c r="G53" s="5">
        <v>100</v>
      </c>
      <c r="H53" s="5">
        <v>85.2</v>
      </c>
    </row>
    <row r="54" spans="1:8" ht="18.75">
      <c r="A54" s="33" t="s">
        <v>167</v>
      </c>
      <c r="B54" s="9" t="s">
        <v>7</v>
      </c>
      <c r="C54" s="9" t="s">
        <v>271</v>
      </c>
      <c r="D54" s="9" t="s">
        <v>142</v>
      </c>
      <c r="E54" s="9" t="s">
        <v>132</v>
      </c>
      <c r="F54" s="9" t="s">
        <v>166</v>
      </c>
      <c r="G54" s="5">
        <v>100</v>
      </c>
      <c r="H54" s="5">
        <v>43.2</v>
      </c>
    </row>
    <row r="55" spans="1:8" ht="78.75" customHeight="1">
      <c r="A55" s="33" t="s">
        <v>291</v>
      </c>
      <c r="B55" s="9" t="s">
        <v>94</v>
      </c>
      <c r="C55" s="9"/>
      <c r="D55" s="9"/>
      <c r="E55" s="9"/>
      <c r="F55" s="9"/>
      <c r="G55" s="5">
        <f>G57+G56</f>
        <v>237.5</v>
      </c>
      <c r="H55" s="5">
        <f>H57+H56</f>
        <v>27.3</v>
      </c>
    </row>
    <row r="56" spans="1:8" ht="18.75">
      <c r="A56" s="33" t="s">
        <v>167</v>
      </c>
      <c r="B56" s="9" t="s">
        <v>94</v>
      </c>
      <c r="C56" s="9" t="s">
        <v>290</v>
      </c>
      <c r="D56" s="9" t="s">
        <v>142</v>
      </c>
      <c r="E56" s="9" t="s">
        <v>132</v>
      </c>
      <c r="F56" s="9" t="s">
        <v>166</v>
      </c>
      <c r="G56" s="5">
        <v>110</v>
      </c>
      <c r="H56" s="5">
        <v>0</v>
      </c>
    </row>
    <row r="57" spans="1:8" ht="18.75">
      <c r="A57" s="33" t="s">
        <v>167</v>
      </c>
      <c r="B57" s="9" t="s">
        <v>94</v>
      </c>
      <c r="C57" s="9" t="s">
        <v>271</v>
      </c>
      <c r="D57" s="9" t="s">
        <v>142</v>
      </c>
      <c r="E57" s="9" t="s">
        <v>132</v>
      </c>
      <c r="F57" s="9" t="s">
        <v>166</v>
      </c>
      <c r="G57" s="5">
        <v>127.5</v>
      </c>
      <c r="H57" s="5">
        <v>27.3</v>
      </c>
    </row>
    <row r="58" spans="1:8" ht="56.25">
      <c r="A58" s="34" t="s">
        <v>9</v>
      </c>
      <c r="B58" s="9" t="s">
        <v>8</v>
      </c>
      <c r="C58" s="9"/>
      <c r="D58" s="9"/>
      <c r="E58" s="9"/>
      <c r="F58" s="9"/>
      <c r="G58" s="5">
        <f>G59</f>
        <v>30</v>
      </c>
      <c r="H58" s="5">
        <f>H59</f>
        <v>0</v>
      </c>
    </row>
    <row r="59" spans="1:8" ht="18.75">
      <c r="A59" s="33" t="s">
        <v>4</v>
      </c>
      <c r="B59" s="9" t="s">
        <v>10</v>
      </c>
      <c r="C59" s="9"/>
      <c r="D59" s="9"/>
      <c r="E59" s="9"/>
      <c r="F59" s="9"/>
      <c r="G59" s="5">
        <f>G60</f>
        <v>30</v>
      </c>
      <c r="H59" s="5">
        <f>H60</f>
        <v>0</v>
      </c>
    </row>
    <row r="60" spans="1:8" ht="37.5">
      <c r="A60" s="33" t="s">
        <v>107</v>
      </c>
      <c r="B60" s="9" t="s">
        <v>10</v>
      </c>
      <c r="C60" s="9" t="s">
        <v>271</v>
      </c>
      <c r="D60" s="9" t="s">
        <v>142</v>
      </c>
      <c r="E60" s="9" t="s">
        <v>132</v>
      </c>
      <c r="F60" s="9" t="s">
        <v>157</v>
      </c>
      <c r="G60" s="5">
        <v>30</v>
      </c>
      <c r="H60" s="5">
        <v>0</v>
      </c>
    </row>
    <row r="61" spans="1:8" ht="37.5">
      <c r="A61" s="34" t="s">
        <v>91</v>
      </c>
      <c r="B61" s="9" t="s">
        <v>92</v>
      </c>
      <c r="C61" s="9"/>
      <c r="D61" s="9"/>
      <c r="E61" s="9"/>
      <c r="F61" s="9"/>
      <c r="G61" s="5">
        <f>G62</f>
        <v>170</v>
      </c>
      <c r="H61" s="5">
        <f>H62</f>
        <v>0</v>
      </c>
    </row>
    <row r="62" spans="1:8" ht="78.75" customHeight="1">
      <c r="A62" s="33" t="s">
        <v>291</v>
      </c>
      <c r="B62" s="9" t="s">
        <v>93</v>
      </c>
      <c r="C62" s="9"/>
      <c r="D62" s="9"/>
      <c r="E62" s="9"/>
      <c r="F62" s="9"/>
      <c r="G62" s="5">
        <f>G63+G64</f>
        <v>170</v>
      </c>
      <c r="H62" s="5">
        <f>H63+H64</f>
        <v>0</v>
      </c>
    </row>
    <row r="63" spans="1:8" ht="18.75">
      <c r="A63" s="33" t="s">
        <v>167</v>
      </c>
      <c r="B63" s="9" t="s">
        <v>93</v>
      </c>
      <c r="C63" s="9" t="s">
        <v>290</v>
      </c>
      <c r="D63" s="9" t="s">
        <v>142</v>
      </c>
      <c r="E63" s="9" t="s">
        <v>132</v>
      </c>
      <c r="F63" s="9" t="s">
        <v>166</v>
      </c>
      <c r="G63" s="5">
        <v>50</v>
      </c>
      <c r="H63" s="5">
        <v>0</v>
      </c>
    </row>
    <row r="64" spans="1:8" ht="18.75">
      <c r="A64" s="33" t="s">
        <v>167</v>
      </c>
      <c r="B64" s="9" t="s">
        <v>93</v>
      </c>
      <c r="C64" s="9" t="s">
        <v>271</v>
      </c>
      <c r="D64" s="9" t="s">
        <v>142</v>
      </c>
      <c r="E64" s="9" t="s">
        <v>132</v>
      </c>
      <c r="F64" s="9" t="s">
        <v>166</v>
      </c>
      <c r="G64" s="5">
        <v>120</v>
      </c>
      <c r="H64" s="5">
        <v>0</v>
      </c>
    </row>
    <row r="65" spans="1:8" ht="44.25" customHeight="1">
      <c r="A65" s="35" t="s">
        <v>322</v>
      </c>
      <c r="B65" s="6" t="s">
        <v>11</v>
      </c>
      <c r="C65" s="6"/>
      <c r="D65" s="6"/>
      <c r="E65" s="6"/>
      <c r="F65" s="6"/>
      <c r="G65" s="7">
        <f>G66+G85+G90</f>
        <v>23451.1</v>
      </c>
      <c r="H65" s="7">
        <f>H66+H85+H90</f>
        <v>1553.5</v>
      </c>
    </row>
    <row r="66" spans="1:8" ht="37.5">
      <c r="A66" s="34" t="s">
        <v>44</v>
      </c>
      <c r="B66" s="9" t="s">
        <v>45</v>
      </c>
      <c r="C66" s="9"/>
      <c r="D66" s="9"/>
      <c r="E66" s="9"/>
      <c r="F66" s="9"/>
      <c r="G66" s="5">
        <f>G67+G73+G81</f>
        <v>17268.6</v>
      </c>
      <c r="H66" s="5">
        <f>H67+H73+H81</f>
        <v>948.2</v>
      </c>
    </row>
    <row r="67" spans="1:8" ht="56.25">
      <c r="A67" s="34" t="s">
        <v>28</v>
      </c>
      <c r="B67" s="9" t="s">
        <v>47</v>
      </c>
      <c r="C67" s="9"/>
      <c r="D67" s="9"/>
      <c r="E67" s="9"/>
      <c r="F67" s="9"/>
      <c r="G67" s="5">
        <f>G68</f>
        <v>472.4</v>
      </c>
      <c r="H67" s="5">
        <f>H68</f>
        <v>48.6</v>
      </c>
    </row>
    <row r="68" spans="1:8" ht="75">
      <c r="A68" s="8" t="s">
        <v>292</v>
      </c>
      <c r="B68" s="9" t="s">
        <v>46</v>
      </c>
      <c r="C68" s="9"/>
      <c r="D68" s="9"/>
      <c r="E68" s="9"/>
      <c r="F68" s="9"/>
      <c r="G68" s="5">
        <f>G69+G70+G71+G72</f>
        <v>472.4</v>
      </c>
      <c r="H68" s="5">
        <f>H69+H70+H71+H72</f>
        <v>48.6</v>
      </c>
    </row>
    <row r="69" spans="1:8" ht="37.5">
      <c r="A69" s="33" t="s">
        <v>107</v>
      </c>
      <c r="B69" s="9" t="s">
        <v>46</v>
      </c>
      <c r="C69" s="9" t="s">
        <v>289</v>
      </c>
      <c r="D69" s="25">
        <v>10</v>
      </c>
      <c r="E69" s="9" t="s">
        <v>131</v>
      </c>
      <c r="F69" s="9" t="s">
        <v>157</v>
      </c>
      <c r="G69" s="5">
        <v>2.7</v>
      </c>
      <c r="H69" s="5">
        <v>1</v>
      </c>
    </row>
    <row r="70" spans="1:8" ht="37.5">
      <c r="A70" s="33" t="s">
        <v>185</v>
      </c>
      <c r="B70" s="9" t="s">
        <v>46</v>
      </c>
      <c r="C70" s="9" t="s">
        <v>289</v>
      </c>
      <c r="D70" s="25">
        <v>10</v>
      </c>
      <c r="E70" s="9" t="s">
        <v>131</v>
      </c>
      <c r="F70" s="9" t="s">
        <v>184</v>
      </c>
      <c r="G70" s="5">
        <v>212.3</v>
      </c>
      <c r="H70" s="5">
        <v>15</v>
      </c>
    </row>
    <row r="71" spans="1:8" ht="37.5">
      <c r="A71" s="33" t="s">
        <v>107</v>
      </c>
      <c r="B71" s="9" t="s">
        <v>46</v>
      </c>
      <c r="C71" s="9" t="s">
        <v>271</v>
      </c>
      <c r="D71" s="25">
        <v>10</v>
      </c>
      <c r="E71" s="9" t="s">
        <v>131</v>
      </c>
      <c r="F71" s="9" t="s">
        <v>157</v>
      </c>
      <c r="G71" s="5">
        <v>11.3</v>
      </c>
      <c r="H71" s="5">
        <v>0.6</v>
      </c>
    </row>
    <row r="72" spans="1:8" ht="37.5">
      <c r="A72" s="33" t="s">
        <v>185</v>
      </c>
      <c r="B72" s="9" t="s">
        <v>46</v>
      </c>
      <c r="C72" s="9" t="s">
        <v>271</v>
      </c>
      <c r="D72" s="25">
        <v>10</v>
      </c>
      <c r="E72" s="9" t="s">
        <v>131</v>
      </c>
      <c r="F72" s="9" t="s">
        <v>184</v>
      </c>
      <c r="G72" s="5">
        <v>246.1</v>
      </c>
      <c r="H72" s="5">
        <v>32</v>
      </c>
    </row>
    <row r="73" spans="1:8" ht="24.75" customHeight="1">
      <c r="A73" s="34" t="s">
        <v>108</v>
      </c>
      <c r="B73" s="9" t="s">
        <v>48</v>
      </c>
      <c r="C73" s="9"/>
      <c r="D73" s="25"/>
      <c r="E73" s="9"/>
      <c r="F73" s="9"/>
      <c r="G73" s="5">
        <f>G74+G77+G79</f>
        <v>1830.6</v>
      </c>
      <c r="H73" s="5">
        <f>H74+H77+H79</f>
        <v>452.8</v>
      </c>
    </row>
    <row r="74" spans="1:8" ht="56.25">
      <c r="A74" s="33" t="s">
        <v>251</v>
      </c>
      <c r="B74" s="9" t="s">
        <v>103</v>
      </c>
      <c r="C74" s="9"/>
      <c r="D74" s="9"/>
      <c r="E74" s="9"/>
      <c r="F74" s="9"/>
      <c r="G74" s="5">
        <f>G75+G76</f>
        <v>1665</v>
      </c>
      <c r="H74" s="5">
        <f>H75+H76</f>
        <v>418.3</v>
      </c>
    </row>
    <row r="75" spans="1:8" ht="37.5">
      <c r="A75" s="33" t="s">
        <v>107</v>
      </c>
      <c r="B75" s="9" t="s">
        <v>103</v>
      </c>
      <c r="C75" s="9" t="s">
        <v>271</v>
      </c>
      <c r="D75" s="9" t="s">
        <v>134</v>
      </c>
      <c r="E75" s="9" t="s">
        <v>129</v>
      </c>
      <c r="F75" s="9" t="s">
        <v>157</v>
      </c>
      <c r="G75" s="5">
        <v>8.4</v>
      </c>
      <c r="H75" s="5">
        <v>1.6</v>
      </c>
    </row>
    <row r="76" spans="1:8" ht="18.75">
      <c r="A76" s="33" t="s">
        <v>105</v>
      </c>
      <c r="B76" s="9" t="s">
        <v>103</v>
      </c>
      <c r="C76" s="9" t="s">
        <v>271</v>
      </c>
      <c r="D76" s="9" t="s">
        <v>134</v>
      </c>
      <c r="E76" s="9" t="s">
        <v>129</v>
      </c>
      <c r="F76" s="9" t="s">
        <v>178</v>
      </c>
      <c r="G76" s="5">
        <v>1656.6</v>
      </c>
      <c r="H76" s="5">
        <v>416.7</v>
      </c>
    </row>
    <row r="77" spans="1:8" ht="37.5">
      <c r="A77" s="34" t="s">
        <v>252</v>
      </c>
      <c r="B77" s="9" t="s">
        <v>101</v>
      </c>
      <c r="C77" s="9"/>
      <c r="D77" s="25"/>
      <c r="E77" s="9"/>
      <c r="F77" s="9"/>
      <c r="G77" s="5">
        <f>G78</f>
        <v>165.6</v>
      </c>
      <c r="H77" s="5">
        <f>H78</f>
        <v>34.5</v>
      </c>
    </row>
    <row r="78" spans="1:8" ht="18.75">
      <c r="A78" s="33" t="s">
        <v>105</v>
      </c>
      <c r="B78" s="9" t="s">
        <v>102</v>
      </c>
      <c r="C78" s="9" t="s">
        <v>271</v>
      </c>
      <c r="D78" s="25">
        <v>10</v>
      </c>
      <c r="E78" s="9" t="s">
        <v>131</v>
      </c>
      <c r="F78" s="9" t="s">
        <v>178</v>
      </c>
      <c r="G78" s="5">
        <v>165.6</v>
      </c>
      <c r="H78" s="5">
        <v>34.5</v>
      </c>
    </row>
    <row r="79" spans="1:8" ht="23.25" customHeight="1">
      <c r="A79" s="33" t="s">
        <v>417</v>
      </c>
      <c r="B79" s="21" t="s">
        <v>342</v>
      </c>
      <c r="C79" s="9"/>
      <c r="D79" s="25"/>
      <c r="E79" s="9"/>
      <c r="F79" s="9"/>
      <c r="G79" s="5">
        <f>G80</f>
        <v>0</v>
      </c>
      <c r="H79" s="5">
        <f>H80</f>
        <v>0</v>
      </c>
    </row>
    <row r="80" spans="1:8" ht="37.5">
      <c r="A80" s="33" t="s">
        <v>185</v>
      </c>
      <c r="B80" s="21" t="s">
        <v>342</v>
      </c>
      <c r="C80" s="9" t="s">
        <v>271</v>
      </c>
      <c r="D80" s="25">
        <v>10</v>
      </c>
      <c r="E80" s="9" t="s">
        <v>131</v>
      </c>
      <c r="F80" s="9" t="s">
        <v>184</v>
      </c>
      <c r="G80" s="5">
        <v>0</v>
      </c>
      <c r="H80" s="5">
        <v>0</v>
      </c>
    </row>
    <row r="81" spans="1:8" ht="37.5">
      <c r="A81" s="34" t="s">
        <v>401</v>
      </c>
      <c r="B81" s="21" t="s">
        <v>384</v>
      </c>
      <c r="C81" s="9"/>
      <c r="D81" s="25"/>
      <c r="E81" s="9"/>
      <c r="F81" s="9"/>
      <c r="G81" s="5">
        <f>G82</f>
        <v>14965.6</v>
      </c>
      <c r="H81" s="5">
        <f>H82</f>
        <v>446.8</v>
      </c>
    </row>
    <row r="82" spans="1:8" ht="112.5">
      <c r="A82" s="34" t="s">
        <v>421</v>
      </c>
      <c r="B82" s="9" t="s">
        <v>420</v>
      </c>
      <c r="C82" s="9"/>
      <c r="D82" s="25"/>
      <c r="E82" s="9"/>
      <c r="F82" s="9"/>
      <c r="G82" s="5">
        <f>G83+G84</f>
        <v>14965.6</v>
      </c>
      <c r="H82" s="5">
        <f>H84</f>
        <v>446.8</v>
      </c>
    </row>
    <row r="83" spans="1:8" ht="37.5">
      <c r="A83" s="33" t="s">
        <v>107</v>
      </c>
      <c r="B83" s="9" t="s">
        <v>420</v>
      </c>
      <c r="C83" s="9" t="s">
        <v>271</v>
      </c>
      <c r="D83" s="9" t="s">
        <v>129</v>
      </c>
      <c r="E83" s="9" t="s">
        <v>130</v>
      </c>
      <c r="F83" s="9" t="s">
        <v>157</v>
      </c>
      <c r="G83" s="5">
        <v>221.2</v>
      </c>
      <c r="H83" s="5">
        <v>0</v>
      </c>
    </row>
    <row r="84" spans="1:8" ht="37.5">
      <c r="A84" s="33" t="s">
        <v>185</v>
      </c>
      <c r="B84" s="9" t="s">
        <v>420</v>
      </c>
      <c r="C84" s="9" t="s">
        <v>271</v>
      </c>
      <c r="D84" s="25">
        <v>10</v>
      </c>
      <c r="E84" s="9" t="s">
        <v>131</v>
      </c>
      <c r="F84" s="9" t="s">
        <v>184</v>
      </c>
      <c r="G84" s="5">
        <v>14744.4</v>
      </c>
      <c r="H84" s="5">
        <v>446.8</v>
      </c>
    </row>
    <row r="85" spans="1:8" ht="37.5">
      <c r="A85" s="34" t="s">
        <v>50</v>
      </c>
      <c r="B85" s="9" t="s">
        <v>49</v>
      </c>
      <c r="C85" s="9"/>
      <c r="D85" s="9"/>
      <c r="E85" s="9"/>
      <c r="F85" s="9"/>
      <c r="G85" s="5">
        <f>G86</f>
        <v>1087.1</v>
      </c>
      <c r="H85" s="5">
        <f>H86</f>
        <v>205</v>
      </c>
    </row>
    <row r="86" spans="1:8" ht="51" customHeight="1">
      <c r="A86" s="34" t="s">
        <v>272</v>
      </c>
      <c r="B86" s="9" t="s">
        <v>63</v>
      </c>
      <c r="C86" s="9"/>
      <c r="D86" s="9"/>
      <c r="E86" s="9"/>
      <c r="F86" s="9"/>
      <c r="G86" s="5">
        <f>G87</f>
        <v>1087.1</v>
      </c>
      <c r="H86" s="5">
        <f>H87</f>
        <v>205</v>
      </c>
    </row>
    <row r="87" spans="1:8" ht="160.5" customHeight="1">
      <c r="A87" s="14" t="s">
        <v>399</v>
      </c>
      <c r="B87" s="9" t="s">
        <v>88</v>
      </c>
      <c r="C87" s="9"/>
      <c r="D87" s="9"/>
      <c r="E87" s="9" t="s">
        <v>150</v>
      </c>
      <c r="F87" s="9"/>
      <c r="G87" s="5">
        <f>G88+G89</f>
        <v>1087.1</v>
      </c>
      <c r="H87" s="5">
        <f>H88+H89</f>
        <v>205</v>
      </c>
    </row>
    <row r="88" spans="1:8" ht="37.5">
      <c r="A88" s="33" t="s">
        <v>153</v>
      </c>
      <c r="B88" s="9" t="s">
        <v>88</v>
      </c>
      <c r="C88" s="9" t="s">
        <v>271</v>
      </c>
      <c r="D88" s="9" t="s">
        <v>129</v>
      </c>
      <c r="E88" s="9" t="s">
        <v>130</v>
      </c>
      <c r="F88" s="9" t="s">
        <v>154</v>
      </c>
      <c r="G88" s="5">
        <v>907.8</v>
      </c>
      <c r="H88" s="5">
        <v>189.6</v>
      </c>
    </row>
    <row r="89" spans="1:8" ht="37.5">
      <c r="A89" s="33" t="s">
        <v>107</v>
      </c>
      <c r="B89" s="9" t="s">
        <v>88</v>
      </c>
      <c r="C89" s="9" t="s">
        <v>271</v>
      </c>
      <c r="D89" s="9" t="s">
        <v>129</v>
      </c>
      <c r="E89" s="9" t="s">
        <v>130</v>
      </c>
      <c r="F89" s="9" t="s">
        <v>157</v>
      </c>
      <c r="G89" s="5">
        <v>179.3</v>
      </c>
      <c r="H89" s="5">
        <v>15.4</v>
      </c>
    </row>
    <row r="90" spans="1:8" ht="44.25" customHeight="1">
      <c r="A90" s="34" t="s">
        <v>321</v>
      </c>
      <c r="B90" s="9" t="s">
        <v>12</v>
      </c>
      <c r="C90" s="9"/>
      <c r="D90" s="9"/>
      <c r="E90" s="9"/>
      <c r="F90" s="9"/>
      <c r="G90" s="5">
        <f>G91+G100+G103</f>
        <v>5095.4</v>
      </c>
      <c r="H90" s="5">
        <f>H91+H100+H103</f>
        <v>400.29999999999995</v>
      </c>
    </row>
    <row r="91" spans="1:8" ht="37.5">
      <c r="A91" s="34" t="s">
        <v>323</v>
      </c>
      <c r="B91" s="9" t="s">
        <v>13</v>
      </c>
      <c r="C91" s="9"/>
      <c r="D91" s="9"/>
      <c r="E91" s="9"/>
      <c r="F91" s="9"/>
      <c r="G91" s="5">
        <f>G92+G94+G96+G98</f>
        <v>4815.4</v>
      </c>
      <c r="H91" s="5">
        <f>H92+H94+H96+H98</f>
        <v>400.29999999999995</v>
      </c>
    </row>
    <row r="92" spans="1:8" ht="37.5">
      <c r="A92" s="33" t="s">
        <v>315</v>
      </c>
      <c r="B92" s="9" t="s">
        <v>104</v>
      </c>
      <c r="C92" s="9"/>
      <c r="D92" s="9"/>
      <c r="E92" s="9"/>
      <c r="F92" s="9"/>
      <c r="G92" s="5">
        <f>G93</f>
        <v>1669.8</v>
      </c>
      <c r="H92" s="5">
        <f>H93</f>
        <v>303.2</v>
      </c>
    </row>
    <row r="93" spans="1:8" ht="18.75">
      <c r="A93" s="33" t="s">
        <v>167</v>
      </c>
      <c r="B93" s="9" t="s">
        <v>104</v>
      </c>
      <c r="C93" s="9" t="s">
        <v>271</v>
      </c>
      <c r="D93" s="9" t="s">
        <v>136</v>
      </c>
      <c r="E93" s="9" t="s">
        <v>136</v>
      </c>
      <c r="F93" s="9" t="s">
        <v>166</v>
      </c>
      <c r="G93" s="5">
        <v>1669.8</v>
      </c>
      <c r="H93" s="5">
        <v>303.2</v>
      </c>
    </row>
    <row r="94" spans="1:8" ht="37.5">
      <c r="A94" s="33" t="s">
        <v>43</v>
      </c>
      <c r="B94" s="9" t="s">
        <v>42</v>
      </c>
      <c r="C94" s="9"/>
      <c r="D94" s="9"/>
      <c r="E94" s="9"/>
      <c r="F94" s="9"/>
      <c r="G94" s="5">
        <f>G95</f>
        <v>522.1</v>
      </c>
      <c r="H94" s="5">
        <f>H95</f>
        <v>0</v>
      </c>
    </row>
    <row r="95" spans="1:8" ht="18.75">
      <c r="A95" s="33" t="s">
        <v>167</v>
      </c>
      <c r="B95" s="9" t="s">
        <v>42</v>
      </c>
      <c r="C95" s="9" t="s">
        <v>290</v>
      </c>
      <c r="D95" s="9" t="s">
        <v>136</v>
      </c>
      <c r="E95" s="9" t="s">
        <v>136</v>
      </c>
      <c r="F95" s="9" t="s">
        <v>166</v>
      </c>
      <c r="G95" s="5">
        <v>522.1</v>
      </c>
      <c r="H95" s="5">
        <v>0</v>
      </c>
    </row>
    <row r="96" spans="1:8" ht="75">
      <c r="A96" s="33" t="s">
        <v>258</v>
      </c>
      <c r="B96" s="9" t="s">
        <v>76</v>
      </c>
      <c r="C96" s="9"/>
      <c r="D96" s="9"/>
      <c r="E96" s="9"/>
      <c r="F96" s="9"/>
      <c r="G96" s="5">
        <f>G97</f>
        <v>2040.8</v>
      </c>
      <c r="H96" s="5">
        <f>H97</f>
        <v>0</v>
      </c>
    </row>
    <row r="97" spans="1:8" ht="18.75">
      <c r="A97" s="33" t="s">
        <v>167</v>
      </c>
      <c r="B97" s="9" t="s">
        <v>76</v>
      </c>
      <c r="C97" s="9" t="s">
        <v>273</v>
      </c>
      <c r="D97" s="9" t="s">
        <v>136</v>
      </c>
      <c r="E97" s="9" t="s">
        <v>136</v>
      </c>
      <c r="F97" s="9" t="s">
        <v>166</v>
      </c>
      <c r="G97" s="5">
        <v>2040.8</v>
      </c>
      <c r="H97" s="5">
        <v>0</v>
      </c>
    </row>
    <row r="98" spans="1:8" ht="56.25">
      <c r="A98" s="33" t="s">
        <v>343</v>
      </c>
      <c r="B98" s="9" t="s">
        <v>362</v>
      </c>
      <c r="C98" s="9"/>
      <c r="D98" s="9"/>
      <c r="E98" s="9"/>
      <c r="F98" s="9"/>
      <c r="G98" s="5">
        <f>G99</f>
        <v>582.7</v>
      </c>
      <c r="H98" s="5">
        <f>H99</f>
        <v>97.1</v>
      </c>
    </row>
    <row r="99" spans="1:8" ht="18.75">
      <c r="A99" s="33" t="s">
        <v>167</v>
      </c>
      <c r="B99" s="9" t="s">
        <v>362</v>
      </c>
      <c r="C99" s="9" t="s">
        <v>271</v>
      </c>
      <c r="D99" s="9" t="s">
        <v>136</v>
      </c>
      <c r="E99" s="9" t="s">
        <v>136</v>
      </c>
      <c r="F99" s="9" t="s">
        <v>166</v>
      </c>
      <c r="G99" s="5">
        <v>582.7</v>
      </c>
      <c r="H99" s="5">
        <v>97.1</v>
      </c>
    </row>
    <row r="100" spans="1:8" ht="56.25">
      <c r="A100" s="34" t="s">
        <v>24</v>
      </c>
      <c r="B100" s="9" t="s">
        <v>39</v>
      </c>
      <c r="C100" s="9"/>
      <c r="D100" s="9"/>
      <c r="E100" s="9"/>
      <c r="F100" s="9"/>
      <c r="G100" s="5">
        <f>G101</f>
        <v>265</v>
      </c>
      <c r="H100" s="5">
        <f>H101</f>
        <v>0</v>
      </c>
    </row>
    <row r="101" spans="1:8" ht="37.5">
      <c r="A101" s="33" t="s">
        <v>43</v>
      </c>
      <c r="B101" s="9" t="s">
        <v>40</v>
      </c>
      <c r="C101" s="9"/>
      <c r="D101" s="9"/>
      <c r="E101" s="9"/>
      <c r="F101" s="9"/>
      <c r="G101" s="5">
        <f>G102</f>
        <v>265</v>
      </c>
      <c r="H101" s="5">
        <f>H102</f>
        <v>0</v>
      </c>
    </row>
    <row r="102" spans="1:8" ht="18.75">
      <c r="A102" s="33" t="s">
        <v>167</v>
      </c>
      <c r="B102" s="9" t="s">
        <v>40</v>
      </c>
      <c r="C102" s="9" t="s">
        <v>290</v>
      </c>
      <c r="D102" s="9" t="s">
        <v>136</v>
      </c>
      <c r="E102" s="9" t="s">
        <v>136</v>
      </c>
      <c r="F102" s="9" t="s">
        <v>166</v>
      </c>
      <c r="G102" s="5">
        <v>265</v>
      </c>
      <c r="H102" s="5">
        <v>0</v>
      </c>
    </row>
    <row r="103" spans="1:8" ht="75">
      <c r="A103" s="34" t="s">
        <v>337</v>
      </c>
      <c r="B103" s="25" t="s">
        <v>262</v>
      </c>
      <c r="C103" s="25"/>
      <c r="D103" s="9"/>
      <c r="E103" s="9"/>
      <c r="F103" s="9"/>
      <c r="G103" s="5">
        <f>G104</f>
        <v>15</v>
      </c>
      <c r="H103" s="5">
        <f>H104</f>
        <v>0</v>
      </c>
    </row>
    <row r="104" spans="1:8" ht="37.5">
      <c r="A104" s="33" t="s">
        <v>43</v>
      </c>
      <c r="B104" s="25" t="s">
        <v>41</v>
      </c>
      <c r="C104" s="25"/>
      <c r="D104" s="9"/>
      <c r="E104" s="9"/>
      <c r="F104" s="9"/>
      <c r="G104" s="5">
        <f>G105</f>
        <v>15</v>
      </c>
      <c r="H104" s="5">
        <f>H105</f>
        <v>0</v>
      </c>
    </row>
    <row r="105" spans="1:8" ht="18.75">
      <c r="A105" s="33" t="s">
        <v>167</v>
      </c>
      <c r="B105" s="25" t="s">
        <v>41</v>
      </c>
      <c r="C105" s="25">
        <v>115</v>
      </c>
      <c r="D105" s="9" t="s">
        <v>278</v>
      </c>
      <c r="E105" s="9" t="s">
        <v>136</v>
      </c>
      <c r="F105" s="9" t="s">
        <v>166</v>
      </c>
      <c r="G105" s="5">
        <v>15</v>
      </c>
      <c r="H105" s="5">
        <v>0</v>
      </c>
    </row>
    <row r="106" spans="1:8" ht="37.5">
      <c r="A106" s="35" t="s">
        <v>324</v>
      </c>
      <c r="B106" s="6" t="s">
        <v>210</v>
      </c>
      <c r="C106" s="6"/>
      <c r="D106" s="6"/>
      <c r="E106" s="6"/>
      <c r="F106" s="6"/>
      <c r="G106" s="7">
        <f>G107+G118+G126+G140+G134+G146</f>
        <v>38773.1</v>
      </c>
      <c r="H106" s="7">
        <f>H107+H118+H126+H140+H134+H146</f>
        <v>7268.4000000000015</v>
      </c>
    </row>
    <row r="107" spans="1:8" ht="75">
      <c r="A107" s="34" t="s">
        <v>413</v>
      </c>
      <c r="B107" s="9" t="s">
        <v>211</v>
      </c>
      <c r="C107" s="9"/>
      <c r="D107" s="9"/>
      <c r="E107" s="9"/>
      <c r="F107" s="9"/>
      <c r="G107" s="5">
        <f>G108+G113</f>
        <v>6273.9</v>
      </c>
      <c r="H107" s="5">
        <f>H108+H113</f>
        <v>1049.5</v>
      </c>
    </row>
    <row r="108" spans="1:8" ht="37.5">
      <c r="A108" s="34" t="s">
        <v>338</v>
      </c>
      <c r="B108" s="9" t="s">
        <v>212</v>
      </c>
      <c r="C108" s="9"/>
      <c r="D108" s="9"/>
      <c r="E108" s="9"/>
      <c r="F108" s="9"/>
      <c r="G108" s="5">
        <f>G109+G111</f>
        <v>1660.1</v>
      </c>
      <c r="H108" s="5">
        <f>H109+H111</f>
        <v>279.3</v>
      </c>
    </row>
    <row r="109" spans="1:8" ht="18.75">
      <c r="A109" s="33" t="s">
        <v>168</v>
      </c>
      <c r="B109" s="9" t="s">
        <v>213</v>
      </c>
      <c r="C109" s="9"/>
      <c r="D109" s="9"/>
      <c r="E109" s="9"/>
      <c r="F109" s="9"/>
      <c r="G109" s="5">
        <f>G110</f>
        <v>1488.5</v>
      </c>
      <c r="H109" s="5">
        <f>H110</f>
        <v>250.7</v>
      </c>
    </row>
    <row r="110" spans="1:8" ht="18.75">
      <c r="A110" s="33" t="s">
        <v>167</v>
      </c>
      <c r="B110" s="9" t="s">
        <v>213</v>
      </c>
      <c r="C110" s="9" t="s">
        <v>289</v>
      </c>
      <c r="D110" s="9" t="s">
        <v>138</v>
      </c>
      <c r="E110" s="9" t="s">
        <v>129</v>
      </c>
      <c r="F110" s="9" t="s">
        <v>166</v>
      </c>
      <c r="G110" s="5">
        <v>1488.5</v>
      </c>
      <c r="H110" s="5">
        <v>250.7</v>
      </c>
    </row>
    <row r="111" spans="1:8" ht="56.25">
      <c r="A111" s="33" t="s">
        <v>343</v>
      </c>
      <c r="B111" s="9" t="s">
        <v>345</v>
      </c>
      <c r="C111" s="9"/>
      <c r="D111" s="9"/>
      <c r="E111" s="9"/>
      <c r="F111" s="9"/>
      <c r="G111" s="5">
        <f>G112</f>
        <v>171.6</v>
      </c>
      <c r="H111" s="5">
        <f>H112</f>
        <v>28.6</v>
      </c>
    </row>
    <row r="112" spans="1:8" ht="18.75">
      <c r="A112" s="33" t="s">
        <v>167</v>
      </c>
      <c r="B112" s="9" t="s">
        <v>345</v>
      </c>
      <c r="C112" s="9" t="s">
        <v>289</v>
      </c>
      <c r="D112" s="9" t="s">
        <v>138</v>
      </c>
      <c r="E112" s="9" t="s">
        <v>129</v>
      </c>
      <c r="F112" s="9" t="s">
        <v>166</v>
      </c>
      <c r="G112" s="5">
        <v>171.6</v>
      </c>
      <c r="H112" s="5">
        <v>28.6</v>
      </c>
    </row>
    <row r="113" spans="1:8" ht="21.75" customHeight="1">
      <c r="A113" s="34" t="s">
        <v>339</v>
      </c>
      <c r="B113" s="9" t="s">
        <v>64</v>
      </c>
      <c r="C113" s="9"/>
      <c r="D113" s="9"/>
      <c r="E113" s="9"/>
      <c r="F113" s="9"/>
      <c r="G113" s="5">
        <f>G114+G116</f>
        <v>4613.8</v>
      </c>
      <c r="H113" s="5">
        <f>H114+H116</f>
        <v>770.2</v>
      </c>
    </row>
    <row r="114" spans="1:8" ht="18.75">
      <c r="A114" s="33" t="s">
        <v>168</v>
      </c>
      <c r="B114" s="9" t="s">
        <v>65</v>
      </c>
      <c r="C114" s="9"/>
      <c r="D114" s="9"/>
      <c r="E114" s="9"/>
      <c r="F114" s="9"/>
      <c r="G114" s="5">
        <f>G115</f>
        <v>4172.7</v>
      </c>
      <c r="H114" s="5">
        <f>H115</f>
        <v>696.7</v>
      </c>
    </row>
    <row r="115" spans="1:8" ht="18.75">
      <c r="A115" s="33" t="s">
        <v>167</v>
      </c>
      <c r="B115" s="9" t="s">
        <v>65</v>
      </c>
      <c r="C115" s="9" t="s">
        <v>289</v>
      </c>
      <c r="D115" s="9" t="s">
        <v>138</v>
      </c>
      <c r="E115" s="9" t="s">
        <v>129</v>
      </c>
      <c r="F115" s="9" t="s">
        <v>166</v>
      </c>
      <c r="G115" s="5">
        <v>4172.7</v>
      </c>
      <c r="H115" s="5">
        <v>696.7</v>
      </c>
    </row>
    <row r="116" spans="1:8" ht="56.25">
      <c r="A116" s="33" t="s">
        <v>343</v>
      </c>
      <c r="B116" s="9" t="s">
        <v>346</v>
      </c>
      <c r="C116" s="9"/>
      <c r="D116" s="9"/>
      <c r="E116" s="9"/>
      <c r="F116" s="9"/>
      <c r="G116" s="5">
        <f>G117</f>
        <v>441.1</v>
      </c>
      <c r="H116" s="5">
        <f>H117</f>
        <v>73.5</v>
      </c>
    </row>
    <row r="117" spans="1:8" ht="18.75">
      <c r="A117" s="33" t="s">
        <v>167</v>
      </c>
      <c r="B117" s="9" t="s">
        <v>346</v>
      </c>
      <c r="C117" s="9" t="s">
        <v>289</v>
      </c>
      <c r="D117" s="9" t="s">
        <v>138</v>
      </c>
      <c r="E117" s="9" t="s">
        <v>129</v>
      </c>
      <c r="F117" s="9" t="s">
        <v>166</v>
      </c>
      <c r="G117" s="5">
        <v>441.1</v>
      </c>
      <c r="H117" s="5">
        <v>73.5</v>
      </c>
    </row>
    <row r="118" spans="1:8" ht="37.5">
      <c r="A118" s="34" t="s">
        <v>176</v>
      </c>
      <c r="B118" s="9" t="s">
        <v>214</v>
      </c>
      <c r="C118" s="9"/>
      <c r="D118" s="9"/>
      <c r="E118" s="9"/>
      <c r="F118" s="9"/>
      <c r="G118" s="5">
        <f aca="true" t="shared" si="0" ref="G118:H120">G119</f>
        <v>6700.400000000001</v>
      </c>
      <c r="H118" s="5">
        <f t="shared" si="0"/>
        <v>1313.9</v>
      </c>
    </row>
    <row r="119" spans="1:8" ht="18.75">
      <c r="A119" s="34" t="s">
        <v>66</v>
      </c>
      <c r="B119" s="9" t="s">
        <v>215</v>
      </c>
      <c r="C119" s="9"/>
      <c r="D119" s="9"/>
      <c r="E119" s="9"/>
      <c r="F119" s="9"/>
      <c r="G119" s="5">
        <f>G120+G122+G124</f>
        <v>6700.400000000001</v>
      </c>
      <c r="H119" s="5">
        <f>H120+H122+H124</f>
        <v>1313.9</v>
      </c>
    </row>
    <row r="120" spans="1:8" ht="18.75">
      <c r="A120" s="33" t="s">
        <v>168</v>
      </c>
      <c r="B120" s="9" t="s">
        <v>216</v>
      </c>
      <c r="C120" s="9"/>
      <c r="D120" s="9"/>
      <c r="E120" s="9"/>
      <c r="F120" s="9"/>
      <c r="G120" s="5">
        <f>G121</f>
        <v>5815.3</v>
      </c>
      <c r="H120" s="5">
        <f t="shared" si="0"/>
        <v>1174.7</v>
      </c>
    </row>
    <row r="121" spans="1:8" ht="18.75">
      <c r="A121" s="33" t="s">
        <v>167</v>
      </c>
      <c r="B121" s="9" t="s">
        <v>216</v>
      </c>
      <c r="C121" s="9" t="s">
        <v>289</v>
      </c>
      <c r="D121" s="9" t="s">
        <v>138</v>
      </c>
      <c r="E121" s="9" t="s">
        <v>129</v>
      </c>
      <c r="F121" s="9" t="s">
        <v>166</v>
      </c>
      <c r="G121" s="5">
        <v>5815.3</v>
      </c>
      <c r="H121" s="5">
        <v>1174.7</v>
      </c>
    </row>
    <row r="122" spans="1:8" ht="56.25">
      <c r="A122" s="33" t="s">
        <v>343</v>
      </c>
      <c r="B122" s="9" t="s">
        <v>347</v>
      </c>
      <c r="C122" s="9"/>
      <c r="D122" s="9"/>
      <c r="E122" s="9"/>
      <c r="F122" s="9"/>
      <c r="G122" s="5">
        <f>G123</f>
        <v>835.1</v>
      </c>
      <c r="H122" s="5">
        <f>H123</f>
        <v>139.2</v>
      </c>
    </row>
    <row r="123" spans="1:8" ht="18.75">
      <c r="A123" s="33" t="s">
        <v>167</v>
      </c>
      <c r="B123" s="9" t="s">
        <v>347</v>
      </c>
      <c r="C123" s="9" t="s">
        <v>289</v>
      </c>
      <c r="D123" s="9" t="s">
        <v>138</v>
      </c>
      <c r="E123" s="9" t="s">
        <v>129</v>
      </c>
      <c r="F123" s="9" t="s">
        <v>166</v>
      </c>
      <c r="G123" s="5">
        <v>835.1</v>
      </c>
      <c r="H123" s="5">
        <v>139.2</v>
      </c>
    </row>
    <row r="124" spans="1:8" ht="37.5">
      <c r="A124" s="33" t="s">
        <v>391</v>
      </c>
      <c r="B124" s="9" t="s">
        <v>383</v>
      </c>
      <c r="C124" s="9"/>
      <c r="D124" s="9"/>
      <c r="E124" s="9"/>
      <c r="F124" s="9"/>
      <c r="G124" s="5">
        <f>G125</f>
        <v>50</v>
      </c>
      <c r="H124" s="5">
        <f>H125</f>
        <v>0</v>
      </c>
    </row>
    <row r="125" spans="1:8" ht="18.75">
      <c r="A125" s="33" t="s">
        <v>167</v>
      </c>
      <c r="B125" s="9" t="s">
        <v>383</v>
      </c>
      <c r="C125" s="9" t="s">
        <v>289</v>
      </c>
      <c r="D125" s="9" t="s">
        <v>138</v>
      </c>
      <c r="E125" s="9" t="s">
        <v>129</v>
      </c>
      <c r="F125" s="9" t="s">
        <v>166</v>
      </c>
      <c r="G125" s="5">
        <v>50</v>
      </c>
      <c r="H125" s="5">
        <v>0</v>
      </c>
    </row>
    <row r="126" spans="1:8" ht="37.5">
      <c r="A126" s="34" t="s">
        <v>169</v>
      </c>
      <c r="B126" s="9" t="s">
        <v>217</v>
      </c>
      <c r="C126" s="9"/>
      <c r="D126" s="9"/>
      <c r="E126" s="9"/>
      <c r="F126" s="9"/>
      <c r="G126" s="5">
        <f>G127</f>
        <v>11595.9</v>
      </c>
      <c r="H126" s="5">
        <f>H127</f>
        <v>2152.3</v>
      </c>
    </row>
    <row r="127" spans="1:8" ht="24.75" customHeight="1">
      <c r="A127" s="34" t="s">
        <v>25</v>
      </c>
      <c r="B127" s="9" t="s">
        <v>218</v>
      </c>
      <c r="C127" s="9"/>
      <c r="D127" s="9"/>
      <c r="E127" s="9"/>
      <c r="F127" s="9"/>
      <c r="G127" s="5">
        <f>G128+G132</f>
        <v>11595.9</v>
      </c>
      <c r="H127" s="5">
        <f>H128+H132</f>
        <v>2152.3</v>
      </c>
    </row>
    <row r="128" spans="1:8" ht="18.75">
      <c r="A128" s="33" t="s">
        <v>139</v>
      </c>
      <c r="B128" s="9" t="s">
        <v>219</v>
      </c>
      <c r="C128" s="9"/>
      <c r="D128" s="9"/>
      <c r="E128" s="9"/>
      <c r="F128" s="9"/>
      <c r="G128" s="5">
        <f>G129+G130+G131</f>
        <v>10326.699999999999</v>
      </c>
      <c r="H128" s="5">
        <f>H129+H130+H131</f>
        <v>1940.8</v>
      </c>
    </row>
    <row r="129" spans="1:8" ht="18.75">
      <c r="A129" s="33" t="s">
        <v>158</v>
      </c>
      <c r="B129" s="9" t="s">
        <v>219</v>
      </c>
      <c r="C129" s="9" t="s">
        <v>289</v>
      </c>
      <c r="D129" s="9" t="s">
        <v>138</v>
      </c>
      <c r="E129" s="9" t="s">
        <v>129</v>
      </c>
      <c r="F129" s="9" t="s">
        <v>146</v>
      </c>
      <c r="G129" s="5">
        <v>8839.3</v>
      </c>
      <c r="H129" s="5">
        <v>1581.6</v>
      </c>
    </row>
    <row r="130" spans="1:8" ht="37.5">
      <c r="A130" s="33" t="s">
        <v>107</v>
      </c>
      <c r="B130" s="9" t="s">
        <v>219</v>
      </c>
      <c r="C130" s="9" t="s">
        <v>289</v>
      </c>
      <c r="D130" s="9" t="s">
        <v>138</v>
      </c>
      <c r="E130" s="9" t="s">
        <v>129</v>
      </c>
      <c r="F130" s="9" t="s">
        <v>157</v>
      </c>
      <c r="G130" s="5">
        <v>1445.8</v>
      </c>
      <c r="H130" s="5">
        <v>353</v>
      </c>
    </row>
    <row r="131" spans="1:8" ht="18.75">
      <c r="A131" s="33" t="s">
        <v>155</v>
      </c>
      <c r="B131" s="9" t="s">
        <v>219</v>
      </c>
      <c r="C131" s="9" t="s">
        <v>289</v>
      </c>
      <c r="D131" s="9" t="s">
        <v>138</v>
      </c>
      <c r="E131" s="9" t="s">
        <v>129</v>
      </c>
      <c r="F131" s="9" t="s">
        <v>156</v>
      </c>
      <c r="G131" s="5">
        <v>41.6</v>
      </c>
      <c r="H131" s="5">
        <v>6.2</v>
      </c>
    </row>
    <row r="132" spans="1:8" ht="56.25">
      <c r="A132" s="33" t="s">
        <v>343</v>
      </c>
      <c r="B132" s="9" t="s">
        <v>348</v>
      </c>
      <c r="C132" s="9"/>
      <c r="D132" s="9"/>
      <c r="E132" s="9"/>
      <c r="F132" s="9"/>
      <c r="G132" s="5">
        <f>G133</f>
        <v>1269.2</v>
      </c>
      <c r="H132" s="5">
        <f>H133</f>
        <v>211.5</v>
      </c>
    </row>
    <row r="133" spans="1:8" ht="18.75">
      <c r="A133" s="33" t="s">
        <v>158</v>
      </c>
      <c r="B133" s="9" t="s">
        <v>348</v>
      </c>
      <c r="C133" s="9" t="s">
        <v>289</v>
      </c>
      <c r="D133" s="9" t="s">
        <v>138</v>
      </c>
      <c r="E133" s="9" t="s">
        <v>129</v>
      </c>
      <c r="F133" s="9" t="s">
        <v>146</v>
      </c>
      <c r="G133" s="5">
        <v>1269.2</v>
      </c>
      <c r="H133" s="5">
        <v>211.5</v>
      </c>
    </row>
    <row r="134" spans="1:8" ht="37.5">
      <c r="A134" s="34" t="s">
        <v>109</v>
      </c>
      <c r="B134" s="9" t="s">
        <v>38</v>
      </c>
      <c r="C134" s="9"/>
      <c r="D134" s="9"/>
      <c r="E134" s="9"/>
      <c r="F134" s="9"/>
      <c r="G134" s="5">
        <f>G135</f>
        <v>8464.9</v>
      </c>
      <c r="H134" s="5">
        <f>H135</f>
        <v>1675.8</v>
      </c>
    </row>
    <row r="135" spans="1:8" ht="75">
      <c r="A135" s="34" t="s">
        <v>306</v>
      </c>
      <c r="B135" s="9" t="s">
        <v>61</v>
      </c>
      <c r="C135" s="9"/>
      <c r="D135" s="9"/>
      <c r="E135" s="9"/>
      <c r="F135" s="9"/>
      <c r="G135" s="5">
        <f>G136+G138</f>
        <v>8464.9</v>
      </c>
      <c r="H135" s="5">
        <f>H136+H138</f>
        <v>1675.8</v>
      </c>
    </row>
    <row r="136" spans="1:8" ht="18.75">
      <c r="A136" s="33" t="s">
        <v>112</v>
      </c>
      <c r="B136" s="9" t="s">
        <v>62</v>
      </c>
      <c r="C136" s="9"/>
      <c r="D136" s="9"/>
      <c r="E136" s="9"/>
      <c r="F136" s="9"/>
      <c r="G136" s="5">
        <f>G137</f>
        <v>7488.1</v>
      </c>
      <c r="H136" s="5">
        <f>H137</f>
        <v>1513</v>
      </c>
    </row>
    <row r="137" spans="1:8" ht="18.75">
      <c r="A137" s="33" t="s">
        <v>167</v>
      </c>
      <c r="B137" s="9" t="s">
        <v>62</v>
      </c>
      <c r="C137" s="9" t="s">
        <v>289</v>
      </c>
      <c r="D137" s="9" t="s">
        <v>136</v>
      </c>
      <c r="E137" s="9" t="s">
        <v>131</v>
      </c>
      <c r="F137" s="9" t="s">
        <v>166</v>
      </c>
      <c r="G137" s="5">
        <v>7488.1</v>
      </c>
      <c r="H137" s="5">
        <v>1513</v>
      </c>
    </row>
    <row r="138" spans="1:8" ht="56.25">
      <c r="A138" s="33" t="s">
        <v>343</v>
      </c>
      <c r="B138" s="9" t="s">
        <v>344</v>
      </c>
      <c r="C138" s="9"/>
      <c r="D138" s="9"/>
      <c r="E138" s="9"/>
      <c r="F138" s="9"/>
      <c r="G138" s="5">
        <f>G139</f>
        <v>976.8</v>
      </c>
      <c r="H138" s="5">
        <f>H139</f>
        <v>162.8</v>
      </c>
    </row>
    <row r="139" spans="1:8" ht="18.75">
      <c r="A139" s="33" t="s">
        <v>167</v>
      </c>
      <c r="B139" s="9" t="s">
        <v>344</v>
      </c>
      <c r="C139" s="9" t="s">
        <v>289</v>
      </c>
      <c r="D139" s="9" t="s">
        <v>136</v>
      </c>
      <c r="E139" s="9" t="s">
        <v>131</v>
      </c>
      <c r="F139" s="9" t="s">
        <v>166</v>
      </c>
      <c r="G139" s="5">
        <v>976.8</v>
      </c>
      <c r="H139" s="5">
        <v>162.8</v>
      </c>
    </row>
    <row r="140" spans="1:8" ht="37.5">
      <c r="A140" s="3" t="s">
        <v>429</v>
      </c>
      <c r="B140" s="9" t="s">
        <v>220</v>
      </c>
      <c r="C140" s="9"/>
      <c r="D140" s="9"/>
      <c r="E140" s="9"/>
      <c r="F140" s="9"/>
      <c r="G140" s="5">
        <f>G141</f>
        <v>3084.4</v>
      </c>
      <c r="H140" s="5">
        <f>H141</f>
        <v>545.1</v>
      </c>
    </row>
    <row r="141" spans="1:8" ht="37.5">
      <c r="A141" s="34" t="s">
        <v>355</v>
      </c>
      <c r="B141" s="9" t="s">
        <v>221</v>
      </c>
      <c r="C141" s="9"/>
      <c r="D141" s="9"/>
      <c r="E141" s="9"/>
      <c r="F141" s="9"/>
      <c r="G141" s="5">
        <f>G142+G144</f>
        <v>3084.4</v>
      </c>
      <c r="H141" s="5">
        <f>H142+H144</f>
        <v>545.1</v>
      </c>
    </row>
    <row r="142" spans="1:8" ht="18.75">
      <c r="A142" s="33" t="s">
        <v>353</v>
      </c>
      <c r="B142" s="9" t="s">
        <v>352</v>
      </c>
      <c r="C142" s="9"/>
      <c r="D142" s="9"/>
      <c r="E142" s="9"/>
      <c r="F142" s="9"/>
      <c r="G142" s="5">
        <f>G143</f>
        <v>2772.4</v>
      </c>
      <c r="H142" s="5">
        <f>H143</f>
        <v>493.1</v>
      </c>
    </row>
    <row r="143" spans="1:8" ht="18.75">
      <c r="A143" s="33" t="s">
        <v>167</v>
      </c>
      <c r="B143" s="9" t="s">
        <v>352</v>
      </c>
      <c r="C143" s="9" t="s">
        <v>289</v>
      </c>
      <c r="D143" s="9" t="s">
        <v>138</v>
      </c>
      <c r="E143" s="9" t="s">
        <v>129</v>
      </c>
      <c r="F143" s="9" t="s">
        <v>166</v>
      </c>
      <c r="G143" s="5">
        <v>2772.4</v>
      </c>
      <c r="H143" s="5">
        <v>493.1</v>
      </c>
    </row>
    <row r="144" spans="1:8" ht="56.25">
      <c r="A144" s="33" t="s">
        <v>343</v>
      </c>
      <c r="B144" s="9" t="s">
        <v>354</v>
      </c>
      <c r="C144" s="9"/>
      <c r="D144" s="9"/>
      <c r="E144" s="9"/>
      <c r="F144" s="9"/>
      <c r="G144" s="5">
        <f>G145</f>
        <v>312</v>
      </c>
      <c r="H144" s="5">
        <f>H145</f>
        <v>52</v>
      </c>
    </row>
    <row r="145" spans="1:8" ht="18.75">
      <c r="A145" s="33" t="s">
        <v>167</v>
      </c>
      <c r="B145" s="9" t="s">
        <v>354</v>
      </c>
      <c r="C145" s="9" t="s">
        <v>289</v>
      </c>
      <c r="D145" s="9" t="s">
        <v>138</v>
      </c>
      <c r="E145" s="9" t="s">
        <v>129</v>
      </c>
      <c r="F145" s="9" t="s">
        <v>166</v>
      </c>
      <c r="G145" s="5">
        <v>312</v>
      </c>
      <c r="H145" s="5">
        <v>52</v>
      </c>
    </row>
    <row r="146" spans="1:8" ht="37.5">
      <c r="A146" s="3" t="s">
        <v>188</v>
      </c>
      <c r="B146" s="9" t="s">
        <v>349</v>
      </c>
      <c r="C146" s="9"/>
      <c r="D146" s="9"/>
      <c r="E146" s="9"/>
      <c r="F146" s="9"/>
      <c r="G146" s="5">
        <f>G147+G152</f>
        <v>2653.6</v>
      </c>
      <c r="H146" s="5">
        <f>H147+H152</f>
        <v>531.8</v>
      </c>
    </row>
    <row r="147" spans="1:8" ht="56.25">
      <c r="A147" s="3" t="s">
        <v>288</v>
      </c>
      <c r="B147" s="9" t="s">
        <v>350</v>
      </c>
      <c r="C147" s="9"/>
      <c r="D147" s="9"/>
      <c r="E147" s="9"/>
      <c r="F147" s="9"/>
      <c r="G147" s="5">
        <f>G148</f>
        <v>963.5</v>
      </c>
      <c r="H147" s="5">
        <f>H148</f>
        <v>183.9</v>
      </c>
    </row>
    <row r="148" spans="1:8" ht="37.5">
      <c r="A148" s="33" t="s">
        <v>165</v>
      </c>
      <c r="B148" s="9" t="s">
        <v>351</v>
      </c>
      <c r="C148" s="9"/>
      <c r="D148" s="9"/>
      <c r="E148" s="9"/>
      <c r="F148" s="9"/>
      <c r="G148" s="5">
        <f>G149+G150+G151</f>
        <v>963.5</v>
      </c>
      <c r="H148" s="5">
        <f>H149+H150+H151</f>
        <v>183.9</v>
      </c>
    </row>
    <row r="149" spans="1:8" ht="37.5">
      <c r="A149" s="33" t="s">
        <v>153</v>
      </c>
      <c r="B149" s="9" t="s">
        <v>351</v>
      </c>
      <c r="C149" s="9" t="s">
        <v>289</v>
      </c>
      <c r="D149" s="9" t="s">
        <v>138</v>
      </c>
      <c r="E149" s="9" t="s">
        <v>130</v>
      </c>
      <c r="F149" s="9" t="s">
        <v>154</v>
      </c>
      <c r="G149" s="5">
        <v>903.7</v>
      </c>
      <c r="H149" s="5">
        <v>147.4</v>
      </c>
    </row>
    <row r="150" spans="1:8" ht="37.5">
      <c r="A150" s="33" t="s">
        <v>107</v>
      </c>
      <c r="B150" s="9" t="s">
        <v>351</v>
      </c>
      <c r="C150" s="9" t="s">
        <v>289</v>
      </c>
      <c r="D150" s="9" t="s">
        <v>138</v>
      </c>
      <c r="E150" s="9" t="s">
        <v>130</v>
      </c>
      <c r="F150" s="9" t="s">
        <v>157</v>
      </c>
      <c r="G150" s="5">
        <v>56.8</v>
      </c>
      <c r="H150" s="5">
        <v>36.5</v>
      </c>
    </row>
    <row r="151" spans="1:8" ht="18.75">
      <c r="A151" s="33" t="s">
        <v>155</v>
      </c>
      <c r="B151" s="9" t="s">
        <v>351</v>
      </c>
      <c r="C151" s="9" t="s">
        <v>289</v>
      </c>
      <c r="D151" s="9" t="s">
        <v>138</v>
      </c>
      <c r="E151" s="9" t="s">
        <v>130</v>
      </c>
      <c r="F151" s="9" t="s">
        <v>156</v>
      </c>
      <c r="G151" s="5">
        <v>3</v>
      </c>
      <c r="H151" s="5">
        <v>0</v>
      </c>
    </row>
    <row r="152" spans="1:8" ht="38.25" customHeight="1">
      <c r="A152" s="3" t="s">
        <v>394</v>
      </c>
      <c r="B152" s="9" t="s">
        <v>393</v>
      </c>
      <c r="C152" s="9"/>
      <c r="D152" s="9"/>
      <c r="E152" s="9"/>
      <c r="F152" s="9"/>
      <c r="G152" s="5">
        <f>G153+G155</f>
        <v>1690.1</v>
      </c>
      <c r="H152" s="5">
        <f>H153+H155</f>
        <v>347.9</v>
      </c>
    </row>
    <row r="153" spans="1:8" ht="18.75">
      <c r="A153" s="33" t="s">
        <v>389</v>
      </c>
      <c r="B153" s="9" t="s">
        <v>395</v>
      </c>
      <c r="C153" s="9"/>
      <c r="D153" s="9"/>
      <c r="E153" s="9"/>
      <c r="F153" s="9"/>
      <c r="G153" s="5">
        <f>G154</f>
        <v>1313.2</v>
      </c>
      <c r="H153" s="5">
        <f>H154</f>
        <v>347.9</v>
      </c>
    </row>
    <row r="154" spans="1:8" ht="18.75">
      <c r="A154" s="33" t="s">
        <v>158</v>
      </c>
      <c r="B154" s="9" t="s">
        <v>395</v>
      </c>
      <c r="C154" s="9" t="s">
        <v>271</v>
      </c>
      <c r="D154" s="9" t="s">
        <v>138</v>
      </c>
      <c r="E154" s="9" t="s">
        <v>130</v>
      </c>
      <c r="F154" s="9" t="s">
        <v>146</v>
      </c>
      <c r="G154" s="5">
        <v>1313.2</v>
      </c>
      <c r="H154" s="5">
        <v>347.9</v>
      </c>
    </row>
    <row r="155" spans="1:8" ht="56.25">
      <c r="A155" s="33" t="s">
        <v>343</v>
      </c>
      <c r="B155" s="9" t="s">
        <v>396</v>
      </c>
      <c r="C155" s="9"/>
      <c r="D155" s="9"/>
      <c r="E155" s="9"/>
      <c r="F155" s="9"/>
      <c r="G155" s="5">
        <f>G156</f>
        <v>376.9</v>
      </c>
      <c r="H155" s="5">
        <f>H156</f>
        <v>0</v>
      </c>
    </row>
    <row r="156" spans="1:8" ht="18.75">
      <c r="A156" s="33" t="s">
        <v>158</v>
      </c>
      <c r="B156" s="9" t="s">
        <v>396</v>
      </c>
      <c r="C156" s="9" t="s">
        <v>271</v>
      </c>
      <c r="D156" s="9" t="s">
        <v>138</v>
      </c>
      <c r="E156" s="9" t="s">
        <v>130</v>
      </c>
      <c r="F156" s="9" t="s">
        <v>146</v>
      </c>
      <c r="G156" s="5">
        <v>376.9</v>
      </c>
      <c r="H156" s="5">
        <v>0</v>
      </c>
    </row>
    <row r="157" spans="1:10" ht="37.5">
      <c r="A157" s="35" t="s">
        <v>325</v>
      </c>
      <c r="B157" s="32" t="s">
        <v>236</v>
      </c>
      <c r="C157" s="32"/>
      <c r="D157" s="6"/>
      <c r="E157" s="6"/>
      <c r="F157" s="6"/>
      <c r="G157" s="7">
        <f>G158+G176+G222</f>
        <v>477953.5</v>
      </c>
      <c r="H157" s="7">
        <f>H158+H176+H222</f>
        <v>94200.9</v>
      </c>
      <c r="I157" s="31"/>
      <c r="J157" s="31"/>
    </row>
    <row r="158" spans="1:8" ht="18.75">
      <c r="A158" s="3" t="s">
        <v>171</v>
      </c>
      <c r="B158" s="9" t="s">
        <v>242</v>
      </c>
      <c r="C158" s="9"/>
      <c r="D158" s="9"/>
      <c r="E158" s="9"/>
      <c r="F158" s="9"/>
      <c r="G158" s="5">
        <f>G159+G173+G166+G170</f>
        <v>120053.20000000001</v>
      </c>
      <c r="H158" s="5">
        <f>H159+H173+H166+H170</f>
        <v>26515.300000000003</v>
      </c>
    </row>
    <row r="159" spans="1:8" ht="56.25">
      <c r="A159" s="17" t="s">
        <v>247</v>
      </c>
      <c r="B159" s="25" t="s">
        <v>243</v>
      </c>
      <c r="C159" s="25"/>
      <c r="D159" s="9"/>
      <c r="E159" s="9"/>
      <c r="F159" s="9"/>
      <c r="G159" s="5">
        <f>G160+G164+G162</f>
        <v>113821.40000000001</v>
      </c>
      <c r="H159" s="5">
        <f>H160+H164+H162</f>
        <v>24942.7</v>
      </c>
    </row>
    <row r="160" spans="1:8" ht="18.75">
      <c r="A160" s="33" t="s">
        <v>137</v>
      </c>
      <c r="B160" s="25" t="s">
        <v>19</v>
      </c>
      <c r="C160" s="25"/>
      <c r="D160" s="9"/>
      <c r="E160" s="9"/>
      <c r="F160" s="9"/>
      <c r="G160" s="5">
        <f>G161</f>
        <v>24121.1</v>
      </c>
      <c r="H160" s="5">
        <f>H161</f>
        <v>5399</v>
      </c>
    </row>
    <row r="161" spans="1:8" ht="18.75">
      <c r="A161" s="33" t="s">
        <v>167</v>
      </c>
      <c r="B161" s="25" t="s">
        <v>19</v>
      </c>
      <c r="C161" s="25">
        <v>115</v>
      </c>
      <c r="D161" s="9" t="s">
        <v>136</v>
      </c>
      <c r="E161" s="9" t="s">
        <v>129</v>
      </c>
      <c r="F161" s="9" t="s">
        <v>166</v>
      </c>
      <c r="G161" s="5">
        <v>24121.1</v>
      </c>
      <c r="H161" s="5">
        <v>5399</v>
      </c>
    </row>
    <row r="162" spans="1:8" ht="56.25">
      <c r="A162" s="33" t="s">
        <v>343</v>
      </c>
      <c r="B162" s="9" t="s">
        <v>356</v>
      </c>
      <c r="C162" s="25"/>
      <c r="D162" s="9"/>
      <c r="E162" s="9"/>
      <c r="F162" s="9"/>
      <c r="G162" s="5">
        <f>G163</f>
        <v>4994.8</v>
      </c>
      <c r="H162" s="5">
        <f>H163</f>
        <v>832.5</v>
      </c>
    </row>
    <row r="163" spans="1:8" ht="18.75">
      <c r="A163" s="33" t="s">
        <v>167</v>
      </c>
      <c r="B163" s="9" t="s">
        <v>356</v>
      </c>
      <c r="C163" s="25">
        <v>115</v>
      </c>
      <c r="D163" s="9" t="s">
        <v>136</v>
      </c>
      <c r="E163" s="9" t="s">
        <v>129</v>
      </c>
      <c r="F163" s="9" t="s">
        <v>166</v>
      </c>
      <c r="G163" s="5">
        <v>4994.8</v>
      </c>
      <c r="H163" s="5">
        <v>832.5</v>
      </c>
    </row>
    <row r="164" spans="1:8" ht="112.5">
      <c r="A164" s="30" t="s">
        <v>280</v>
      </c>
      <c r="B164" s="25" t="s">
        <v>77</v>
      </c>
      <c r="C164" s="25"/>
      <c r="D164" s="9"/>
      <c r="E164" s="9"/>
      <c r="F164" s="9"/>
      <c r="G164" s="5">
        <f>G165</f>
        <v>84705.5</v>
      </c>
      <c r="H164" s="5">
        <f>H165</f>
        <v>18711.2</v>
      </c>
    </row>
    <row r="165" spans="1:8" ht="18.75">
      <c r="A165" s="33" t="s">
        <v>167</v>
      </c>
      <c r="B165" s="25" t="s">
        <v>77</v>
      </c>
      <c r="C165" s="25">
        <v>115</v>
      </c>
      <c r="D165" s="9" t="s">
        <v>136</v>
      </c>
      <c r="E165" s="9" t="s">
        <v>129</v>
      </c>
      <c r="F165" s="9" t="s">
        <v>166</v>
      </c>
      <c r="G165" s="5">
        <f>57542.3+832.5+26330.7</f>
        <v>84705.5</v>
      </c>
      <c r="H165" s="5">
        <v>18711.2</v>
      </c>
    </row>
    <row r="166" spans="1:8" ht="56.25">
      <c r="A166" s="20" t="s">
        <v>253</v>
      </c>
      <c r="B166" s="9" t="s">
        <v>80</v>
      </c>
      <c r="C166" s="9"/>
      <c r="D166" s="9"/>
      <c r="E166" s="9"/>
      <c r="F166" s="9"/>
      <c r="G166" s="5">
        <f>G167</f>
        <v>5160</v>
      </c>
      <c r="H166" s="5">
        <f>H167</f>
        <v>1543.3999999999999</v>
      </c>
    </row>
    <row r="167" spans="1:8" ht="75">
      <c r="A167" s="24" t="s">
        <v>186</v>
      </c>
      <c r="B167" s="9" t="s">
        <v>81</v>
      </c>
      <c r="C167" s="9"/>
      <c r="D167" s="9"/>
      <c r="E167" s="9"/>
      <c r="F167" s="9"/>
      <c r="G167" s="5">
        <f>G168+G169</f>
        <v>5160</v>
      </c>
      <c r="H167" s="5">
        <f>H168+H169</f>
        <v>1543.3999999999999</v>
      </c>
    </row>
    <row r="168" spans="1:8" ht="37.5">
      <c r="A168" s="33" t="s">
        <v>107</v>
      </c>
      <c r="B168" s="9" t="s">
        <v>81</v>
      </c>
      <c r="C168" s="9" t="s">
        <v>290</v>
      </c>
      <c r="D168" s="9" t="s">
        <v>134</v>
      </c>
      <c r="E168" s="9" t="s">
        <v>130</v>
      </c>
      <c r="F168" s="9" t="s">
        <v>157</v>
      </c>
      <c r="G168" s="5">
        <v>51.6</v>
      </c>
      <c r="H168" s="5">
        <v>10.3</v>
      </c>
    </row>
    <row r="169" spans="1:8" ht="37.5">
      <c r="A169" s="33" t="s">
        <v>185</v>
      </c>
      <c r="B169" s="9" t="s">
        <v>81</v>
      </c>
      <c r="C169" s="9" t="s">
        <v>290</v>
      </c>
      <c r="D169" s="9" t="s">
        <v>134</v>
      </c>
      <c r="E169" s="9" t="s">
        <v>130</v>
      </c>
      <c r="F169" s="9" t="s">
        <v>184</v>
      </c>
      <c r="G169" s="5">
        <v>5108.4</v>
      </c>
      <c r="H169" s="5">
        <v>1533.1</v>
      </c>
    </row>
    <row r="170" spans="1:8" ht="37.5">
      <c r="A170" s="34" t="s">
        <v>313</v>
      </c>
      <c r="B170" s="25" t="s">
        <v>314</v>
      </c>
      <c r="C170" s="9"/>
      <c r="D170" s="9"/>
      <c r="E170" s="9"/>
      <c r="F170" s="9"/>
      <c r="G170" s="5">
        <f>G171</f>
        <v>1000</v>
      </c>
      <c r="H170" s="5">
        <f>H171</f>
        <v>0</v>
      </c>
    </row>
    <row r="171" spans="1:8" ht="56.25">
      <c r="A171" s="33" t="s">
        <v>385</v>
      </c>
      <c r="B171" s="16" t="s">
        <v>378</v>
      </c>
      <c r="C171" s="9"/>
      <c r="D171" s="9"/>
      <c r="E171" s="9"/>
      <c r="F171" s="9"/>
      <c r="G171" s="5">
        <f>G172</f>
        <v>1000</v>
      </c>
      <c r="H171" s="5">
        <f>H172</f>
        <v>0</v>
      </c>
    </row>
    <row r="172" spans="1:8" ht="18.75">
      <c r="A172" s="33" t="s">
        <v>167</v>
      </c>
      <c r="B172" s="16" t="s">
        <v>378</v>
      </c>
      <c r="C172" s="9" t="s">
        <v>290</v>
      </c>
      <c r="D172" s="9" t="s">
        <v>136</v>
      </c>
      <c r="E172" s="9" t="s">
        <v>129</v>
      </c>
      <c r="F172" s="9" t="s">
        <v>166</v>
      </c>
      <c r="G172" s="5">
        <v>1000</v>
      </c>
      <c r="H172" s="5">
        <v>0</v>
      </c>
    </row>
    <row r="173" spans="1:8" ht="75">
      <c r="A173" s="34" t="s">
        <v>244</v>
      </c>
      <c r="B173" s="9" t="s">
        <v>100</v>
      </c>
      <c r="C173" s="9"/>
      <c r="D173" s="9"/>
      <c r="E173" s="9"/>
      <c r="F173" s="9"/>
      <c r="G173" s="5">
        <f>G174</f>
        <v>71.8</v>
      </c>
      <c r="H173" s="5">
        <f>H174</f>
        <v>29.2</v>
      </c>
    </row>
    <row r="174" spans="1:8" ht="75">
      <c r="A174" s="34" t="s">
        <v>274</v>
      </c>
      <c r="B174" s="25" t="s">
        <v>90</v>
      </c>
      <c r="C174" s="25"/>
      <c r="D174" s="9"/>
      <c r="E174" s="9"/>
      <c r="F174" s="9"/>
      <c r="G174" s="5">
        <f>G175</f>
        <v>71.8</v>
      </c>
      <c r="H174" s="5">
        <f>H175</f>
        <v>29.2</v>
      </c>
    </row>
    <row r="175" spans="1:8" ht="18.75">
      <c r="A175" s="33" t="s">
        <v>167</v>
      </c>
      <c r="B175" s="25" t="s">
        <v>90</v>
      </c>
      <c r="C175" s="25">
        <v>115</v>
      </c>
      <c r="D175" s="9" t="s">
        <v>136</v>
      </c>
      <c r="E175" s="9" t="s">
        <v>129</v>
      </c>
      <c r="F175" s="9" t="s">
        <v>166</v>
      </c>
      <c r="G175" s="5">
        <v>71.8</v>
      </c>
      <c r="H175" s="5">
        <v>29.2</v>
      </c>
    </row>
    <row r="176" spans="1:8" ht="37.5">
      <c r="A176" s="19" t="s">
        <v>21</v>
      </c>
      <c r="B176" s="25" t="s">
        <v>237</v>
      </c>
      <c r="C176" s="25"/>
      <c r="D176" s="9"/>
      <c r="E176" s="9"/>
      <c r="F176" s="9"/>
      <c r="G176" s="5">
        <f>G177+G186+G189+G193+G198+G202+G205+G211+G217</f>
        <v>316307.8</v>
      </c>
      <c r="H176" s="5">
        <f>H177+H186+H189+H193+H198+H202+H205+H211+H217</f>
        <v>56552.49999999999</v>
      </c>
    </row>
    <row r="177" spans="1:8" ht="75">
      <c r="A177" s="20" t="s">
        <v>248</v>
      </c>
      <c r="B177" s="25" t="s">
        <v>238</v>
      </c>
      <c r="C177" s="25"/>
      <c r="D177" s="9"/>
      <c r="E177" s="9"/>
      <c r="F177" s="9"/>
      <c r="G177" s="5">
        <f>G178+G182+G184+G180</f>
        <v>229645.69999999998</v>
      </c>
      <c r="H177" s="5">
        <f>H178+H182+H184+H180</f>
        <v>48773.7</v>
      </c>
    </row>
    <row r="178" spans="1:8" ht="37.5">
      <c r="A178" s="33" t="s">
        <v>181</v>
      </c>
      <c r="B178" s="25" t="s">
        <v>22</v>
      </c>
      <c r="C178" s="25"/>
      <c r="D178" s="9"/>
      <c r="E178" s="9"/>
      <c r="F178" s="9"/>
      <c r="G178" s="5">
        <f>G179</f>
        <v>53278.9</v>
      </c>
      <c r="H178" s="5">
        <f>H179</f>
        <v>11899.6</v>
      </c>
    </row>
    <row r="179" spans="1:8" ht="18.75">
      <c r="A179" s="33" t="s">
        <v>167</v>
      </c>
      <c r="B179" s="25" t="s">
        <v>22</v>
      </c>
      <c r="C179" s="25">
        <v>115</v>
      </c>
      <c r="D179" s="9" t="s">
        <v>136</v>
      </c>
      <c r="E179" s="9" t="s">
        <v>132</v>
      </c>
      <c r="F179" s="9" t="s">
        <v>166</v>
      </c>
      <c r="G179" s="5">
        <v>53278.9</v>
      </c>
      <c r="H179" s="5">
        <v>11899.6</v>
      </c>
    </row>
    <row r="180" spans="1:8" ht="56.25">
      <c r="A180" s="33" t="s">
        <v>343</v>
      </c>
      <c r="B180" s="9" t="s">
        <v>357</v>
      </c>
      <c r="C180" s="25"/>
      <c r="D180" s="9"/>
      <c r="E180" s="9"/>
      <c r="F180" s="9"/>
      <c r="G180" s="5">
        <f>G181</f>
        <v>10627</v>
      </c>
      <c r="H180" s="5">
        <f>H181</f>
        <v>1771.2</v>
      </c>
    </row>
    <row r="181" spans="1:8" ht="18.75">
      <c r="A181" s="33" t="s">
        <v>167</v>
      </c>
      <c r="B181" s="9" t="s">
        <v>357</v>
      </c>
      <c r="C181" s="25">
        <v>115</v>
      </c>
      <c r="D181" s="9" t="s">
        <v>136</v>
      </c>
      <c r="E181" s="9" t="s">
        <v>132</v>
      </c>
      <c r="F181" s="9" t="s">
        <v>166</v>
      </c>
      <c r="G181" s="5">
        <v>10627</v>
      </c>
      <c r="H181" s="5">
        <v>1771.2</v>
      </c>
    </row>
    <row r="182" spans="1:8" ht="112.5">
      <c r="A182" s="30" t="s">
        <v>280</v>
      </c>
      <c r="B182" s="25" t="s">
        <v>51</v>
      </c>
      <c r="C182" s="25"/>
      <c r="D182" s="9"/>
      <c r="E182" s="9"/>
      <c r="F182" s="9"/>
      <c r="G182" s="5">
        <f>G183</f>
        <v>164597.5</v>
      </c>
      <c r="H182" s="5">
        <f>H183</f>
        <v>35102.9</v>
      </c>
    </row>
    <row r="183" spans="1:8" ht="18.75">
      <c r="A183" s="33" t="s">
        <v>167</v>
      </c>
      <c r="B183" s="25" t="s">
        <v>51</v>
      </c>
      <c r="C183" s="25">
        <v>115</v>
      </c>
      <c r="D183" s="9" t="s">
        <v>136</v>
      </c>
      <c r="E183" s="9" t="s">
        <v>132</v>
      </c>
      <c r="F183" s="25">
        <v>610</v>
      </c>
      <c r="G183" s="5">
        <f>140117.4+3850+20630.1</f>
        <v>164597.5</v>
      </c>
      <c r="H183" s="5">
        <v>35102.9</v>
      </c>
    </row>
    <row r="184" spans="1:8" ht="37.5">
      <c r="A184" s="34" t="s">
        <v>340</v>
      </c>
      <c r="B184" s="25" t="s">
        <v>341</v>
      </c>
      <c r="C184" s="25"/>
      <c r="D184" s="9"/>
      <c r="E184" s="9"/>
      <c r="F184" s="25"/>
      <c r="G184" s="5">
        <f>G185</f>
        <v>1142.3</v>
      </c>
      <c r="H184" s="5">
        <f>H185</f>
        <v>0</v>
      </c>
    </row>
    <row r="185" spans="1:8" ht="18.75">
      <c r="A185" s="33" t="s">
        <v>167</v>
      </c>
      <c r="B185" s="25" t="s">
        <v>341</v>
      </c>
      <c r="C185" s="25">
        <v>115</v>
      </c>
      <c r="D185" s="9" t="s">
        <v>136</v>
      </c>
      <c r="E185" s="9" t="s">
        <v>132</v>
      </c>
      <c r="F185" s="25">
        <v>610</v>
      </c>
      <c r="G185" s="5">
        <v>1142.3</v>
      </c>
      <c r="H185" s="5">
        <v>0</v>
      </c>
    </row>
    <row r="186" spans="1:8" ht="37.5">
      <c r="A186" s="20" t="s">
        <v>245</v>
      </c>
      <c r="B186" s="25" t="s">
        <v>239</v>
      </c>
      <c r="C186" s="25"/>
      <c r="D186" s="9"/>
      <c r="E186" s="9"/>
      <c r="F186" s="25"/>
      <c r="G186" s="5">
        <f>G187</f>
        <v>10154</v>
      </c>
      <c r="H186" s="5">
        <f>H187</f>
        <v>2484.7</v>
      </c>
    </row>
    <row r="187" spans="1:8" ht="75">
      <c r="A187" s="24" t="s">
        <v>111</v>
      </c>
      <c r="B187" s="25" t="s">
        <v>20</v>
      </c>
      <c r="C187" s="25"/>
      <c r="D187" s="9"/>
      <c r="E187" s="9"/>
      <c r="F187" s="9"/>
      <c r="G187" s="5">
        <f>G188</f>
        <v>10154</v>
      </c>
      <c r="H187" s="5">
        <f>H188</f>
        <v>2484.7</v>
      </c>
    </row>
    <row r="188" spans="1:8" ht="18.75">
      <c r="A188" s="33" t="s">
        <v>167</v>
      </c>
      <c r="B188" s="25" t="s">
        <v>20</v>
      </c>
      <c r="C188" s="25">
        <v>115</v>
      </c>
      <c r="D188" s="9" t="s">
        <v>136</v>
      </c>
      <c r="E188" s="9" t="s">
        <v>132</v>
      </c>
      <c r="F188" s="9" t="s">
        <v>166</v>
      </c>
      <c r="G188" s="5">
        <v>10154</v>
      </c>
      <c r="H188" s="5">
        <v>2484.7</v>
      </c>
    </row>
    <row r="189" spans="1:8" ht="75">
      <c r="A189" s="22" t="s">
        <v>244</v>
      </c>
      <c r="B189" s="25" t="s">
        <v>52</v>
      </c>
      <c r="C189" s="25"/>
      <c r="D189" s="9"/>
      <c r="E189" s="9"/>
      <c r="F189" s="9"/>
      <c r="G189" s="5">
        <f>G190</f>
        <v>1028.4</v>
      </c>
      <c r="H189" s="5">
        <f>H190</f>
        <v>288</v>
      </c>
    </row>
    <row r="190" spans="1:8" ht="75">
      <c r="A190" s="24" t="s">
        <v>186</v>
      </c>
      <c r="B190" s="25" t="s">
        <v>53</v>
      </c>
      <c r="C190" s="25"/>
      <c r="D190" s="9"/>
      <c r="E190" s="9"/>
      <c r="F190" s="9"/>
      <c r="G190" s="5">
        <f>G191+G192</f>
        <v>1028.4</v>
      </c>
      <c r="H190" s="5">
        <f>H191+H192</f>
        <v>288</v>
      </c>
    </row>
    <row r="191" spans="1:8" ht="18.75">
      <c r="A191" s="33" t="s">
        <v>167</v>
      </c>
      <c r="B191" s="25" t="s">
        <v>53</v>
      </c>
      <c r="C191" s="25">
        <v>115</v>
      </c>
      <c r="D191" s="9" t="s">
        <v>136</v>
      </c>
      <c r="E191" s="9" t="s">
        <v>132</v>
      </c>
      <c r="F191" s="9" t="s">
        <v>166</v>
      </c>
      <c r="G191" s="5">
        <v>997.2</v>
      </c>
      <c r="H191" s="5">
        <v>285.5</v>
      </c>
    </row>
    <row r="192" spans="1:8" ht="37.5">
      <c r="A192" s="33" t="s">
        <v>185</v>
      </c>
      <c r="B192" s="25" t="s">
        <v>53</v>
      </c>
      <c r="C192" s="25">
        <v>115</v>
      </c>
      <c r="D192" s="9" t="s">
        <v>136</v>
      </c>
      <c r="E192" s="9" t="s">
        <v>133</v>
      </c>
      <c r="F192" s="9" t="s">
        <v>184</v>
      </c>
      <c r="G192" s="5">
        <v>31.2</v>
      </c>
      <c r="H192" s="5">
        <v>2.5</v>
      </c>
    </row>
    <row r="193" spans="1:8" ht="78.75" customHeight="1">
      <c r="A193" s="20" t="s">
        <v>249</v>
      </c>
      <c r="B193" s="25" t="s">
        <v>240</v>
      </c>
      <c r="C193" s="25"/>
      <c r="D193" s="9"/>
      <c r="E193" s="9"/>
      <c r="F193" s="9"/>
      <c r="G193" s="5">
        <f>G194</f>
        <v>3299.6000000000004</v>
      </c>
      <c r="H193" s="5">
        <f>H194</f>
        <v>794.5</v>
      </c>
    </row>
    <row r="194" spans="1:8" ht="56.25">
      <c r="A194" s="33" t="s">
        <v>250</v>
      </c>
      <c r="B194" s="25" t="s">
        <v>54</v>
      </c>
      <c r="C194" s="25"/>
      <c r="D194" s="9"/>
      <c r="E194" s="9"/>
      <c r="F194" s="9"/>
      <c r="G194" s="5">
        <f>G195+G196</f>
        <v>3299.6000000000004</v>
      </c>
      <c r="H194" s="5">
        <f>H195+H196</f>
        <v>794.5</v>
      </c>
    </row>
    <row r="195" spans="1:8" ht="18.75">
      <c r="A195" s="33" t="s">
        <v>167</v>
      </c>
      <c r="B195" s="25" t="s">
        <v>54</v>
      </c>
      <c r="C195" s="25">
        <v>115</v>
      </c>
      <c r="D195" s="9" t="s">
        <v>136</v>
      </c>
      <c r="E195" s="9" t="s">
        <v>132</v>
      </c>
      <c r="F195" s="9" t="s">
        <v>166</v>
      </c>
      <c r="G195" s="5">
        <v>2639.8</v>
      </c>
      <c r="H195" s="5">
        <v>684.5</v>
      </c>
    </row>
    <row r="196" spans="1:8" ht="56.25">
      <c r="A196" s="33" t="s">
        <v>343</v>
      </c>
      <c r="B196" s="9" t="s">
        <v>358</v>
      </c>
      <c r="C196" s="25"/>
      <c r="D196" s="9"/>
      <c r="E196" s="9"/>
      <c r="F196" s="9"/>
      <c r="G196" s="5">
        <f>G197</f>
        <v>659.8</v>
      </c>
      <c r="H196" s="5">
        <f>H197</f>
        <v>110</v>
      </c>
    </row>
    <row r="197" spans="1:8" ht="18.75">
      <c r="A197" s="33" t="s">
        <v>167</v>
      </c>
      <c r="B197" s="9" t="s">
        <v>358</v>
      </c>
      <c r="C197" s="25">
        <v>115</v>
      </c>
      <c r="D197" s="9" t="s">
        <v>136</v>
      </c>
      <c r="E197" s="9" t="s">
        <v>132</v>
      </c>
      <c r="F197" s="9" t="s">
        <v>166</v>
      </c>
      <c r="G197" s="5">
        <v>659.8</v>
      </c>
      <c r="H197" s="5">
        <v>110</v>
      </c>
    </row>
    <row r="198" spans="1:8" ht="93.75">
      <c r="A198" s="22" t="s">
        <v>326</v>
      </c>
      <c r="B198" s="25" t="s">
        <v>78</v>
      </c>
      <c r="C198" s="25"/>
      <c r="D198" s="9"/>
      <c r="E198" s="9"/>
      <c r="F198" s="9"/>
      <c r="G198" s="5">
        <f>G199</f>
        <v>3983</v>
      </c>
      <c r="H198" s="5">
        <f>H199</f>
        <v>682.6</v>
      </c>
    </row>
    <row r="199" spans="1:8" ht="75">
      <c r="A199" s="24" t="s">
        <v>186</v>
      </c>
      <c r="B199" s="25" t="s">
        <v>79</v>
      </c>
      <c r="C199" s="25"/>
      <c r="D199" s="9"/>
      <c r="E199" s="9"/>
      <c r="F199" s="9"/>
      <c r="G199" s="5">
        <f>G201+G200</f>
        <v>3983</v>
      </c>
      <c r="H199" s="5">
        <f>H201+H200</f>
        <v>682.6</v>
      </c>
    </row>
    <row r="200" spans="1:8" ht="37.5">
      <c r="A200" s="33" t="s">
        <v>107</v>
      </c>
      <c r="B200" s="25" t="s">
        <v>79</v>
      </c>
      <c r="C200" s="25">
        <v>115</v>
      </c>
      <c r="D200" s="9" t="s">
        <v>134</v>
      </c>
      <c r="E200" s="9" t="s">
        <v>131</v>
      </c>
      <c r="F200" s="9" t="s">
        <v>157</v>
      </c>
      <c r="G200" s="5">
        <v>60</v>
      </c>
      <c r="H200" s="5">
        <v>6.7</v>
      </c>
    </row>
    <row r="201" spans="1:8" ht="37.5">
      <c r="A201" s="33" t="s">
        <v>185</v>
      </c>
      <c r="B201" s="25" t="s">
        <v>79</v>
      </c>
      <c r="C201" s="25">
        <v>115</v>
      </c>
      <c r="D201" s="9" t="s">
        <v>134</v>
      </c>
      <c r="E201" s="9" t="s">
        <v>131</v>
      </c>
      <c r="F201" s="9" t="s">
        <v>184</v>
      </c>
      <c r="G201" s="5">
        <v>3923</v>
      </c>
      <c r="H201" s="5">
        <v>675.9</v>
      </c>
    </row>
    <row r="202" spans="1:8" ht="56.25">
      <c r="A202" s="3" t="s">
        <v>312</v>
      </c>
      <c r="B202" s="25" t="s">
        <v>241</v>
      </c>
      <c r="C202" s="25"/>
      <c r="D202" s="9"/>
      <c r="E202" s="9"/>
      <c r="F202" s="9"/>
      <c r="G202" s="5">
        <f>G203</f>
        <v>100</v>
      </c>
      <c r="H202" s="5">
        <f>H203</f>
        <v>0</v>
      </c>
    </row>
    <row r="203" spans="1:8" ht="75">
      <c r="A203" s="24" t="s">
        <v>186</v>
      </c>
      <c r="B203" s="25" t="s">
        <v>55</v>
      </c>
      <c r="C203" s="25"/>
      <c r="D203" s="9"/>
      <c r="E203" s="9"/>
      <c r="F203" s="9"/>
      <c r="G203" s="5">
        <f>G204</f>
        <v>100</v>
      </c>
      <c r="H203" s="5">
        <f>H204</f>
        <v>0</v>
      </c>
    </row>
    <row r="204" spans="1:8" ht="37.5">
      <c r="A204" s="33" t="s">
        <v>185</v>
      </c>
      <c r="B204" s="25" t="s">
        <v>55</v>
      </c>
      <c r="C204" s="25">
        <v>115</v>
      </c>
      <c r="D204" s="9" t="s">
        <v>136</v>
      </c>
      <c r="E204" s="9" t="s">
        <v>133</v>
      </c>
      <c r="F204" s="9" t="s">
        <v>184</v>
      </c>
      <c r="G204" s="5">
        <v>100</v>
      </c>
      <c r="H204" s="5">
        <v>0</v>
      </c>
    </row>
    <row r="205" spans="1:8" ht="56.25">
      <c r="A205" s="34" t="s">
        <v>57</v>
      </c>
      <c r="B205" s="9" t="s">
        <v>58</v>
      </c>
      <c r="C205" s="9"/>
      <c r="D205" s="9"/>
      <c r="E205" s="9"/>
      <c r="F205" s="9"/>
      <c r="G205" s="5">
        <f>G206+G209</f>
        <v>7809.599999999999</v>
      </c>
      <c r="H205" s="5">
        <f>H206+H209</f>
        <v>2835</v>
      </c>
    </row>
    <row r="206" spans="1:8" ht="18.75">
      <c r="A206" s="33" t="s">
        <v>145</v>
      </c>
      <c r="B206" s="9" t="s">
        <v>59</v>
      </c>
      <c r="C206" s="9"/>
      <c r="D206" s="9"/>
      <c r="E206" s="9"/>
      <c r="F206" s="9"/>
      <c r="G206" s="5">
        <f>G207+G208</f>
        <v>6887.2</v>
      </c>
      <c r="H206" s="5">
        <f>H207+H208</f>
        <v>2681.2</v>
      </c>
    </row>
    <row r="207" spans="1:8" ht="18.75">
      <c r="A207" s="33" t="s">
        <v>167</v>
      </c>
      <c r="B207" s="9" t="s">
        <v>59</v>
      </c>
      <c r="C207" s="9" t="s">
        <v>290</v>
      </c>
      <c r="D207" s="9" t="s">
        <v>136</v>
      </c>
      <c r="E207" s="9" t="s">
        <v>131</v>
      </c>
      <c r="F207" s="9" t="s">
        <v>166</v>
      </c>
      <c r="G207" s="5">
        <v>6558.8</v>
      </c>
      <c r="H207" s="5">
        <v>2681.2</v>
      </c>
    </row>
    <row r="208" spans="1:8" ht="18.75">
      <c r="A208" s="33" t="s">
        <v>167</v>
      </c>
      <c r="B208" s="9" t="s">
        <v>59</v>
      </c>
      <c r="C208" s="9" t="s">
        <v>290</v>
      </c>
      <c r="D208" s="9" t="s">
        <v>142</v>
      </c>
      <c r="E208" s="9" t="s">
        <v>132</v>
      </c>
      <c r="F208" s="9" t="s">
        <v>166</v>
      </c>
      <c r="G208" s="5">
        <v>328.4</v>
      </c>
      <c r="H208" s="5">
        <v>0</v>
      </c>
    </row>
    <row r="209" spans="1:8" ht="56.25">
      <c r="A209" s="33" t="s">
        <v>343</v>
      </c>
      <c r="B209" s="9" t="s">
        <v>359</v>
      </c>
      <c r="C209" s="25"/>
      <c r="D209" s="9"/>
      <c r="E209" s="9"/>
      <c r="F209" s="9"/>
      <c r="G209" s="5">
        <f>G210</f>
        <v>922.4</v>
      </c>
      <c r="H209" s="5">
        <f>H210</f>
        <v>153.8</v>
      </c>
    </row>
    <row r="210" spans="1:8" ht="18.75">
      <c r="A210" s="33" t="s">
        <v>167</v>
      </c>
      <c r="B210" s="9" t="s">
        <v>359</v>
      </c>
      <c r="C210" s="25">
        <v>115</v>
      </c>
      <c r="D210" s="9" t="s">
        <v>136</v>
      </c>
      <c r="E210" s="9" t="s">
        <v>131</v>
      </c>
      <c r="F210" s="9" t="s">
        <v>166</v>
      </c>
      <c r="G210" s="5">
        <v>922.4</v>
      </c>
      <c r="H210" s="5">
        <v>153.8</v>
      </c>
    </row>
    <row r="211" spans="1:8" ht="37.5">
      <c r="A211" s="20" t="s">
        <v>327</v>
      </c>
      <c r="B211" s="25" t="s">
        <v>56</v>
      </c>
      <c r="C211" s="25"/>
      <c r="D211" s="9"/>
      <c r="E211" s="9"/>
      <c r="F211" s="9"/>
      <c r="G211" s="5">
        <f>G215+G212</f>
        <v>54566</v>
      </c>
      <c r="H211" s="5">
        <f>H215+H212</f>
        <v>0</v>
      </c>
    </row>
    <row r="212" spans="1:8" ht="56.25">
      <c r="A212" s="33" t="s">
        <v>385</v>
      </c>
      <c r="B212" s="25" t="s">
        <v>364</v>
      </c>
      <c r="C212" s="25"/>
      <c r="D212" s="9"/>
      <c r="E212" s="9"/>
      <c r="F212" s="9"/>
      <c r="G212" s="5">
        <f>G213+G214</f>
        <v>3266</v>
      </c>
      <c r="H212" s="5">
        <f>H213+H214</f>
        <v>0</v>
      </c>
    </row>
    <row r="213" spans="1:8" ht="18.75">
      <c r="A213" s="33" t="s">
        <v>167</v>
      </c>
      <c r="B213" s="25" t="s">
        <v>364</v>
      </c>
      <c r="C213" s="25">
        <v>115</v>
      </c>
      <c r="D213" s="9" t="s">
        <v>136</v>
      </c>
      <c r="E213" s="9" t="s">
        <v>132</v>
      </c>
      <c r="F213" s="9" t="s">
        <v>166</v>
      </c>
      <c r="G213" s="5">
        <v>1958</v>
      </c>
      <c r="H213" s="5">
        <v>0</v>
      </c>
    </row>
    <row r="214" spans="1:8" ht="37.5">
      <c r="A214" s="33" t="s">
        <v>107</v>
      </c>
      <c r="B214" s="25" t="s">
        <v>364</v>
      </c>
      <c r="C214" s="25">
        <v>546</v>
      </c>
      <c r="D214" s="9" t="s">
        <v>136</v>
      </c>
      <c r="E214" s="9" t="s">
        <v>133</v>
      </c>
      <c r="F214" s="9" t="s">
        <v>157</v>
      </c>
      <c r="G214" s="5">
        <v>1308</v>
      </c>
      <c r="H214" s="5">
        <v>0</v>
      </c>
    </row>
    <row r="215" spans="1:8" ht="112.5">
      <c r="A215" s="34" t="s">
        <v>377</v>
      </c>
      <c r="B215" s="25" t="s">
        <v>110</v>
      </c>
      <c r="C215" s="25"/>
      <c r="D215" s="9"/>
      <c r="E215" s="9"/>
      <c r="F215" s="9"/>
      <c r="G215" s="5">
        <f>G216</f>
        <v>51300</v>
      </c>
      <c r="H215" s="5">
        <f>H216</f>
        <v>0</v>
      </c>
    </row>
    <row r="216" spans="1:8" ht="18.75">
      <c r="A216" s="33" t="s">
        <v>148</v>
      </c>
      <c r="B216" s="25" t="s">
        <v>110</v>
      </c>
      <c r="C216" s="25">
        <v>546</v>
      </c>
      <c r="D216" s="9" t="s">
        <v>136</v>
      </c>
      <c r="E216" s="9" t="s">
        <v>133</v>
      </c>
      <c r="F216" s="9" t="s">
        <v>161</v>
      </c>
      <c r="G216" s="5">
        <v>51300</v>
      </c>
      <c r="H216" s="5">
        <v>0</v>
      </c>
    </row>
    <row r="217" spans="1:8" ht="59.25" customHeight="1">
      <c r="A217" s="33" t="s">
        <v>425</v>
      </c>
      <c r="B217" s="9" t="s">
        <v>311</v>
      </c>
      <c r="C217" s="25"/>
      <c r="D217" s="9"/>
      <c r="E217" s="9"/>
      <c r="F217" s="9"/>
      <c r="G217" s="5">
        <f>G218+G220</f>
        <v>5721.5</v>
      </c>
      <c r="H217" s="5">
        <f>H218+H220</f>
        <v>694</v>
      </c>
    </row>
    <row r="218" spans="1:8" ht="18.75">
      <c r="A218" s="33" t="s">
        <v>145</v>
      </c>
      <c r="B218" s="9" t="s">
        <v>310</v>
      </c>
      <c r="C218" s="25"/>
      <c r="D218" s="9"/>
      <c r="E218" s="9"/>
      <c r="F218" s="9"/>
      <c r="G218" s="5">
        <f>G219</f>
        <v>5009.8</v>
      </c>
      <c r="H218" s="5">
        <f>H219</f>
        <v>694</v>
      </c>
    </row>
    <row r="219" spans="1:8" ht="37.5">
      <c r="A219" s="33" t="s">
        <v>106</v>
      </c>
      <c r="B219" s="9" t="s">
        <v>310</v>
      </c>
      <c r="C219" s="25">
        <v>115</v>
      </c>
      <c r="D219" s="9" t="s">
        <v>136</v>
      </c>
      <c r="E219" s="9" t="s">
        <v>131</v>
      </c>
      <c r="F219" s="9" t="s">
        <v>164</v>
      </c>
      <c r="G219" s="5">
        <v>5009.8</v>
      </c>
      <c r="H219" s="5">
        <v>694</v>
      </c>
    </row>
    <row r="220" spans="1:8" ht="56.25">
      <c r="A220" s="33" t="s">
        <v>343</v>
      </c>
      <c r="B220" s="9" t="s">
        <v>365</v>
      </c>
      <c r="C220" s="25"/>
      <c r="D220" s="9"/>
      <c r="E220" s="9"/>
      <c r="F220" s="9"/>
      <c r="G220" s="5">
        <f>G221</f>
        <v>711.7</v>
      </c>
      <c r="H220" s="5">
        <f>H221</f>
        <v>0</v>
      </c>
    </row>
    <row r="221" spans="1:8" ht="37.5">
      <c r="A221" s="33" t="s">
        <v>106</v>
      </c>
      <c r="B221" s="9" t="s">
        <v>365</v>
      </c>
      <c r="C221" s="25">
        <v>115</v>
      </c>
      <c r="D221" s="9" t="s">
        <v>136</v>
      </c>
      <c r="E221" s="9" t="s">
        <v>131</v>
      </c>
      <c r="F221" s="9" t="s">
        <v>164</v>
      </c>
      <c r="G221" s="5">
        <v>711.7</v>
      </c>
      <c r="H221" s="5">
        <v>0</v>
      </c>
    </row>
    <row r="222" spans="1:8" ht="18.75">
      <c r="A222" s="23" t="s">
        <v>34</v>
      </c>
      <c r="B222" s="9" t="s">
        <v>85</v>
      </c>
      <c r="C222" s="9"/>
      <c r="D222" s="9"/>
      <c r="E222" s="9"/>
      <c r="F222" s="9"/>
      <c r="G222" s="5">
        <f>G223+G230</f>
        <v>41592.49999999999</v>
      </c>
      <c r="H222" s="5">
        <f>H223+H230</f>
        <v>11133.099999999999</v>
      </c>
    </row>
    <row r="223" spans="1:8" ht="131.25">
      <c r="A223" s="3" t="s">
        <v>392</v>
      </c>
      <c r="B223" s="9" t="s">
        <v>120</v>
      </c>
      <c r="C223" s="9"/>
      <c r="D223" s="9"/>
      <c r="E223" s="9"/>
      <c r="F223" s="9"/>
      <c r="G223" s="5">
        <f>G224+G228</f>
        <v>38758.799999999996</v>
      </c>
      <c r="H223" s="5">
        <f>H224+H228</f>
        <v>10618.099999999999</v>
      </c>
    </row>
    <row r="224" spans="1:8" ht="18.75">
      <c r="A224" s="33" t="s">
        <v>389</v>
      </c>
      <c r="B224" s="9" t="s">
        <v>390</v>
      </c>
      <c r="C224" s="9"/>
      <c r="D224" s="9"/>
      <c r="E224" s="9"/>
      <c r="F224" s="9"/>
      <c r="G224" s="5">
        <f>G227+G225+G226</f>
        <v>24452.699999999997</v>
      </c>
      <c r="H224" s="5">
        <f>H227+H225+H226</f>
        <v>10618.099999999999</v>
      </c>
    </row>
    <row r="225" spans="1:8" ht="18.75">
      <c r="A225" s="33" t="s">
        <v>158</v>
      </c>
      <c r="B225" s="9" t="s">
        <v>390</v>
      </c>
      <c r="C225" s="9" t="s">
        <v>271</v>
      </c>
      <c r="D225" s="9" t="s">
        <v>136</v>
      </c>
      <c r="E225" s="9" t="s">
        <v>133</v>
      </c>
      <c r="F225" s="9" t="s">
        <v>146</v>
      </c>
      <c r="G225" s="5">
        <v>22988.1</v>
      </c>
      <c r="H225" s="5">
        <v>10340.3</v>
      </c>
    </row>
    <row r="226" spans="1:8" ht="37.5">
      <c r="A226" s="33" t="s">
        <v>107</v>
      </c>
      <c r="B226" s="9" t="s">
        <v>390</v>
      </c>
      <c r="C226" s="9" t="s">
        <v>271</v>
      </c>
      <c r="D226" s="9" t="s">
        <v>136</v>
      </c>
      <c r="E226" s="9" t="s">
        <v>133</v>
      </c>
      <c r="F226" s="9" t="s">
        <v>157</v>
      </c>
      <c r="G226" s="5">
        <v>1445.6</v>
      </c>
      <c r="H226" s="5">
        <v>273.8</v>
      </c>
    </row>
    <row r="227" spans="1:8" ht="18.75">
      <c r="A227" s="33" t="s">
        <v>155</v>
      </c>
      <c r="B227" s="9" t="s">
        <v>390</v>
      </c>
      <c r="C227" s="9" t="s">
        <v>271</v>
      </c>
      <c r="D227" s="9" t="s">
        <v>136</v>
      </c>
      <c r="E227" s="9" t="s">
        <v>133</v>
      </c>
      <c r="F227" s="9" t="s">
        <v>156</v>
      </c>
      <c r="G227" s="5">
        <v>19</v>
      </c>
      <c r="H227" s="5">
        <v>4</v>
      </c>
    </row>
    <row r="228" spans="1:8" ht="56.25">
      <c r="A228" s="33" t="s">
        <v>343</v>
      </c>
      <c r="B228" s="9" t="s">
        <v>361</v>
      </c>
      <c r="C228" s="9"/>
      <c r="D228" s="9"/>
      <c r="E228" s="9"/>
      <c r="F228" s="9"/>
      <c r="G228" s="5">
        <f>G229</f>
        <v>14306.1</v>
      </c>
      <c r="H228" s="5">
        <f>H229</f>
        <v>0</v>
      </c>
    </row>
    <row r="229" spans="1:8" ht="18.75">
      <c r="A229" s="33" t="s">
        <v>158</v>
      </c>
      <c r="B229" s="9" t="s">
        <v>361</v>
      </c>
      <c r="C229" s="9" t="s">
        <v>271</v>
      </c>
      <c r="D229" s="9" t="s">
        <v>136</v>
      </c>
      <c r="E229" s="9" t="s">
        <v>133</v>
      </c>
      <c r="F229" s="9" t="s">
        <v>146</v>
      </c>
      <c r="G229" s="5">
        <v>14306.1</v>
      </c>
      <c r="H229" s="5">
        <v>0</v>
      </c>
    </row>
    <row r="230" spans="1:8" ht="56.25">
      <c r="A230" s="3" t="s">
        <v>287</v>
      </c>
      <c r="B230" s="9" t="s">
        <v>121</v>
      </c>
      <c r="C230" s="9"/>
      <c r="D230" s="9"/>
      <c r="E230" s="9"/>
      <c r="F230" s="9"/>
      <c r="G230" s="5">
        <f>G231</f>
        <v>2833.7</v>
      </c>
      <c r="H230" s="5">
        <f>H231</f>
        <v>515</v>
      </c>
    </row>
    <row r="231" spans="1:8" ht="37.5">
      <c r="A231" s="33" t="s">
        <v>165</v>
      </c>
      <c r="B231" s="9" t="s">
        <v>122</v>
      </c>
      <c r="C231" s="9"/>
      <c r="D231" s="9"/>
      <c r="E231" s="9"/>
      <c r="F231" s="9"/>
      <c r="G231" s="5">
        <f>G232+G233+G235+G234</f>
        <v>2833.7</v>
      </c>
      <c r="H231" s="5">
        <f>H232+H233+H235+H234</f>
        <v>515</v>
      </c>
    </row>
    <row r="232" spans="1:8" ht="37.5">
      <c r="A232" s="33" t="s">
        <v>153</v>
      </c>
      <c r="B232" s="9" t="s">
        <v>122</v>
      </c>
      <c r="C232" s="9" t="s">
        <v>290</v>
      </c>
      <c r="D232" s="9" t="s">
        <v>136</v>
      </c>
      <c r="E232" s="9" t="s">
        <v>133</v>
      </c>
      <c r="F232" s="9" t="s">
        <v>154</v>
      </c>
      <c r="G232" s="5">
        <v>2582.6</v>
      </c>
      <c r="H232" s="5">
        <v>437.5</v>
      </c>
    </row>
    <row r="233" spans="1:8" ht="37.5">
      <c r="A233" s="33" t="s">
        <v>107</v>
      </c>
      <c r="B233" s="9" t="s">
        <v>122</v>
      </c>
      <c r="C233" s="9" t="s">
        <v>290</v>
      </c>
      <c r="D233" s="9" t="s">
        <v>136</v>
      </c>
      <c r="E233" s="9" t="s">
        <v>133</v>
      </c>
      <c r="F233" s="9" t="s">
        <v>157</v>
      </c>
      <c r="G233" s="5">
        <v>241.6</v>
      </c>
      <c r="H233" s="5">
        <v>74.4</v>
      </c>
    </row>
    <row r="234" spans="1:8" ht="18.75">
      <c r="A234" s="33" t="s">
        <v>423</v>
      </c>
      <c r="B234" s="9" t="s">
        <v>122</v>
      </c>
      <c r="C234" s="9" t="s">
        <v>290</v>
      </c>
      <c r="D234" s="9" t="s">
        <v>136</v>
      </c>
      <c r="E234" s="9" t="s">
        <v>133</v>
      </c>
      <c r="F234" s="9" t="s">
        <v>424</v>
      </c>
      <c r="G234" s="5">
        <v>1.5</v>
      </c>
      <c r="H234" s="5">
        <v>1.5</v>
      </c>
    </row>
    <row r="235" spans="1:8" ht="18.75">
      <c r="A235" s="33" t="s">
        <v>155</v>
      </c>
      <c r="B235" s="9" t="s">
        <v>122</v>
      </c>
      <c r="C235" s="9" t="s">
        <v>290</v>
      </c>
      <c r="D235" s="9" t="s">
        <v>136</v>
      </c>
      <c r="E235" s="9" t="s">
        <v>133</v>
      </c>
      <c r="F235" s="9" t="s">
        <v>156</v>
      </c>
      <c r="G235" s="5">
        <v>8</v>
      </c>
      <c r="H235" s="5">
        <v>1.6</v>
      </c>
    </row>
    <row r="236" spans="1:8" ht="56.25">
      <c r="A236" s="26" t="s">
        <v>335</v>
      </c>
      <c r="B236" s="32" t="s">
        <v>194</v>
      </c>
      <c r="C236" s="32"/>
      <c r="D236" s="6"/>
      <c r="E236" s="6"/>
      <c r="F236" s="6"/>
      <c r="G236" s="7">
        <f>G237+G252+G256</f>
        <v>1731.3</v>
      </c>
      <c r="H236" s="7">
        <f>H237+H252+H256</f>
        <v>184.5</v>
      </c>
    </row>
    <row r="237" spans="1:8" ht="37.5">
      <c r="A237" s="8" t="s">
        <v>172</v>
      </c>
      <c r="B237" s="25" t="s">
        <v>67</v>
      </c>
      <c r="C237" s="25"/>
      <c r="D237" s="9"/>
      <c r="E237" s="9"/>
      <c r="F237" s="9"/>
      <c r="G237" s="5">
        <f>G242+G246+G249+G238</f>
        <v>1701.3</v>
      </c>
      <c r="H237" s="5">
        <f>H242+H246+H249+H238</f>
        <v>184.5</v>
      </c>
    </row>
    <row r="238" spans="1:8" ht="56.25">
      <c r="A238" s="34" t="s">
        <v>411</v>
      </c>
      <c r="B238" s="25" t="s">
        <v>410</v>
      </c>
      <c r="C238" s="25"/>
      <c r="D238" s="9"/>
      <c r="E238" s="9"/>
      <c r="F238" s="9"/>
      <c r="G238" s="5">
        <f>G239</f>
        <v>882.3</v>
      </c>
      <c r="H238" s="5">
        <f>H239</f>
        <v>168.8</v>
      </c>
    </row>
    <row r="239" spans="1:8" ht="93.75">
      <c r="A239" s="29" t="s">
        <v>412</v>
      </c>
      <c r="B239" s="25" t="s">
        <v>415</v>
      </c>
      <c r="C239" s="25"/>
      <c r="D239" s="9"/>
      <c r="E239" s="9"/>
      <c r="F239" s="9"/>
      <c r="G239" s="5">
        <f>G240+G241</f>
        <v>882.3</v>
      </c>
      <c r="H239" s="5">
        <f>H240+H241</f>
        <v>168.8</v>
      </c>
    </row>
    <row r="240" spans="1:8" ht="37.5">
      <c r="A240" s="33" t="s">
        <v>153</v>
      </c>
      <c r="B240" s="25" t="s">
        <v>415</v>
      </c>
      <c r="C240" s="25">
        <v>546</v>
      </c>
      <c r="D240" s="9" t="s">
        <v>129</v>
      </c>
      <c r="E240" s="9" t="s">
        <v>130</v>
      </c>
      <c r="F240" s="9" t="s">
        <v>154</v>
      </c>
      <c r="G240" s="5">
        <v>700</v>
      </c>
      <c r="H240" s="5">
        <v>158.8</v>
      </c>
    </row>
    <row r="241" spans="1:8" ht="37.5">
      <c r="A241" s="33" t="s">
        <v>107</v>
      </c>
      <c r="B241" s="25" t="s">
        <v>415</v>
      </c>
      <c r="C241" s="25">
        <v>546</v>
      </c>
      <c r="D241" s="9" t="s">
        <v>129</v>
      </c>
      <c r="E241" s="9" t="s">
        <v>130</v>
      </c>
      <c r="F241" s="9" t="s">
        <v>157</v>
      </c>
      <c r="G241" s="5">
        <v>182.3</v>
      </c>
      <c r="H241" s="5">
        <v>10</v>
      </c>
    </row>
    <row r="242" spans="1:8" ht="37.5">
      <c r="A242" s="34" t="s">
        <v>119</v>
      </c>
      <c r="B242" s="25" t="s">
        <v>117</v>
      </c>
      <c r="C242" s="25"/>
      <c r="D242" s="9"/>
      <c r="E242" s="9"/>
      <c r="F242" s="9"/>
      <c r="G242" s="5">
        <f>G243</f>
        <v>35.3</v>
      </c>
      <c r="H242" s="5">
        <f>H243</f>
        <v>5.7</v>
      </c>
    </row>
    <row r="243" spans="1:8" ht="37.5">
      <c r="A243" s="33" t="s">
        <v>286</v>
      </c>
      <c r="B243" s="25" t="s">
        <v>118</v>
      </c>
      <c r="C243" s="25"/>
      <c r="D243" s="9"/>
      <c r="E243" s="9"/>
      <c r="F243" s="9"/>
      <c r="G243" s="5">
        <f>G245+G244</f>
        <v>35.3</v>
      </c>
      <c r="H243" s="5">
        <f>H245+H244</f>
        <v>5.7</v>
      </c>
    </row>
    <row r="244" spans="1:8" ht="37.5">
      <c r="A244" s="33" t="s">
        <v>107</v>
      </c>
      <c r="B244" s="25" t="s">
        <v>118</v>
      </c>
      <c r="C244" s="25">
        <v>546</v>
      </c>
      <c r="D244" s="9" t="s">
        <v>131</v>
      </c>
      <c r="E244" s="9" t="s">
        <v>143</v>
      </c>
      <c r="F244" s="9" t="s">
        <v>157</v>
      </c>
      <c r="G244" s="5">
        <v>30.3</v>
      </c>
      <c r="H244" s="5">
        <v>5.7</v>
      </c>
    </row>
    <row r="245" spans="1:8" ht="18.75">
      <c r="A245" s="33" t="s">
        <v>162</v>
      </c>
      <c r="B245" s="25" t="s">
        <v>118</v>
      </c>
      <c r="C245" s="25">
        <v>546</v>
      </c>
      <c r="D245" s="9" t="s">
        <v>131</v>
      </c>
      <c r="E245" s="9" t="s">
        <v>143</v>
      </c>
      <c r="F245" s="9" t="s">
        <v>160</v>
      </c>
      <c r="G245" s="5">
        <v>5</v>
      </c>
      <c r="H245" s="5">
        <v>0</v>
      </c>
    </row>
    <row r="246" spans="1:8" ht="56.25">
      <c r="A246" s="34" t="s">
        <v>84</v>
      </c>
      <c r="B246" s="25" t="s">
        <v>68</v>
      </c>
      <c r="C246" s="25"/>
      <c r="D246" s="9"/>
      <c r="E246" s="9"/>
      <c r="F246" s="9"/>
      <c r="G246" s="5">
        <f>G247</f>
        <v>773.7</v>
      </c>
      <c r="H246" s="5">
        <f>H247</f>
        <v>10</v>
      </c>
    </row>
    <row r="247" spans="1:8" ht="37.5">
      <c r="A247" s="34" t="s">
        <v>257</v>
      </c>
      <c r="B247" s="25" t="s">
        <v>96</v>
      </c>
      <c r="C247" s="25"/>
      <c r="D247" s="9"/>
      <c r="E247" s="9"/>
      <c r="F247" s="21"/>
      <c r="G247" s="5">
        <f>G248</f>
        <v>773.7</v>
      </c>
      <c r="H247" s="5">
        <f>H248</f>
        <v>10</v>
      </c>
    </row>
    <row r="248" spans="1:8" ht="37.5">
      <c r="A248" s="33" t="s">
        <v>107</v>
      </c>
      <c r="B248" s="25" t="s">
        <v>96</v>
      </c>
      <c r="C248" s="25">
        <v>546</v>
      </c>
      <c r="D248" s="9" t="s">
        <v>131</v>
      </c>
      <c r="E248" s="9" t="s">
        <v>143</v>
      </c>
      <c r="F248" s="9" t="s">
        <v>157</v>
      </c>
      <c r="G248" s="5">
        <v>773.7</v>
      </c>
      <c r="H248" s="5">
        <v>10</v>
      </c>
    </row>
    <row r="249" spans="1:8" ht="37.5">
      <c r="A249" s="34" t="s">
        <v>87</v>
      </c>
      <c r="B249" s="25" t="s">
        <v>69</v>
      </c>
      <c r="C249" s="25"/>
      <c r="D249" s="9"/>
      <c r="E249" s="9"/>
      <c r="F249" s="9"/>
      <c r="G249" s="5">
        <f>G250</f>
        <v>10</v>
      </c>
      <c r="H249" s="5">
        <f>H250</f>
        <v>0</v>
      </c>
    </row>
    <row r="250" spans="1:8" ht="37.5">
      <c r="A250" s="33" t="s">
        <v>286</v>
      </c>
      <c r="B250" s="25" t="s">
        <v>70</v>
      </c>
      <c r="C250" s="25"/>
      <c r="D250" s="9"/>
      <c r="E250" s="9"/>
      <c r="F250" s="9"/>
      <c r="G250" s="5">
        <f>G251</f>
        <v>10</v>
      </c>
      <c r="H250" s="5">
        <f>H251</f>
        <v>0</v>
      </c>
    </row>
    <row r="251" spans="1:8" ht="18.75">
      <c r="A251" s="33" t="s">
        <v>162</v>
      </c>
      <c r="B251" s="25" t="s">
        <v>70</v>
      </c>
      <c r="C251" s="25">
        <v>546</v>
      </c>
      <c r="D251" s="9" t="s">
        <v>131</v>
      </c>
      <c r="E251" s="9" t="s">
        <v>143</v>
      </c>
      <c r="F251" s="9" t="s">
        <v>160</v>
      </c>
      <c r="G251" s="5">
        <v>10</v>
      </c>
      <c r="H251" s="5">
        <v>0</v>
      </c>
    </row>
    <row r="252" spans="1:8" ht="37.5">
      <c r="A252" s="8" t="s">
        <v>418</v>
      </c>
      <c r="B252" s="25" t="s">
        <v>71</v>
      </c>
      <c r="C252" s="25"/>
      <c r="D252" s="9"/>
      <c r="E252" s="9"/>
      <c r="F252" s="9"/>
      <c r="G252" s="5">
        <f aca="true" t="shared" si="1" ref="G252:H254">G253</f>
        <v>5</v>
      </c>
      <c r="H252" s="5">
        <f t="shared" si="1"/>
        <v>0</v>
      </c>
    </row>
    <row r="253" spans="1:8" ht="75">
      <c r="A253" s="8" t="s">
        <v>72</v>
      </c>
      <c r="B253" s="25" t="s">
        <v>277</v>
      </c>
      <c r="C253" s="25"/>
      <c r="D253" s="9"/>
      <c r="E253" s="9"/>
      <c r="F253" s="9"/>
      <c r="G253" s="5">
        <f t="shared" si="1"/>
        <v>5</v>
      </c>
      <c r="H253" s="5">
        <f t="shared" si="1"/>
        <v>0</v>
      </c>
    </row>
    <row r="254" spans="1:8" ht="18.75">
      <c r="A254" s="8" t="s">
        <v>180</v>
      </c>
      <c r="B254" s="25" t="s">
        <v>263</v>
      </c>
      <c r="C254" s="25"/>
      <c r="D254" s="9"/>
      <c r="E254" s="9"/>
      <c r="F254" s="9"/>
      <c r="G254" s="5">
        <f t="shared" si="1"/>
        <v>5</v>
      </c>
      <c r="H254" s="5">
        <f t="shared" si="1"/>
        <v>0</v>
      </c>
    </row>
    <row r="255" spans="1:8" ht="37.5">
      <c r="A255" s="33" t="s">
        <v>107</v>
      </c>
      <c r="B255" s="25" t="s">
        <v>263</v>
      </c>
      <c r="C255" s="25">
        <v>546</v>
      </c>
      <c r="D255" s="9" t="s">
        <v>129</v>
      </c>
      <c r="E255" s="9" t="s">
        <v>149</v>
      </c>
      <c r="F255" s="9" t="s">
        <v>157</v>
      </c>
      <c r="G255" s="5">
        <v>5</v>
      </c>
      <c r="H255" s="5">
        <v>0</v>
      </c>
    </row>
    <row r="256" spans="1:8" ht="56.25">
      <c r="A256" s="8" t="s">
        <v>328</v>
      </c>
      <c r="B256" s="9" t="s">
        <v>73</v>
      </c>
      <c r="C256" s="9"/>
      <c r="D256" s="9"/>
      <c r="E256" s="9"/>
      <c r="F256" s="9"/>
      <c r="G256" s="5">
        <f>G260+G257</f>
        <v>25</v>
      </c>
      <c r="H256" s="5">
        <f>H260+H257</f>
        <v>0</v>
      </c>
    </row>
    <row r="257" spans="1:8" ht="56.25">
      <c r="A257" s="8" t="s">
        <v>285</v>
      </c>
      <c r="B257" s="9" t="s">
        <v>283</v>
      </c>
      <c r="C257" s="9"/>
      <c r="D257" s="9"/>
      <c r="E257" s="9"/>
      <c r="F257" s="9"/>
      <c r="G257" s="5">
        <f>G258</f>
        <v>17</v>
      </c>
      <c r="H257" s="5">
        <f>H258</f>
        <v>0</v>
      </c>
    </row>
    <row r="258" spans="1:8" ht="37.5">
      <c r="A258" s="3" t="s">
        <v>116</v>
      </c>
      <c r="B258" s="9" t="s">
        <v>284</v>
      </c>
      <c r="C258" s="9"/>
      <c r="D258" s="9"/>
      <c r="E258" s="9"/>
      <c r="F258" s="9"/>
      <c r="G258" s="5">
        <f>G259</f>
        <v>17</v>
      </c>
      <c r="H258" s="5">
        <f>H259</f>
        <v>0</v>
      </c>
    </row>
    <row r="259" spans="1:8" ht="18.75">
      <c r="A259" s="33" t="s">
        <v>167</v>
      </c>
      <c r="B259" s="9" t="s">
        <v>284</v>
      </c>
      <c r="C259" s="9" t="s">
        <v>290</v>
      </c>
      <c r="D259" s="9" t="s">
        <v>136</v>
      </c>
      <c r="E259" s="9" t="s">
        <v>133</v>
      </c>
      <c r="F259" s="9" t="s">
        <v>166</v>
      </c>
      <c r="G259" s="5">
        <v>17</v>
      </c>
      <c r="H259" s="5">
        <v>0</v>
      </c>
    </row>
    <row r="260" spans="1:8" ht="56.25">
      <c r="A260" s="3" t="s">
        <v>275</v>
      </c>
      <c r="B260" s="9" t="s">
        <v>397</v>
      </c>
      <c r="C260" s="9"/>
      <c r="D260" s="9"/>
      <c r="E260" s="9"/>
      <c r="F260" s="9"/>
      <c r="G260" s="5">
        <f>G261</f>
        <v>8</v>
      </c>
      <c r="H260" s="5">
        <f>H261</f>
        <v>0</v>
      </c>
    </row>
    <row r="261" spans="1:8" ht="37.5">
      <c r="A261" s="3" t="s">
        <v>29</v>
      </c>
      <c r="B261" s="9" t="s">
        <v>398</v>
      </c>
      <c r="C261" s="9"/>
      <c r="D261" s="9"/>
      <c r="E261" s="9"/>
      <c r="F261" s="9"/>
      <c r="G261" s="5">
        <f>G262</f>
        <v>8</v>
      </c>
      <c r="H261" s="5">
        <f>H262</f>
        <v>0</v>
      </c>
    </row>
    <row r="262" spans="1:8" ht="37.5">
      <c r="A262" s="33" t="s">
        <v>107</v>
      </c>
      <c r="B262" s="9" t="s">
        <v>398</v>
      </c>
      <c r="C262" s="9" t="s">
        <v>289</v>
      </c>
      <c r="D262" s="9" t="s">
        <v>138</v>
      </c>
      <c r="E262" s="9" t="s">
        <v>130</v>
      </c>
      <c r="F262" s="9" t="s">
        <v>157</v>
      </c>
      <c r="G262" s="5">
        <v>8</v>
      </c>
      <c r="H262" s="5">
        <v>0</v>
      </c>
    </row>
    <row r="263" spans="1:8" ht="37.5">
      <c r="A263" s="35" t="s">
        <v>318</v>
      </c>
      <c r="B263" s="32" t="s">
        <v>195</v>
      </c>
      <c r="C263" s="32"/>
      <c r="D263" s="6"/>
      <c r="E263" s="6"/>
      <c r="F263" s="32"/>
      <c r="G263" s="7">
        <f>G264+G272</f>
        <v>617</v>
      </c>
      <c r="H263" s="7">
        <f>H264+H272</f>
        <v>0</v>
      </c>
    </row>
    <row r="264" spans="1:8" ht="56.25">
      <c r="A264" s="34" t="s">
        <v>320</v>
      </c>
      <c r="B264" s="25" t="s">
        <v>264</v>
      </c>
      <c r="C264" s="25"/>
      <c r="D264" s="9"/>
      <c r="E264" s="9"/>
      <c r="F264" s="25"/>
      <c r="G264" s="5">
        <f>G265+G269</f>
        <v>100</v>
      </c>
      <c r="H264" s="5">
        <f>H265+H269</f>
        <v>0</v>
      </c>
    </row>
    <row r="265" spans="1:8" ht="37.5">
      <c r="A265" s="34" t="s">
        <v>37</v>
      </c>
      <c r="B265" s="25" t="s">
        <v>267</v>
      </c>
      <c r="C265" s="25"/>
      <c r="D265" s="9"/>
      <c r="E265" s="9"/>
      <c r="F265" s="25"/>
      <c r="G265" s="5">
        <f>G266</f>
        <v>20</v>
      </c>
      <c r="H265" s="5">
        <f>H266</f>
        <v>0</v>
      </c>
    </row>
    <row r="266" spans="1:8" ht="56.25">
      <c r="A266" s="33" t="s">
        <v>179</v>
      </c>
      <c r="B266" s="25" t="s">
        <v>268</v>
      </c>
      <c r="C266" s="25"/>
      <c r="D266" s="9"/>
      <c r="E266" s="9"/>
      <c r="F266" s="25"/>
      <c r="G266" s="5">
        <f>G267+G268</f>
        <v>20</v>
      </c>
      <c r="H266" s="5">
        <f>H267+H268</f>
        <v>0</v>
      </c>
    </row>
    <row r="267" spans="1:8" ht="37.5">
      <c r="A267" s="33" t="s">
        <v>107</v>
      </c>
      <c r="B267" s="25" t="s">
        <v>268</v>
      </c>
      <c r="C267" s="25">
        <v>546</v>
      </c>
      <c r="D267" s="9" t="s">
        <v>129</v>
      </c>
      <c r="E267" s="9" t="s">
        <v>149</v>
      </c>
      <c r="F267" s="25">
        <v>240</v>
      </c>
      <c r="G267" s="5">
        <v>0</v>
      </c>
      <c r="H267" s="5">
        <v>0</v>
      </c>
    </row>
    <row r="268" spans="1:8" ht="37.5">
      <c r="A268" s="33" t="s">
        <v>107</v>
      </c>
      <c r="B268" s="25" t="s">
        <v>268</v>
      </c>
      <c r="C268" s="25">
        <v>115</v>
      </c>
      <c r="D268" s="9" t="s">
        <v>136</v>
      </c>
      <c r="E268" s="9" t="s">
        <v>136</v>
      </c>
      <c r="F268" s="25">
        <v>240</v>
      </c>
      <c r="G268" s="5">
        <v>20</v>
      </c>
      <c r="H268" s="5">
        <v>0</v>
      </c>
    </row>
    <row r="269" spans="1:8" ht="37.5">
      <c r="A269" s="34" t="s">
        <v>254</v>
      </c>
      <c r="B269" s="25" t="s">
        <v>270</v>
      </c>
      <c r="C269" s="25"/>
      <c r="D269" s="9"/>
      <c r="E269" s="9"/>
      <c r="F269" s="25"/>
      <c r="G269" s="5">
        <f>G270</f>
        <v>80</v>
      </c>
      <c r="H269" s="5">
        <f>H270</f>
        <v>0</v>
      </c>
    </row>
    <row r="270" spans="1:8" ht="37.5">
      <c r="A270" s="33" t="s">
        <v>255</v>
      </c>
      <c r="B270" s="25" t="s">
        <v>269</v>
      </c>
      <c r="C270" s="25"/>
      <c r="D270" s="9"/>
      <c r="E270" s="9"/>
      <c r="F270" s="25"/>
      <c r="G270" s="5">
        <f>G271</f>
        <v>80</v>
      </c>
      <c r="H270" s="5">
        <f>H271</f>
        <v>0</v>
      </c>
    </row>
    <row r="271" spans="1:8" ht="37.5">
      <c r="A271" s="33" t="s">
        <v>107</v>
      </c>
      <c r="B271" s="25" t="s">
        <v>269</v>
      </c>
      <c r="C271" s="25">
        <v>546</v>
      </c>
      <c r="D271" s="9" t="s">
        <v>129</v>
      </c>
      <c r="E271" s="9" t="s">
        <v>149</v>
      </c>
      <c r="F271" s="25">
        <v>240</v>
      </c>
      <c r="G271" s="5">
        <v>80</v>
      </c>
      <c r="H271" s="5">
        <v>0</v>
      </c>
    </row>
    <row r="272" spans="1:8" ht="37.5">
      <c r="A272" s="8" t="s">
        <v>319</v>
      </c>
      <c r="B272" s="16" t="s">
        <v>295</v>
      </c>
      <c r="C272" s="25"/>
      <c r="D272" s="9"/>
      <c r="E272" s="9"/>
      <c r="F272" s="25"/>
      <c r="G272" s="5">
        <f aca="true" t="shared" si="2" ref="G272:H274">G273</f>
        <v>517</v>
      </c>
      <c r="H272" s="5">
        <f t="shared" si="2"/>
        <v>0</v>
      </c>
    </row>
    <row r="273" spans="1:8" ht="56.25">
      <c r="A273" s="8" t="s">
        <v>299</v>
      </c>
      <c r="B273" s="16" t="s">
        <v>296</v>
      </c>
      <c r="C273" s="25"/>
      <c r="D273" s="9"/>
      <c r="E273" s="9"/>
      <c r="F273" s="25"/>
      <c r="G273" s="5">
        <f t="shared" si="2"/>
        <v>517</v>
      </c>
      <c r="H273" s="5">
        <f t="shared" si="2"/>
        <v>0</v>
      </c>
    </row>
    <row r="274" spans="1:8" ht="37.5">
      <c r="A274" s="8" t="s">
        <v>298</v>
      </c>
      <c r="B274" s="16" t="s">
        <v>297</v>
      </c>
      <c r="C274" s="25"/>
      <c r="D274" s="9"/>
      <c r="E274" s="9"/>
      <c r="F274" s="25"/>
      <c r="G274" s="5">
        <f t="shared" si="2"/>
        <v>517</v>
      </c>
      <c r="H274" s="5">
        <f t="shared" si="2"/>
        <v>0</v>
      </c>
    </row>
    <row r="275" spans="1:8" ht="37.5">
      <c r="A275" s="8" t="s">
        <v>106</v>
      </c>
      <c r="B275" s="16" t="s">
        <v>297</v>
      </c>
      <c r="C275" s="25">
        <v>546</v>
      </c>
      <c r="D275" s="9" t="s">
        <v>130</v>
      </c>
      <c r="E275" s="9" t="s">
        <v>152</v>
      </c>
      <c r="F275" s="25">
        <v>630</v>
      </c>
      <c r="G275" s="5">
        <v>517</v>
      </c>
      <c r="H275" s="5">
        <v>0</v>
      </c>
    </row>
    <row r="276" spans="1:8" ht="56.25">
      <c r="A276" s="35" t="s">
        <v>333</v>
      </c>
      <c r="B276" s="32" t="s">
        <v>113</v>
      </c>
      <c r="C276" s="32"/>
      <c r="D276" s="6"/>
      <c r="E276" s="6"/>
      <c r="F276" s="6"/>
      <c r="G276" s="7">
        <f>G277+G280+G283+G286</f>
        <v>4815.299999999999</v>
      </c>
      <c r="H276" s="7">
        <f>H277+H280+H283+H286</f>
        <v>0</v>
      </c>
    </row>
    <row r="277" spans="1:8" ht="56.25">
      <c r="A277" s="34" t="s">
        <v>281</v>
      </c>
      <c r="B277" s="25" t="s">
        <v>114</v>
      </c>
      <c r="C277" s="25"/>
      <c r="D277" s="9"/>
      <c r="E277" s="21"/>
      <c r="F277" s="9"/>
      <c r="G277" s="5">
        <f>G278</f>
        <v>1444.6</v>
      </c>
      <c r="H277" s="5">
        <f>H278</f>
        <v>0</v>
      </c>
    </row>
    <row r="278" spans="1:8" ht="56.25">
      <c r="A278" s="33" t="s">
        <v>282</v>
      </c>
      <c r="B278" s="25" t="s">
        <v>293</v>
      </c>
      <c r="C278" s="25"/>
      <c r="D278" s="9"/>
      <c r="E278" s="21"/>
      <c r="F278" s="9"/>
      <c r="G278" s="5">
        <f>G279</f>
        <v>1444.6</v>
      </c>
      <c r="H278" s="5">
        <f>H279</f>
        <v>0</v>
      </c>
    </row>
    <row r="279" spans="1:8" ht="37.5">
      <c r="A279" s="33" t="s">
        <v>185</v>
      </c>
      <c r="B279" s="25" t="s">
        <v>293</v>
      </c>
      <c r="C279" s="25">
        <v>546</v>
      </c>
      <c r="D279" s="9" t="s">
        <v>134</v>
      </c>
      <c r="E279" s="21" t="s">
        <v>131</v>
      </c>
      <c r="F279" s="9" t="s">
        <v>184</v>
      </c>
      <c r="G279" s="5">
        <v>1444.6</v>
      </c>
      <c r="H279" s="5">
        <v>0</v>
      </c>
    </row>
    <row r="280" spans="1:8" ht="56.25">
      <c r="A280" s="34" t="s">
        <v>222</v>
      </c>
      <c r="B280" s="25" t="s">
        <v>115</v>
      </c>
      <c r="C280" s="25"/>
      <c r="D280" s="9"/>
      <c r="E280" s="9"/>
      <c r="F280" s="9"/>
      <c r="G280" s="5">
        <f>G281</f>
        <v>3370.7</v>
      </c>
      <c r="H280" s="5">
        <f>H281</f>
        <v>0</v>
      </c>
    </row>
    <row r="281" spans="1:8" ht="56.25">
      <c r="A281" s="33" t="s">
        <v>256</v>
      </c>
      <c r="B281" s="25" t="s">
        <v>276</v>
      </c>
      <c r="C281" s="25"/>
      <c r="D281" s="9"/>
      <c r="E281" s="9"/>
      <c r="F281" s="9"/>
      <c r="G281" s="5">
        <f>G282</f>
        <v>3370.7</v>
      </c>
      <c r="H281" s="5">
        <f>H282</f>
        <v>0</v>
      </c>
    </row>
    <row r="282" spans="1:8" ht="37.5">
      <c r="A282" s="33" t="s">
        <v>185</v>
      </c>
      <c r="B282" s="25" t="s">
        <v>276</v>
      </c>
      <c r="C282" s="25">
        <v>546</v>
      </c>
      <c r="D282" s="9" t="s">
        <v>134</v>
      </c>
      <c r="E282" s="9" t="s">
        <v>131</v>
      </c>
      <c r="F282" s="9" t="s">
        <v>184</v>
      </c>
      <c r="G282" s="5">
        <v>3370.7</v>
      </c>
      <c r="H282" s="5">
        <v>0</v>
      </c>
    </row>
    <row r="283" spans="1:8" ht="37.5">
      <c r="A283" s="34" t="s">
        <v>370</v>
      </c>
      <c r="B283" s="25" t="s">
        <v>369</v>
      </c>
      <c r="C283" s="25"/>
      <c r="D283" s="9"/>
      <c r="E283" s="9"/>
      <c r="F283" s="9"/>
      <c r="G283" s="5">
        <f>G284</f>
        <v>0</v>
      </c>
      <c r="H283" s="5">
        <f>H284</f>
        <v>0</v>
      </c>
    </row>
    <row r="284" spans="1:8" ht="37.5">
      <c r="A284" s="33" t="s">
        <v>409</v>
      </c>
      <c r="B284" s="25" t="s">
        <v>371</v>
      </c>
      <c r="C284" s="25"/>
      <c r="D284" s="9"/>
      <c r="E284" s="9"/>
      <c r="F284" s="9"/>
      <c r="G284" s="5">
        <f>G285</f>
        <v>0</v>
      </c>
      <c r="H284" s="5">
        <f>H285</f>
        <v>0</v>
      </c>
    </row>
    <row r="285" spans="1:8" ht="18.75">
      <c r="A285" s="33" t="s">
        <v>167</v>
      </c>
      <c r="B285" s="25" t="s">
        <v>371</v>
      </c>
      <c r="C285" s="25">
        <v>115</v>
      </c>
      <c r="D285" s="9" t="s">
        <v>136</v>
      </c>
      <c r="E285" s="9" t="s">
        <v>132</v>
      </c>
      <c r="F285" s="9" t="s">
        <v>166</v>
      </c>
      <c r="G285" s="5">
        <v>0</v>
      </c>
      <c r="H285" s="5"/>
    </row>
    <row r="286" spans="1:8" ht="37.5">
      <c r="A286" s="8" t="s">
        <v>408</v>
      </c>
      <c r="B286" s="25" t="s">
        <v>406</v>
      </c>
      <c r="C286" s="25"/>
      <c r="D286" s="9"/>
      <c r="E286" s="9"/>
      <c r="F286" s="9"/>
      <c r="G286" s="5">
        <f>G287</f>
        <v>0</v>
      </c>
      <c r="H286" s="5">
        <f>H287</f>
        <v>0</v>
      </c>
    </row>
    <row r="287" spans="1:8" ht="37.5">
      <c r="A287" s="33" t="s">
        <v>409</v>
      </c>
      <c r="B287" s="25" t="s">
        <v>407</v>
      </c>
      <c r="C287" s="25"/>
      <c r="D287" s="9"/>
      <c r="E287" s="9"/>
      <c r="F287" s="9"/>
      <c r="G287" s="5">
        <f>G288</f>
        <v>0</v>
      </c>
      <c r="H287" s="5">
        <f>H288</f>
        <v>0</v>
      </c>
    </row>
    <row r="288" spans="1:8" ht="18.75">
      <c r="A288" s="33" t="s">
        <v>309</v>
      </c>
      <c r="B288" s="25" t="s">
        <v>407</v>
      </c>
      <c r="C288" s="25">
        <v>546</v>
      </c>
      <c r="D288" s="9" t="s">
        <v>133</v>
      </c>
      <c r="E288" s="9" t="s">
        <v>133</v>
      </c>
      <c r="F288" s="9" t="s">
        <v>161</v>
      </c>
      <c r="G288" s="5">
        <v>0</v>
      </c>
      <c r="H288" s="5">
        <v>0</v>
      </c>
    </row>
    <row r="289" spans="1:8" ht="63" customHeight="1">
      <c r="A289" s="35" t="s">
        <v>334</v>
      </c>
      <c r="B289" s="6" t="s">
        <v>123</v>
      </c>
      <c r="C289" s="6"/>
      <c r="D289" s="6"/>
      <c r="E289" s="6"/>
      <c r="F289" s="6"/>
      <c r="G289" s="7">
        <f>G290+G294</f>
        <v>23216.1</v>
      </c>
      <c r="H289" s="7">
        <f>H290+H294</f>
        <v>2963.1000000000004</v>
      </c>
    </row>
    <row r="290" spans="1:8" ht="37.5">
      <c r="A290" s="34" t="s">
        <v>26</v>
      </c>
      <c r="B290" s="9" t="s">
        <v>124</v>
      </c>
      <c r="C290" s="9"/>
      <c r="D290" s="9"/>
      <c r="E290" s="9"/>
      <c r="F290" s="9"/>
      <c r="G290" s="5">
        <f>G291</f>
        <v>7454.8</v>
      </c>
      <c r="H290" s="5">
        <f>H291</f>
        <v>2898.6000000000004</v>
      </c>
    </row>
    <row r="291" spans="1:8" ht="18.75">
      <c r="A291" s="8" t="s">
        <v>304</v>
      </c>
      <c r="B291" s="9" t="s">
        <v>125</v>
      </c>
      <c r="C291" s="9"/>
      <c r="D291" s="9"/>
      <c r="E291" s="9"/>
      <c r="F291" s="9"/>
      <c r="G291" s="5">
        <f>G292+G293</f>
        <v>7454.8</v>
      </c>
      <c r="H291" s="5">
        <f>H292+H293</f>
        <v>2898.6000000000004</v>
      </c>
    </row>
    <row r="292" spans="1:8" ht="37.5">
      <c r="A292" s="33" t="s">
        <v>107</v>
      </c>
      <c r="B292" s="9" t="s">
        <v>125</v>
      </c>
      <c r="C292" s="9" t="s">
        <v>271</v>
      </c>
      <c r="D292" s="9" t="s">
        <v>130</v>
      </c>
      <c r="E292" s="9" t="s">
        <v>133</v>
      </c>
      <c r="F292" s="9" t="s">
        <v>157</v>
      </c>
      <c r="G292" s="5">
        <v>2054.8</v>
      </c>
      <c r="H292" s="5">
        <v>579.3</v>
      </c>
    </row>
    <row r="293" spans="1:8" ht="18.75">
      <c r="A293" s="8" t="s">
        <v>190</v>
      </c>
      <c r="B293" s="9" t="s">
        <v>125</v>
      </c>
      <c r="C293" s="9" t="s">
        <v>271</v>
      </c>
      <c r="D293" s="9" t="s">
        <v>130</v>
      </c>
      <c r="E293" s="9" t="s">
        <v>133</v>
      </c>
      <c r="F293" s="9" t="s">
        <v>189</v>
      </c>
      <c r="G293" s="5">
        <v>5400</v>
      </c>
      <c r="H293" s="5">
        <v>2319.3</v>
      </c>
    </row>
    <row r="294" spans="1:8" ht="37.5">
      <c r="A294" s="27" t="s">
        <v>27</v>
      </c>
      <c r="B294" s="9" t="s">
        <v>126</v>
      </c>
      <c r="C294" s="9"/>
      <c r="D294" s="5"/>
      <c r="E294" s="9"/>
      <c r="F294" s="9"/>
      <c r="G294" s="5">
        <f>G295+G299+G297</f>
        <v>15761.3</v>
      </c>
      <c r="H294" s="5">
        <f>H295+H299+H297</f>
        <v>64.5</v>
      </c>
    </row>
    <row r="295" spans="1:8" ht="18.75">
      <c r="A295" s="33" t="s">
        <v>183</v>
      </c>
      <c r="B295" s="9" t="s">
        <v>127</v>
      </c>
      <c r="C295" s="9"/>
      <c r="D295" s="9"/>
      <c r="E295" s="9"/>
      <c r="F295" s="9"/>
      <c r="G295" s="5">
        <f>G296</f>
        <v>5347.4</v>
      </c>
      <c r="H295" s="5">
        <f>H296</f>
        <v>64.5</v>
      </c>
    </row>
    <row r="296" spans="1:8" ht="37.5">
      <c r="A296" s="33" t="s">
        <v>107</v>
      </c>
      <c r="B296" s="9" t="s">
        <v>127</v>
      </c>
      <c r="C296" s="9" t="s">
        <v>271</v>
      </c>
      <c r="D296" s="9" t="s">
        <v>130</v>
      </c>
      <c r="E296" s="9" t="s">
        <v>133</v>
      </c>
      <c r="F296" s="9" t="s">
        <v>157</v>
      </c>
      <c r="G296" s="5">
        <v>5347.4</v>
      </c>
      <c r="H296" s="5">
        <v>64.5</v>
      </c>
    </row>
    <row r="297" spans="1:8" ht="37.5">
      <c r="A297" s="3" t="s">
        <v>308</v>
      </c>
      <c r="B297" s="9" t="s">
        <v>414</v>
      </c>
      <c r="C297" s="9"/>
      <c r="D297" s="9"/>
      <c r="E297" s="9"/>
      <c r="F297" s="9"/>
      <c r="G297" s="5">
        <f>G298</f>
        <v>8978.6</v>
      </c>
      <c r="H297" s="5">
        <f>H298</f>
        <v>0</v>
      </c>
    </row>
    <row r="298" spans="1:8" ht="18.75">
      <c r="A298" s="8" t="s">
        <v>190</v>
      </c>
      <c r="B298" s="9" t="s">
        <v>414</v>
      </c>
      <c r="C298" s="9" t="s">
        <v>271</v>
      </c>
      <c r="D298" s="9" t="s">
        <v>130</v>
      </c>
      <c r="E298" s="9" t="s">
        <v>133</v>
      </c>
      <c r="F298" s="9" t="s">
        <v>189</v>
      </c>
      <c r="G298" s="5">
        <v>8978.6</v>
      </c>
      <c r="H298" s="5">
        <v>0</v>
      </c>
    </row>
    <row r="299" spans="1:8" ht="75">
      <c r="A299" s="33" t="s">
        <v>307</v>
      </c>
      <c r="B299" s="9" t="s">
        <v>305</v>
      </c>
      <c r="C299" s="9"/>
      <c r="D299" s="9"/>
      <c r="E299" s="9"/>
      <c r="F299" s="9"/>
      <c r="G299" s="5">
        <f>G300</f>
        <v>1435.3</v>
      </c>
      <c r="H299" s="5">
        <f>H300</f>
        <v>0</v>
      </c>
    </row>
    <row r="300" spans="1:8" ht="18.75">
      <c r="A300" s="8" t="s">
        <v>190</v>
      </c>
      <c r="B300" s="9" t="s">
        <v>305</v>
      </c>
      <c r="C300" s="9" t="s">
        <v>271</v>
      </c>
      <c r="D300" s="9" t="s">
        <v>130</v>
      </c>
      <c r="E300" s="9" t="s">
        <v>133</v>
      </c>
      <c r="F300" s="9" t="s">
        <v>189</v>
      </c>
      <c r="G300" s="5">
        <v>1435.3</v>
      </c>
      <c r="H300" s="5">
        <v>0</v>
      </c>
    </row>
    <row r="301" spans="1:8" ht="43.5" customHeight="1">
      <c r="A301" s="35" t="s">
        <v>336</v>
      </c>
      <c r="B301" s="6" t="s">
        <v>198</v>
      </c>
      <c r="C301" s="6"/>
      <c r="D301" s="6"/>
      <c r="E301" s="6"/>
      <c r="F301" s="6"/>
      <c r="G301" s="7">
        <f>G302+G307+G310+G314</f>
        <v>290</v>
      </c>
      <c r="H301" s="7">
        <f>H302+H307+H310+H314</f>
        <v>6</v>
      </c>
    </row>
    <row r="302" spans="1:8" ht="37.5">
      <c r="A302" s="34" t="s">
        <v>199</v>
      </c>
      <c r="B302" s="9" t="s">
        <v>200</v>
      </c>
      <c r="C302" s="9"/>
      <c r="D302" s="9"/>
      <c r="E302" s="9"/>
      <c r="F302" s="9"/>
      <c r="G302" s="5">
        <f>G303</f>
        <v>180.1</v>
      </c>
      <c r="H302" s="5">
        <f>H303</f>
        <v>6</v>
      </c>
    </row>
    <row r="303" spans="1:8" ht="18.75">
      <c r="A303" s="8" t="s">
        <v>159</v>
      </c>
      <c r="B303" s="9" t="s">
        <v>201</v>
      </c>
      <c r="C303" s="9"/>
      <c r="D303" s="9"/>
      <c r="E303" s="9"/>
      <c r="F303" s="9"/>
      <c r="G303" s="5">
        <f>G304+G305+G306</f>
        <v>180.1</v>
      </c>
      <c r="H303" s="5">
        <f>H304+H305+H306</f>
        <v>6</v>
      </c>
    </row>
    <row r="304" spans="1:8" ht="18.75">
      <c r="A304" s="33" t="s">
        <v>167</v>
      </c>
      <c r="B304" s="9" t="s">
        <v>201</v>
      </c>
      <c r="C304" s="9" t="s">
        <v>289</v>
      </c>
      <c r="D304" s="9" t="s">
        <v>136</v>
      </c>
      <c r="E304" s="9" t="s">
        <v>136</v>
      </c>
      <c r="F304" s="9" t="s">
        <v>166</v>
      </c>
      <c r="G304" s="5">
        <v>25.6</v>
      </c>
      <c r="H304" s="5">
        <v>6</v>
      </c>
    </row>
    <row r="305" spans="1:8" ht="18.75">
      <c r="A305" s="33" t="s">
        <v>167</v>
      </c>
      <c r="B305" s="9" t="s">
        <v>201</v>
      </c>
      <c r="C305" s="9" t="s">
        <v>290</v>
      </c>
      <c r="D305" s="9" t="s">
        <v>136</v>
      </c>
      <c r="E305" s="9" t="s">
        <v>136</v>
      </c>
      <c r="F305" s="9" t="s">
        <v>166</v>
      </c>
      <c r="G305" s="5">
        <v>148</v>
      </c>
      <c r="H305" s="5">
        <v>0</v>
      </c>
    </row>
    <row r="306" spans="1:8" ht="37.5">
      <c r="A306" s="33" t="s">
        <v>107</v>
      </c>
      <c r="B306" s="9" t="s">
        <v>201</v>
      </c>
      <c r="C306" s="9" t="s">
        <v>271</v>
      </c>
      <c r="D306" s="9" t="s">
        <v>136</v>
      </c>
      <c r="E306" s="9" t="s">
        <v>136</v>
      </c>
      <c r="F306" s="9" t="s">
        <v>157</v>
      </c>
      <c r="G306" s="5">
        <v>6.5</v>
      </c>
      <c r="H306" s="5">
        <v>0</v>
      </c>
    </row>
    <row r="307" spans="1:8" ht="37.5">
      <c r="A307" s="36" t="s">
        <v>203</v>
      </c>
      <c r="B307" s="9" t="s">
        <v>202</v>
      </c>
      <c r="C307" s="9"/>
      <c r="D307" s="9"/>
      <c r="E307" s="9"/>
      <c r="F307" s="9"/>
      <c r="G307" s="5">
        <f>G308</f>
        <v>3.6</v>
      </c>
      <c r="H307" s="5">
        <f>H308</f>
        <v>0</v>
      </c>
    </row>
    <row r="308" spans="1:8" ht="18.75">
      <c r="A308" s="8" t="s">
        <v>159</v>
      </c>
      <c r="B308" s="9" t="s">
        <v>204</v>
      </c>
      <c r="C308" s="9"/>
      <c r="D308" s="9"/>
      <c r="E308" s="9"/>
      <c r="F308" s="9"/>
      <c r="G308" s="5">
        <f>G309</f>
        <v>3.6</v>
      </c>
      <c r="H308" s="5">
        <f>H309</f>
        <v>0</v>
      </c>
    </row>
    <row r="309" spans="1:8" ht="18.75">
      <c r="A309" s="33" t="s">
        <v>167</v>
      </c>
      <c r="B309" s="9" t="s">
        <v>204</v>
      </c>
      <c r="C309" s="9" t="s">
        <v>290</v>
      </c>
      <c r="D309" s="9" t="s">
        <v>136</v>
      </c>
      <c r="E309" s="9" t="s">
        <v>136</v>
      </c>
      <c r="F309" s="9" t="s">
        <v>166</v>
      </c>
      <c r="G309" s="5">
        <v>3.6</v>
      </c>
      <c r="H309" s="5">
        <v>0</v>
      </c>
    </row>
    <row r="310" spans="1:8" ht="48.75" customHeight="1">
      <c r="A310" s="34" t="s">
        <v>36</v>
      </c>
      <c r="B310" s="9" t="s">
        <v>205</v>
      </c>
      <c r="C310" s="9"/>
      <c r="D310" s="9"/>
      <c r="E310" s="9"/>
      <c r="F310" s="9"/>
      <c r="G310" s="5">
        <f>G311</f>
        <v>56.9</v>
      </c>
      <c r="H310" s="5">
        <f>H311</f>
        <v>0</v>
      </c>
    </row>
    <row r="311" spans="1:8" ht="18.75">
      <c r="A311" s="8" t="s">
        <v>159</v>
      </c>
      <c r="B311" s="9" t="s">
        <v>206</v>
      </c>
      <c r="C311" s="9"/>
      <c r="D311" s="9"/>
      <c r="E311" s="9"/>
      <c r="F311" s="9"/>
      <c r="G311" s="5">
        <f>G312+G313</f>
        <v>56.9</v>
      </c>
      <c r="H311" s="5">
        <f>H312+H313</f>
        <v>0</v>
      </c>
    </row>
    <row r="312" spans="1:8" ht="18.75">
      <c r="A312" s="33" t="s">
        <v>167</v>
      </c>
      <c r="B312" s="9" t="s">
        <v>206</v>
      </c>
      <c r="C312" s="9" t="s">
        <v>289</v>
      </c>
      <c r="D312" s="9" t="s">
        <v>136</v>
      </c>
      <c r="E312" s="9" t="s">
        <v>136</v>
      </c>
      <c r="F312" s="9" t="s">
        <v>166</v>
      </c>
      <c r="G312" s="5">
        <v>41.9</v>
      </c>
      <c r="H312" s="5">
        <v>0</v>
      </c>
    </row>
    <row r="313" spans="1:8" ht="18.75">
      <c r="A313" s="33" t="s">
        <v>167</v>
      </c>
      <c r="B313" s="9" t="s">
        <v>206</v>
      </c>
      <c r="C313" s="9" t="s">
        <v>290</v>
      </c>
      <c r="D313" s="9" t="s">
        <v>136</v>
      </c>
      <c r="E313" s="9" t="s">
        <v>136</v>
      </c>
      <c r="F313" s="9" t="s">
        <v>166</v>
      </c>
      <c r="G313" s="5">
        <v>15</v>
      </c>
      <c r="H313" s="5">
        <v>0</v>
      </c>
    </row>
    <row r="314" spans="1:8" ht="56.25">
      <c r="A314" s="34" t="s">
        <v>207</v>
      </c>
      <c r="B314" s="9" t="s">
        <v>208</v>
      </c>
      <c r="C314" s="9"/>
      <c r="D314" s="9"/>
      <c r="E314" s="9"/>
      <c r="F314" s="9"/>
      <c r="G314" s="5">
        <f>G315</f>
        <v>49.4</v>
      </c>
      <c r="H314" s="5">
        <f>H315</f>
        <v>0</v>
      </c>
    </row>
    <row r="315" spans="1:8" ht="18.75">
      <c r="A315" s="8" t="s">
        <v>159</v>
      </c>
      <c r="B315" s="9" t="s">
        <v>209</v>
      </c>
      <c r="C315" s="9"/>
      <c r="D315" s="9"/>
      <c r="E315" s="9"/>
      <c r="F315" s="9"/>
      <c r="G315" s="5">
        <f>G316+G317</f>
        <v>49.4</v>
      </c>
      <c r="H315" s="5">
        <f>H316+H317</f>
        <v>0</v>
      </c>
    </row>
    <row r="316" spans="1:8" ht="18.75">
      <c r="A316" s="33" t="s">
        <v>167</v>
      </c>
      <c r="B316" s="9" t="s">
        <v>209</v>
      </c>
      <c r="C316" s="9" t="s">
        <v>289</v>
      </c>
      <c r="D316" s="9" t="s">
        <v>136</v>
      </c>
      <c r="E316" s="9" t="s">
        <v>136</v>
      </c>
      <c r="F316" s="9" t="s">
        <v>166</v>
      </c>
      <c r="G316" s="5">
        <v>14.4</v>
      </c>
      <c r="H316" s="5">
        <v>0</v>
      </c>
    </row>
    <row r="317" spans="1:8" ht="18.75">
      <c r="A317" s="33" t="s">
        <v>167</v>
      </c>
      <c r="B317" s="9" t="s">
        <v>209</v>
      </c>
      <c r="C317" s="9" t="s">
        <v>290</v>
      </c>
      <c r="D317" s="9" t="s">
        <v>136</v>
      </c>
      <c r="E317" s="9" t="s">
        <v>136</v>
      </c>
      <c r="F317" s="9" t="s">
        <v>166</v>
      </c>
      <c r="G317" s="5">
        <v>35</v>
      </c>
      <c r="H317" s="5">
        <v>0</v>
      </c>
    </row>
    <row r="318" spans="1:8" ht="56.25">
      <c r="A318" s="35" t="s">
        <v>316</v>
      </c>
      <c r="B318" s="32" t="s">
        <v>224</v>
      </c>
      <c r="C318" s="32"/>
      <c r="D318" s="6"/>
      <c r="E318" s="6"/>
      <c r="F318" s="6"/>
      <c r="G318" s="7">
        <f>G319+G324+G330+G334+G327+G339</f>
        <v>52542.8</v>
      </c>
      <c r="H318" s="7">
        <f>H319+H324+H330+H334+H327+H339</f>
        <v>12184.599999999999</v>
      </c>
    </row>
    <row r="319" spans="1:8" ht="37.5">
      <c r="A319" s="34" t="s">
        <v>231</v>
      </c>
      <c r="B319" s="25" t="s">
        <v>232</v>
      </c>
      <c r="C319" s="25"/>
      <c r="D319" s="9"/>
      <c r="E319" s="9"/>
      <c r="F319" s="9"/>
      <c r="G319" s="5">
        <f>G320+G322</f>
        <v>16187.2</v>
      </c>
      <c r="H319" s="5">
        <f>H320+H322</f>
        <v>4932</v>
      </c>
    </row>
    <row r="320" spans="1:8" ht="18.75">
      <c r="A320" s="33" t="s">
        <v>173</v>
      </c>
      <c r="B320" s="25" t="s">
        <v>86</v>
      </c>
      <c r="C320" s="25"/>
      <c r="D320" s="9"/>
      <c r="E320" s="9"/>
      <c r="F320" s="9"/>
      <c r="G320" s="5">
        <f>G321</f>
        <v>13344.4</v>
      </c>
      <c r="H320" s="5">
        <f>H321</f>
        <v>4221.3</v>
      </c>
    </row>
    <row r="321" spans="1:8" ht="18.75">
      <c r="A321" s="33" t="s">
        <v>170</v>
      </c>
      <c r="B321" s="25" t="s">
        <v>86</v>
      </c>
      <c r="C321" s="9" t="s">
        <v>147</v>
      </c>
      <c r="D321" s="9" t="s">
        <v>143</v>
      </c>
      <c r="E321" s="9" t="s">
        <v>129</v>
      </c>
      <c r="F321" s="9" t="s">
        <v>174</v>
      </c>
      <c r="G321" s="4">
        <v>13344.4</v>
      </c>
      <c r="H321" s="5">
        <v>4221.3</v>
      </c>
    </row>
    <row r="322" spans="1:8" ht="131.25">
      <c r="A322" s="34" t="s">
        <v>400</v>
      </c>
      <c r="B322" s="25" t="s">
        <v>89</v>
      </c>
      <c r="C322" s="25"/>
      <c r="D322" s="9"/>
      <c r="E322" s="9"/>
      <c r="F322" s="9"/>
      <c r="G322" s="5">
        <f>G323</f>
        <v>2842.8</v>
      </c>
      <c r="H322" s="5">
        <f>H323</f>
        <v>710.7</v>
      </c>
    </row>
    <row r="323" spans="1:8" ht="18.75">
      <c r="A323" s="33" t="s">
        <v>170</v>
      </c>
      <c r="B323" s="25" t="s">
        <v>89</v>
      </c>
      <c r="C323" s="9" t="s">
        <v>147</v>
      </c>
      <c r="D323" s="9" t="s">
        <v>143</v>
      </c>
      <c r="E323" s="9" t="s">
        <v>129</v>
      </c>
      <c r="F323" s="9" t="s">
        <v>174</v>
      </c>
      <c r="G323" s="4">
        <v>2842.8</v>
      </c>
      <c r="H323" s="5">
        <v>710.7</v>
      </c>
    </row>
    <row r="324" spans="1:8" ht="37.5">
      <c r="A324" s="34" t="s">
        <v>234</v>
      </c>
      <c r="B324" s="25" t="s">
        <v>233</v>
      </c>
      <c r="C324" s="25"/>
      <c r="D324" s="9"/>
      <c r="E324" s="9"/>
      <c r="F324" s="9"/>
      <c r="G324" s="5">
        <f>G325</f>
        <v>16408.6</v>
      </c>
      <c r="H324" s="5">
        <f>H325</f>
        <v>3331.8</v>
      </c>
    </row>
    <row r="325" spans="1:8" ht="37.5">
      <c r="A325" s="33" t="s">
        <v>177</v>
      </c>
      <c r="B325" s="25" t="s">
        <v>235</v>
      </c>
      <c r="C325" s="25"/>
      <c r="D325" s="9"/>
      <c r="E325" s="9"/>
      <c r="F325" s="9"/>
      <c r="G325" s="5">
        <f>G326</f>
        <v>16408.6</v>
      </c>
      <c r="H325" s="5">
        <f>H326</f>
        <v>3331.8</v>
      </c>
    </row>
    <row r="326" spans="1:8" ht="18.75">
      <c r="A326" s="33" t="s">
        <v>175</v>
      </c>
      <c r="B326" s="25" t="s">
        <v>235</v>
      </c>
      <c r="C326" s="9" t="s">
        <v>147</v>
      </c>
      <c r="D326" s="9" t="s">
        <v>143</v>
      </c>
      <c r="E326" s="9" t="s">
        <v>132</v>
      </c>
      <c r="F326" s="9" t="s">
        <v>174</v>
      </c>
      <c r="G326" s="5">
        <v>16408.6</v>
      </c>
      <c r="H326" s="5">
        <v>3331.8</v>
      </c>
    </row>
    <row r="327" spans="1:8" ht="37.5">
      <c r="A327" s="34" t="s">
        <v>227</v>
      </c>
      <c r="B327" s="25" t="s">
        <v>229</v>
      </c>
      <c r="C327" s="25"/>
      <c r="D327" s="9"/>
      <c r="E327" s="9"/>
      <c r="F327" s="9"/>
      <c r="G327" s="5">
        <f>G328</f>
        <v>80.3</v>
      </c>
      <c r="H327" s="5">
        <f>H328</f>
        <v>14.4</v>
      </c>
    </row>
    <row r="328" spans="1:8" ht="18.75">
      <c r="A328" s="33" t="s">
        <v>144</v>
      </c>
      <c r="B328" s="25" t="s">
        <v>230</v>
      </c>
      <c r="C328" s="25"/>
      <c r="D328" s="9"/>
      <c r="E328" s="9"/>
      <c r="F328" s="9"/>
      <c r="G328" s="5">
        <f>G329</f>
        <v>80.3</v>
      </c>
      <c r="H328" s="5">
        <f>H329</f>
        <v>14.4</v>
      </c>
    </row>
    <row r="329" spans="1:8" ht="18.75">
      <c r="A329" s="8" t="s">
        <v>193</v>
      </c>
      <c r="B329" s="25" t="s">
        <v>230</v>
      </c>
      <c r="C329" s="9" t="s">
        <v>147</v>
      </c>
      <c r="D329" s="9" t="s">
        <v>149</v>
      </c>
      <c r="E329" s="9" t="s">
        <v>129</v>
      </c>
      <c r="F329" s="9" t="s">
        <v>192</v>
      </c>
      <c r="G329" s="5">
        <v>80.3</v>
      </c>
      <c r="H329" s="5">
        <v>14.4</v>
      </c>
    </row>
    <row r="330" spans="1:8" ht="75">
      <c r="A330" s="3" t="s">
        <v>416</v>
      </c>
      <c r="B330" s="25" t="s">
        <v>74</v>
      </c>
      <c r="C330" s="25"/>
      <c r="D330" s="9"/>
      <c r="E330" s="9"/>
      <c r="F330" s="9"/>
      <c r="G330" s="5">
        <f>G331</f>
        <v>205.2</v>
      </c>
      <c r="H330" s="5">
        <f>H331</f>
        <v>0</v>
      </c>
    </row>
    <row r="331" spans="1:8" ht="37.5">
      <c r="A331" s="3" t="s">
        <v>30</v>
      </c>
      <c r="B331" s="25" t="s">
        <v>75</v>
      </c>
      <c r="C331" s="25"/>
      <c r="D331" s="9"/>
      <c r="E331" s="9"/>
      <c r="F331" s="9"/>
      <c r="G331" s="5">
        <f>G332+G333</f>
        <v>205.2</v>
      </c>
      <c r="H331" s="5">
        <f>H332+H333</f>
        <v>0</v>
      </c>
    </row>
    <row r="332" spans="1:8" ht="37.5">
      <c r="A332" s="33" t="s">
        <v>153</v>
      </c>
      <c r="B332" s="25" t="s">
        <v>75</v>
      </c>
      <c r="C332" s="9" t="s">
        <v>147</v>
      </c>
      <c r="D332" s="9" t="s">
        <v>129</v>
      </c>
      <c r="E332" s="9" t="s">
        <v>140</v>
      </c>
      <c r="F332" s="9" t="s">
        <v>154</v>
      </c>
      <c r="G332" s="5">
        <v>143.6</v>
      </c>
      <c r="H332" s="5">
        <v>0</v>
      </c>
    </row>
    <row r="333" spans="1:8" ht="37.5">
      <c r="A333" s="33" t="s">
        <v>107</v>
      </c>
      <c r="B333" s="25" t="s">
        <v>75</v>
      </c>
      <c r="C333" s="9" t="s">
        <v>147</v>
      </c>
      <c r="D333" s="9" t="s">
        <v>129</v>
      </c>
      <c r="E333" s="9" t="s">
        <v>140</v>
      </c>
      <c r="F333" s="9" t="s">
        <v>157</v>
      </c>
      <c r="G333" s="5">
        <v>61.6</v>
      </c>
      <c r="H333" s="5">
        <v>0</v>
      </c>
    </row>
    <row r="334" spans="1:8" ht="37.5">
      <c r="A334" s="34" t="s">
        <v>228</v>
      </c>
      <c r="B334" s="25" t="s">
        <v>225</v>
      </c>
      <c r="C334" s="25"/>
      <c r="D334" s="9"/>
      <c r="E334" s="9"/>
      <c r="F334" s="9"/>
      <c r="G334" s="5">
        <f>G335</f>
        <v>6620.5</v>
      </c>
      <c r="H334" s="5">
        <f>H335</f>
        <v>1004.2</v>
      </c>
    </row>
    <row r="335" spans="1:8" ht="37.5">
      <c r="A335" s="33" t="s">
        <v>165</v>
      </c>
      <c r="B335" s="25" t="s">
        <v>226</v>
      </c>
      <c r="C335" s="25"/>
      <c r="D335" s="9"/>
      <c r="E335" s="9"/>
      <c r="F335" s="9"/>
      <c r="G335" s="5">
        <f>G336+G337+G338</f>
        <v>6620.5</v>
      </c>
      <c r="H335" s="5">
        <f>H336+H337+H338</f>
        <v>1004.2</v>
      </c>
    </row>
    <row r="336" spans="1:8" ht="37.5">
      <c r="A336" s="33" t="s">
        <v>153</v>
      </c>
      <c r="B336" s="25" t="s">
        <v>226</v>
      </c>
      <c r="C336" s="9" t="s">
        <v>147</v>
      </c>
      <c r="D336" s="9" t="s">
        <v>129</v>
      </c>
      <c r="E336" s="9" t="s">
        <v>140</v>
      </c>
      <c r="F336" s="9" t="s">
        <v>154</v>
      </c>
      <c r="G336" s="4">
        <v>5937.4</v>
      </c>
      <c r="H336" s="5">
        <v>966.1</v>
      </c>
    </row>
    <row r="337" spans="1:8" ht="37.5">
      <c r="A337" s="33" t="s">
        <v>107</v>
      </c>
      <c r="B337" s="25" t="s">
        <v>226</v>
      </c>
      <c r="C337" s="9" t="s">
        <v>147</v>
      </c>
      <c r="D337" s="9" t="s">
        <v>129</v>
      </c>
      <c r="E337" s="9" t="s">
        <v>140</v>
      </c>
      <c r="F337" s="9" t="s">
        <v>157</v>
      </c>
      <c r="G337" s="5">
        <v>681.1</v>
      </c>
      <c r="H337" s="5">
        <v>38.1</v>
      </c>
    </row>
    <row r="338" spans="1:8" ht="18.75">
      <c r="A338" s="33" t="s">
        <v>155</v>
      </c>
      <c r="B338" s="25" t="s">
        <v>226</v>
      </c>
      <c r="C338" s="9" t="s">
        <v>147</v>
      </c>
      <c r="D338" s="9" t="s">
        <v>129</v>
      </c>
      <c r="E338" s="9" t="s">
        <v>140</v>
      </c>
      <c r="F338" s="9" t="s">
        <v>156</v>
      </c>
      <c r="G338" s="5">
        <v>2</v>
      </c>
      <c r="H338" s="5">
        <v>0</v>
      </c>
    </row>
    <row r="339" spans="1:8" ht="56.25">
      <c r="A339" s="3" t="s">
        <v>300</v>
      </c>
      <c r="B339" s="25" t="s">
        <v>302</v>
      </c>
      <c r="C339" s="9" t="s">
        <v>271</v>
      </c>
      <c r="D339" s="9"/>
      <c r="E339" s="9"/>
      <c r="F339" s="9"/>
      <c r="G339" s="5">
        <f>G340+G344</f>
        <v>13041</v>
      </c>
      <c r="H339" s="5">
        <f>H340+H344</f>
        <v>2902.2</v>
      </c>
    </row>
    <row r="340" spans="1:8" ht="18.75">
      <c r="A340" s="10" t="s">
        <v>301</v>
      </c>
      <c r="B340" s="25" t="s">
        <v>303</v>
      </c>
      <c r="C340" s="9" t="s">
        <v>271</v>
      </c>
      <c r="D340" s="9"/>
      <c r="E340" s="9"/>
      <c r="F340" s="9"/>
      <c r="G340" s="5">
        <f>G341+G342+G343</f>
        <v>10967.300000000001</v>
      </c>
      <c r="H340" s="5">
        <f>H341+H342+H343</f>
        <v>2498.7</v>
      </c>
    </row>
    <row r="341" spans="1:8" ht="18.75">
      <c r="A341" s="33" t="s">
        <v>158</v>
      </c>
      <c r="B341" s="25" t="s">
        <v>303</v>
      </c>
      <c r="C341" s="9" t="s">
        <v>271</v>
      </c>
      <c r="D341" s="9" t="s">
        <v>129</v>
      </c>
      <c r="E341" s="9" t="s">
        <v>149</v>
      </c>
      <c r="F341" s="9" t="s">
        <v>146</v>
      </c>
      <c r="G341" s="5">
        <v>10399.1</v>
      </c>
      <c r="H341" s="5">
        <v>2350.6</v>
      </c>
    </row>
    <row r="342" spans="1:8" ht="37.5">
      <c r="A342" s="33" t="s">
        <v>107</v>
      </c>
      <c r="B342" s="25" t="s">
        <v>303</v>
      </c>
      <c r="C342" s="9" t="s">
        <v>271</v>
      </c>
      <c r="D342" s="9" t="s">
        <v>129</v>
      </c>
      <c r="E342" s="9" t="s">
        <v>149</v>
      </c>
      <c r="F342" s="9" t="s">
        <v>157</v>
      </c>
      <c r="G342" s="5">
        <v>543.2</v>
      </c>
      <c r="H342" s="5">
        <v>148.1</v>
      </c>
    </row>
    <row r="343" spans="1:8" ht="18.75">
      <c r="A343" s="33" t="s">
        <v>155</v>
      </c>
      <c r="B343" s="25" t="s">
        <v>303</v>
      </c>
      <c r="C343" s="9" t="s">
        <v>271</v>
      </c>
      <c r="D343" s="9" t="s">
        <v>129</v>
      </c>
      <c r="E343" s="9" t="s">
        <v>149</v>
      </c>
      <c r="F343" s="9" t="s">
        <v>156</v>
      </c>
      <c r="G343" s="5">
        <v>25</v>
      </c>
      <c r="H343" s="5">
        <v>0</v>
      </c>
    </row>
    <row r="344" spans="1:8" ht="37.5">
      <c r="A344" s="33" t="s">
        <v>376</v>
      </c>
      <c r="B344" s="25" t="s">
        <v>375</v>
      </c>
      <c r="C344" s="9"/>
      <c r="D344" s="9"/>
      <c r="E344" s="9"/>
      <c r="F344" s="9"/>
      <c r="G344" s="5">
        <f>G345+G346</f>
        <v>2073.7</v>
      </c>
      <c r="H344" s="5">
        <f>H345+H346</f>
        <v>403.5</v>
      </c>
    </row>
    <row r="345" spans="1:8" ht="18.75">
      <c r="A345" s="33" t="s">
        <v>158</v>
      </c>
      <c r="B345" s="25" t="s">
        <v>375</v>
      </c>
      <c r="C345" s="9" t="s">
        <v>271</v>
      </c>
      <c r="D345" s="9" t="s">
        <v>129</v>
      </c>
      <c r="E345" s="9" t="s">
        <v>149</v>
      </c>
      <c r="F345" s="9" t="s">
        <v>146</v>
      </c>
      <c r="G345" s="5">
        <v>1858.8</v>
      </c>
      <c r="H345" s="5">
        <v>377.2</v>
      </c>
    </row>
    <row r="346" spans="1:8" ht="37.5">
      <c r="A346" s="33" t="s">
        <v>107</v>
      </c>
      <c r="B346" s="25" t="s">
        <v>375</v>
      </c>
      <c r="C346" s="9" t="s">
        <v>271</v>
      </c>
      <c r="D346" s="9" t="s">
        <v>129</v>
      </c>
      <c r="E346" s="9" t="s">
        <v>149</v>
      </c>
      <c r="F346" s="9" t="s">
        <v>157</v>
      </c>
      <c r="G346" s="5">
        <v>214.9</v>
      </c>
      <c r="H346" s="5">
        <v>26.3</v>
      </c>
    </row>
    <row r="347" spans="1:8" ht="56.25">
      <c r="A347" s="35" t="s">
        <v>332</v>
      </c>
      <c r="B347" s="32" t="s">
        <v>223</v>
      </c>
      <c r="C347" s="6"/>
      <c r="D347" s="6"/>
      <c r="E347" s="6"/>
      <c r="F347" s="6"/>
      <c r="G347" s="7">
        <f>G348+G351</f>
        <v>958</v>
      </c>
      <c r="H347" s="7">
        <f>H348+H351</f>
        <v>82</v>
      </c>
    </row>
    <row r="348" spans="1:8" ht="37.5">
      <c r="A348" s="33" t="s">
        <v>31</v>
      </c>
      <c r="B348" s="25" t="s">
        <v>32</v>
      </c>
      <c r="C348" s="9"/>
      <c r="D348" s="9"/>
      <c r="E348" s="9"/>
      <c r="F348" s="9"/>
      <c r="G348" s="5">
        <f>G349</f>
        <v>500</v>
      </c>
      <c r="H348" s="5">
        <f>H349</f>
        <v>0</v>
      </c>
    </row>
    <row r="349" spans="1:8" ht="18.75">
      <c r="A349" s="33" t="s">
        <v>191</v>
      </c>
      <c r="B349" s="25" t="s">
        <v>33</v>
      </c>
      <c r="C349" s="9"/>
      <c r="D349" s="9"/>
      <c r="E349" s="9"/>
      <c r="F349" s="9"/>
      <c r="G349" s="5">
        <f>G350</f>
        <v>500</v>
      </c>
      <c r="H349" s="5">
        <f>H350</f>
        <v>0</v>
      </c>
    </row>
    <row r="350" spans="1:8" ht="18.75">
      <c r="A350" s="33" t="s">
        <v>309</v>
      </c>
      <c r="B350" s="25" t="s">
        <v>33</v>
      </c>
      <c r="C350" s="9" t="s">
        <v>271</v>
      </c>
      <c r="D350" s="9" t="s">
        <v>135</v>
      </c>
      <c r="E350" s="9" t="s">
        <v>129</v>
      </c>
      <c r="F350" s="9" t="s">
        <v>161</v>
      </c>
      <c r="G350" s="5">
        <v>500</v>
      </c>
      <c r="H350" s="5">
        <v>0</v>
      </c>
    </row>
    <row r="351" spans="1:8" ht="30" customHeight="1">
      <c r="A351" s="33" t="s">
        <v>259</v>
      </c>
      <c r="B351" s="25" t="s">
        <v>260</v>
      </c>
      <c r="C351" s="9"/>
      <c r="D351" s="9"/>
      <c r="E351" s="9"/>
      <c r="F351" s="9"/>
      <c r="G351" s="5">
        <f>G352</f>
        <v>458</v>
      </c>
      <c r="H351" s="5">
        <f>H352</f>
        <v>82</v>
      </c>
    </row>
    <row r="352" spans="1:8" ht="18.75">
      <c r="A352" s="33" t="s">
        <v>191</v>
      </c>
      <c r="B352" s="25" t="s">
        <v>261</v>
      </c>
      <c r="C352" s="9"/>
      <c r="D352" s="9"/>
      <c r="E352" s="9"/>
      <c r="F352" s="9"/>
      <c r="G352" s="5">
        <f>G353+G355+G354</f>
        <v>458</v>
      </c>
      <c r="H352" s="5">
        <f>H353+H355+H354</f>
        <v>82</v>
      </c>
    </row>
    <row r="353" spans="1:8" ht="37.5">
      <c r="A353" s="33" t="s">
        <v>107</v>
      </c>
      <c r="B353" s="25" t="s">
        <v>261</v>
      </c>
      <c r="C353" s="9" t="s">
        <v>271</v>
      </c>
      <c r="D353" s="9" t="s">
        <v>133</v>
      </c>
      <c r="E353" s="9" t="s">
        <v>133</v>
      </c>
      <c r="F353" s="9" t="s">
        <v>157</v>
      </c>
      <c r="G353" s="5">
        <v>360</v>
      </c>
      <c r="H353" s="5">
        <v>82</v>
      </c>
    </row>
    <row r="354" spans="1:8" ht="18.75">
      <c r="A354" s="33" t="s">
        <v>266</v>
      </c>
      <c r="B354" s="25" t="s">
        <v>261</v>
      </c>
      <c r="C354" s="9" t="s">
        <v>271</v>
      </c>
      <c r="D354" s="9" t="s">
        <v>133</v>
      </c>
      <c r="E354" s="9" t="s">
        <v>133</v>
      </c>
      <c r="F354" s="9" t="s">
        <v>265</v>
      </c>
      <c r="G354" s="5">
        <v>68</v>
      </c>
      <c r="H354" s="5">
        <v>0</v>
      </c>
    </row>
    <row r="355" spans="1:8" ht="18.75">
      <c r="A355" s="33" t="s">
        <v>162</v>
      </c>
      <c r="B355" s="25" t="s">
        <v>261</v>
      </c>
      <c r="C355" s="9" t="s">
        <v>271</v>
      </c>
      <c r="D355" s="9" t="s">
        <v>133</v>
      </c>
      <c r="E355" s="9" t="s">
        <v>133</v>
      </c>
      <c r="F355" s="9" t="s">
        <v>160</v>
      </c>
      <c r="G355" s="5">
        <v>30</v>
      </c>
      <c r="H355" s="5">
        <v>0</v>
      </c>
    </row>
    <row r="356" spans="1:8" ht="18.75">
      <c r="A356" s="40" t="s">
        <v>141</v>
      </c>
      <c r="B356" s="40"/>
      <c r="C356" s="40"/>
      <c r="D356" s="40"/>
      <c r="E356" s="40"/>
      <c r="F356" s="40"/>
      <c r="G356" s="7">
        <f>G9+G42+G65+G106+G157+G236+G263+G276+G289+G301+G318+G347</f>
        <v>632046.8000000002</v>
      </c>
      <c r="H356" s="7">
        <f>H9+H42+H65+H106+H157+H236+H263+H276+H289+H301+H318+H347</f>
        <v>119948</v>
      </c>
    </row>
    <row r="357" spans="4:8" ht="18.75">
      <c r="D357" s="15"/>
      <c r="E357" s="15"/>
      <c r="F357" s="15"/>
      <c r="G357" s="28"/>
      <c r="H357" s="28"/>
    </row>
    <row r="358" spans="4:8" ht="18.75">
      <c r="D358" s="15"/>
      <c r="E358" s="15"/>
      <c r="F358" s="15"/>
      <c r="G358" s="28"/>
      <c r="H358" s="28"/>
    </row>
    <row r="359" spans="4:8" ht="18.75">
      <c r="D359" s="15"/>
      <c r="E359" s="15"/>
      <c r="F359" s="15" t="s">
        <v>150</v>
      </c>
      <c r="G359" s="28"/>
      <c r="H359" s="28"/>
    </row>
    <row r="360" ht="18.75">
      <c r="G360" s="28"/>
    </row>
    <row r="361" spans="7:8" ht="18.75">
      <c r="G361" s="28"/>
      <c r="H361" s="28"/>
    </row>
    <row r="362" ht="18.75">
      <c r="G362" s="28"/>
    </row>
    <row r="363" ht="18.75">
      <c r="G363" s="18"/>
    </row>
    <row r="368" spans="1:3" ht="18.75">
      <c r="A368" s="11"/>
      <c r="B368" s="11"/>
      <c r="C368" s="11"/>
    </row>
    <row r="369" spans="1:3" ht="18.75">
      <c r="A369" s="11"/>
      <c r="B369" s="11"/>
      <c r="C369" s="11"/>
    </row>
    <row r="370" spans="1:3" ht="18.75">
      <c r="A370" s="11"/>
      <c r="B370" s="11"/>
      <c r="C370" s="11"/>
    </row>
    <row r="371" spans="1:3" ht="18.75">
      <c r="A371" s="11"/>
      <c r="B371" s="11"/>
      <c r="C371" s="11"/>
    </row>
  </sheetData>
  <sheetProtection/>
  <mergeCells count="11">
    <mergeCell ref="G6:H6"/>
    <mergeCell ref="A2:H2"/>
    <mergeCell ref="A3:H4"/>
    <mergeCell ref="A1:F1"/>
    <mergeCell ref="A356:F356"/>
    <mergeCell ref="A6:A7"/>
    <mergeCell ref="B6:B7"/>
    <mergeCell ref="C6:C7"/>
    <mergeCell ref="D6:D7"/>
    <mergeCell ref="E6:E7"/>
    <mergeCell ref="F6:F7"/>
  </mergeCells>
  <printOptions horizontalCentered="1"/>
  <pageMargins left="0.5905511811023623" right="0.3937007874015748" top="0.5905511811023623" bottom="0.5905511811023623" header="0" footer="0"/>
  <pageSetup fitToHeight="10" fitToWidth="1" horizontalDpi="600" verticalDpi="600" orientation="portrait" paperSize="9" scale="56" r:id="rId1"/>
  <rowBreaks count="6" manualBreakCount="6">
    <brk id="161" max="8" man="1"/>
    <brk id="215" max="8" man="1"/>
    <brk id="227" max="8" man="1"/>
    <brk id="266" max="8" man="1"/>
    <brk id="293" max="8" man="1"/>
    <brk id="33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Е.Н.Баданина</cp:lastModifiedBy>
  <cp:lastPrinted>2019-04-12T13:10:13Z</cp:lastPrinted>
  <dcterms:created xsi:type="dcterms:W3CDTF">2004-11-04T07:33:42Z</dcterms:created>
  <dcterms:modified xsi:type="dcterms:W3CDTF">2019-04-15T05:14:27Z</dcterms:modified>
  <cp:category/>
  <cp:version/>
  <cp:contentType/>
  <cp:contentStatus/>
</cp:coreProperties>
</file>