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12120" windowHeight="3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<sst xmlns="http://schemas.openxmlformats.org/spreadsheetml/2006/main" count="88" uniqueCount="44">
  <si>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</si>
  <si>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</si>
  <si>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</si>
  <si>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</si>
  <si>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</si>
  <si>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</si>
  <si>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</si>
  <si>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</si>
  <si>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</si>
  <si>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</si>
  <si>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</si>
  <si>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</si>
  <si>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</si>
  <si>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</si>
  <si>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</si>
  <si>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</si>
  <si>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</si>
  <si>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</si>
  <si>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</si>
  <si>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</si>
  <si>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</si>
  <si>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</si>
  <si>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</si>
  <si>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</si>
  <si>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</si>
  <si>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</si>
  <si>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</si>
  <si>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</si>
  <si>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</si>
  <si>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</si>
  <si>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</si>
  <si>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</si>
  <si>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</si>
  <si>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</si>
  <si>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</si>
  <si>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</si>
  <si>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</si>
  <si>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</si>
  <si>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</si>
  <si>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</si>
  <si>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</si>
  <si>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</si>
  <si>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Уборка зерновых по культурам на 30 августа  2021 года</t>
  </si>
  <si>
    <t>на 30.08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</si>
</sst>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13" sqref="Z13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" customFormat="1" ht="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/>
      <c r="D3" t="s">
        <v>27</v>
      </c>
    </row>
    <row r="4" spans="1:32" s="8" customFormat="1" ht="12.75" customHeight="1" thickBot="1">
      <c r="A4" s="72" t="s">
        <v>29</v>
      </c>
      <c r="B4" s="75" t="s">
        <v>22</v>
      </c>
      <c r="C4" s="78" t="s">
        <v>1</v>
      </c>
      <c r="D4" s="78"/>
      <c r="E4" s="78"/>
      <c r="F4" s="79"/>
      <c r="G4" s="79"/>
      <c r="H4" s="79"/>
      <c r="I4" s="79"/>
      <c r="J4" s="80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7"/>
      <c r="U4" s="69" t="s">
        <v>20</v>
      </c>
      <c r="V4" s="70"/>
      <c r="W4" s="70"/>
      <c r="X4" s="70"/>
      <c r="Y4" s="70"/>
      <c r="Z4" s="70"/>
      <c r="AA4" s="70"/>
      <c r="AB4" s="70"/>
      <c r="AC4" s="71"/>
      <c r="AD4" s="84" t="s">
        <v>23</v>
      </c>
      <c r="AE4" s="85"/>
      <c r="AF4" s="86"/>
    </row>
    <row r="5" spans="1:32" s="8" customFormat="1" ht="12.75" customHeight="1">
      <c r="A5" s="73"/>
      <c r="B5" s="76"/>
      <c r="C5" s="81" t="s">
        <v>7</v>
      </c>
      <c r="D5" s="82"/>
      <c r="E5" s="83"/>
      <c r="F5" s="64" t="s">
        <v>6</v>
      </c>
      <c r="G5" s="65"/>
      <c r="H5" s="65"/>
      <c r="I5" s="65"/>
      <c r="J5" s="62" t="s">
        <v>5</v>
      </c>
      <c r="K5" s="92" t="s">
        <v>9</v>
      </c>
      <c r="L5" s="95" t="s">
        <v>7</v>
      </c>
      <c r="M5" s="96"/>
      <c r="N5" s="97"/>
      <c r="O5" s="94" t="s">
        <v>11</v>
      </c>
      <c r="P5" s="94"/>
      <c r="Q5" s="94"/>
      <c r="R5" s="94"/>
      <c r="S5" s="90" t="s">
        <v>5</v>
      </c>
      <c r="T5" s="3"/>
      <c r="U5" s="92" t="s">
        <v>21</v>
      </c>
      <c r="V5" s="100" t="s">
        <v>7</v>
      </c>
      <c r="W5" s="101"/>
      <c r="X5" s="102"/>
      <c r="Y5" s="98" t="s">
        <v>11</v>
      </c>
      <c r="Z5" s="98"/>
      <c r="AA5" s="98"/>
      <c r="AB5" s="99"/>
      <c r="AC5" s="90" t="s">
        <v>5</v>
      </c>
      <c r="AD5" s="87"/>
      <c r="AE5" s="88"/>
      <c r="AF5" s="89"/>
    </row>
    <row r="6" spans="1:32" s="20" customFormat="1" ht="21" customHeight="1">
      <c r="A6" s="74"/>
      <c r="B6" s="77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63"/>
      <c r="K6" s="93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91"/>
      <c r="T6" s="14"/>
      <c r="U6" s="93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91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41</v>
      </c>
      <c r="B8" s="38">
        <f aca="true" t="shared" si="0" ref="B8:B22">SUM(C8:J8)</f>
        <v>2200</v>
      </c>
      <c r="C8" s="23">
        <v>100</v>
      </c>
      <c r="D8" s="11"/>
      <c r="E8" s="24"/>
      <c r="F8" s="10"/>
      <c r="G8" s="11">
        <v>1600</v>
      </c>
      <c r="H8" s="11">
        <v>500</v>
      </c>
      <c r="I8" s="11"/>
      <c r="J8" s="11"/>
      <c r="K8" s="38">
        <f>SUM(L8:S8)</f>
        <v>2200</v>
      </c>
      <c r="L8" s="23">
        <v>100</v>
      </c>
      <c r="M8" s="11"/>
      <c r="N8" s="27"/>
      <c r="O8" s="10"/>
      <c r="P8" s="11">
        <v>1600</v>
      </c>
      <c r="Q8" s="9">
        <v>500</v>
      </c>
      <c r="R8" s="9"/>
      <c r="S8" s="11"/>
      <c r="T8" s="11"/>
      <c r="U8" s="38">
        <f>SUM(V8:AC8)</f>
        <v>2050</v>
      </c>
      <c r="V8" s="23">
        <v>180</v>
      </c>
      <c r="W8" s="11"/>
      <c r="X8" s="24"/>
      <c r="Y8" s="10"/>
      <c r="Z8" s="11">
        <v>1355</v>
      </c>
      <c r="AA8" s="11">
        <v>515</v>
      </c>
      <c r="AB8" s="11"/>
      <c r="AC8" s="11"/>
      <c r="AD8" s="13" t="e">
        <f aca="true" t="shared" si="1" ref="AD8:AF9">Y8/O8*10</f>
        <v>#DIV/0!</v>
      </c>
      <c r="AE8" s="13">
        <f t="shared" si="1"/>
        <v>8.46875</v>
      </c>
      <c r="AF8" s="13">
        <f t="shared" si="1"/>
        <v>10.3</v>
      </c>
    </row>
    <row r="9" spans="1:32" s="8" customFormat="1" ht="21" customHeight="1">
      <c r="A9" s="36" t="s">
        <v>30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31</v>
      </c>
      <c r="B10" s="38">
        <f t="shared" si="0"/>
        <v>55</v>
      </c>
      <c r="C10" s="39"/>
      <c r="D10" s="40"/>
      <c r="E10" s="41"/>
      <c r="F10" s="42"/>
      <c r="G10" s="40"/>
      <c r="H10" s="40">
        <v>55</v>
      </c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32</v>
      </c>
      <c r="B11" s="38">
        <f t="shared" si="0"/>
        <v>15</v>
      </c>
      <c r="C11" s="39"/>
      <c r="D11" s="40"/>
      <c r="E11" s="41"/>
      <c r="F11" s="42"/>
      <c r="G11" s="40"/>
      <c r="H11" s="40">
        <v>15</v>
      </c>
      <c r="I11" s="40"/>
      <c r="J11" s="40"/>
      <c r="K11" s="38">
        <f t="shared" si="2"/>
        <v>15</v>
      </c>
      <c r="L11" s="39"/>
      <c r="M11" s="40"/>
      <c r="N11" s="41"/>
      <c r="O11" s="42"/>
      <c r="P11" s="40"/>
      <c r="Q11" s="40">
        <v>15</v>
      </c>
      <c r="R11" s="40"/>
      <c r="S11" s="40"/>
      <c r="T11" s="43"/>
      <c r="U11" s="38">
        <f t="shared" si="3"/>
        <v>8</v>
      </c>
      <c r="V11" s="44"/>
      <c r="W11" s="45"/>
      <c r="X11" s="46"/>
      <c r="Y11" s="42"/>
      <c r="Z11" s="40"/>
      <c r="AA11" s="40">
        <v>8</v>
      </c>
      <c r="AB11" s="40"/>
      <c r="AC11" s="40"/>
      <c r="AD11" s="13" t="e">
        <f>Y11/O11*10</f>
        <v>#DIV/0!</v>
      </c>
      <c r="AE11" s="13" t="e">
        <f t="shared" si="4"/>
        <v>#DIV/0!</v>
      </c>
      <c r="AF11" s="13">
        <f t="shared" si="5"/>
        <v>5.333333333333333</v>
      </c>
    </row>
    <row r="12" spans="1:32" s="8" customFormat="1" ht="21" customHeight="1">
      <c r="A12" s="32" t="s">
        <v>33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34</v>
      </c>
      <c r="B13" s="38">
        <f t="shared" si="0"/>
        <v>60</v>
      </c>
      <c r="C13" s="39"/>
      <c r="D13" s="40"/>
      <c r="E13" s="41"/>
      <c r="F13" s="42">
        <v>30</v>
      </c>
      <c r="G13" s="40">
        <v>30</v>
      </c>
      <c r="H13" s="40"/>
      <c r="I13" s="40"/>
      <c r="J13" s="40"/>
      <c r="K13" s="38">
        <f t="shared" si="2"/>
        <v>60</v>
      </c>
      <c r="L13" s="39"/>
      <c r="M13" s="40"/>
      <c r="N13" s="41"/>
      <c r="O13" s="42">
        <v>30</v>
      </c>
      <c r="P13" s="40">
        <v>30</v>
      </c>
      <c r="Q13" s="40"/>
      <c r="R13" s="40"/>
      <c r="S13" s="40"/>
      <c r="T13" s="43"/>
      <c r="U13" s="38">
        <f t="shared" si="3"/>
        <v>36</v>
      </c>
      <c r="V13" s="44"/>
      <c r="W13" s="45"/>
      <c r="X13" s="46"/>
      <c r="Y13" s="42">
        <v>20</v>
      </c>
      <c r="Z13" s="40">
        <v>16</v>
      </c>
      <c r="AA13" s="40"/>
      <c r="AB13" s="40"/>
      <c r="AC13" s="40"/>
      <c r="AD13" s="13">
        <f>Y13/O13*10</f>
        <v>6.666666666666666</v>
      </c>
      <c r="AE13" s="13">
        <f t="shared" si="4"/>
        <v>5.333333333333333</v>
      </c>
      <c r="AF13" s="13" t="e">
        <f t="shared" si="5"/>
        <v>#DIV/0!</v>
      </c>
    </row>
    <row r="14" spans="1:32" s="8" customFormat="1" ht="18" customHeight="1">
      <c r="A14" s="32" t="s">
        <v>35</v>
      </c>
      <c r="B14" s="38">
        <f t="shared" si="0"/>
        <v>50</v>
      </c>
      <c r="C14" s="39"/>
      <c r="D14" s="40"/>
      <c r="E14" s="41"/>
      <c r="F14" s="42"/>
      <c r="G14" s="40"/>
      <c r="H14" s="40">
        <v>50</v>
      </c>
      <c r="I14" s="40"/>
      <c r="J14" s="40"/>
      <c r="K14" s="38">
        <f t="shared" si="2"/>
        <v>50</v>
      </c>
      <c r="L14" s="39"/>
      <c r="M14" s="40"/>
      <c r="N14" s="41"/>
      <c r="O14" s="42"/>
      <c r="P14" s="40"/>
      <c r="Q14" s="40">
        <v>50</v>
      </c>
      <c r="R14" s="40"/>
      <c r="S14" s="40"/>
      <c r="T14" s="43"/>
      <c r="U14" s="38">
        <f t="shared" si="3"/>
        <v>30</v>
      </c>
      <c r="V14" s="44"/>
      <c r="W14" s="45"/>
      <c r="X14" s="46"/>
      <c r="Y14" s="42"/>
      <c r="Z14" s="40"/>
      <c r="AA14" s="40">
        <v>30</v>
      </c>
      <c r="AB14" s="40"/>
      <c r="AC14" s="40"/>
      <c r="AD14" s="13" t="e">
        <f>Y14/O14*10</f>
        <v>#DIV/0!</v>
      </c>
      <c r="AE14" s="13" t="e">
        <f t="shared" si="4"/>
        <v>#DIV/0!</v>
      </c>
      <c r="AF14" s="13">
        <f t="shared" si="4"/>
        <v>6</v>
      </c>
    </row>
    <row r="15" spans="1:32" s="8" customFormat="1" ht="18" customHeight="1">
      <c r="A15" s="32" t="s">
        <v>36</v>
      </c>
      <c r="B15" s="38">
        <f t="shared" si="0"/>
        <v>40</v>
      </c>
      <c r="C15" s="39"/>
      <c r="D15" s="40"/>
      <c r="E15" s="41"/>
      <c r="F15" s="42"/>
      <c r="G15" s="40"/>
      <c r="H15" s="40">
        <v>40</v>
      </c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37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38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39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40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2420</v>
      </c>
      <c r="C23" s="57">
        <f t="shared" si="6"/>
        <v>100</v>
      </c>
      <c r="D23" s="58">
        <f t="shared" si="6"/>
        <v>0</v>
      </c>
      <c r="E23" s="59">
        <f t="shared" si="6"/>
        <v>0</v>
      </c>
      <c r="F23" s="60">
        <f t="shared" si="6"/>
        <v>30</v>
      </c>
      <c r="G23" s="58">
        <f t="shared" si="6"/>
        <v>1630</v>
      </c>
      <c r="H23" s="58">
        <f t="shared" si="6"/>
        <v>660</v>
      </c>
      <c r="I23" s="58">
        <f t="shared" si="6"/>
        <v>0</v>
      </c>
      <c r="J23" s="58">
        <f t="shared" si="6"/>
        <v>0</v>
      </c>
      <c r="K23" s="56">
        <f t="shared" si="6"/>
        <v>2325</v>
      </c>
      <c r="L23" s="57">
        <f t="shared" si="6"/>
        <v>100</v>
      </c>
      <c r="M23" s="58">
        <f t="shared" si="6"/>
        <v>0</v>
      </c>
      <c r="N23" s="59">
        <f t="shared" si="6"/>
        <v>0</v>
      </c>
      <c r="O23" s="60">
        <f t="shared" si="6"/>
        <v>30</v>
      </c>
      <c r="P23" s="58">
        <f t="shared" si="6"/>
        <v>1630</v>
      </c>
      <c r="Q23" s="58">
        <f t="shared" si="6"/>
        <v>565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2124</v>
      </c>
      <c r="V23" s="57">
        <f t="shared" si="7"/>
        <v>180</v>
      </c>
      <c r="W23" s="58">
        <f t="shared" si="7"/>
        <v>0</v>
      </c>
      <c r="X23" s="59">
        <f t="shared" si="7"/>
        <v>0</v>
      </c>
      <c r="Y23" s="60">
        <f t="shared" si="7"/>
        <v>20</v>
      </c>
      <c r="Z23" s="58">
        <f t="shared" si="7"/>
        <v>1371</v>
      </c>
      <c r="AA23" s="58">
        <f t="shared" si="7"/>
        <v>553</v>
      </c>
      <c r="AB23" s="58">
        <f t="shared" si="7"/>
        <v>0</v>
      </c>
      <c r="AC23" s="58">
        <f t="shared" si="7"/>
        <v>0</v>
      </c>
      <c r="AD23" s="31">
        <f aca="true" t="shared" si="8" ref="AD23:AF24">Y23*10/O23</f>
        <v>6.666666666666667</v>
      </c>
      <c r="AE23" s="31">
        <f t="shared" si="8"/>
        <v>8.411042944785276</v>
      </c>
      <c r="AF23" s="31">
        <f t="shared" si="8"/>
        <v>9.787610619469026</v>
      </c>
    </row>
    <row r="24" spans="1:32" s="8" customFormat="1" ht="18" customHeight="1">
      <c r="A24" s="12" t="s">
        <v>43</v>
      </c>
      <c r="B24" s="45">
        <v>1562</v>
      </c>
      <c r="C24" s="45">
        <v>100</v>
      </c>
      <c r="D24" s="45"/>
      <c r="E24" s="45"/>
      <c r="F24" s="45"/>
      <c r="G24" s="45">
        <v>1330</v>
      </c>
      <c r="H24" s="45">
        <v>132</v>
      </c>
      <c r="I24" s="45"/>
      <c r="J24" s="45"/>
      <c r="K24" s="45">
        <v>1450</v>
      </c>
      <c r="L24" s="45">
        <v>100</v>
      </c>
      <c r="M24" s="45"/>
      <c r="N24" s="45"/>
      <c r="O24" s="45"/>
      <c r="P24" s="45">
        <v>1330</v>
      </c>
      <c r="Q24" s="45">
        <v>20</v>
      </c>
      <c r="R24" s="45"/>
      <c r="S24" s="45"/>
      <c r="T24" s="45"/>
      <c r="U24" s="45">
        <v>2193</v>
      </c>
      <c r="V24" s="45">
        <v>120</v>
      </c>
      <c r="W24" s="45"/>
      <c r="X24" s="45"/>
      <c r="Y24" s="45"/>
      <c r="Z24" s="45">
        <v>2057</v>
      </c>
      <c r="AA24" s="45">
        <v>16</v>
      </c>
      <c r="AB24" s="45"/>
      <c r="AC24" s="45"/>
      <c r="AD24" s="31" t="e">
        <f t="shared" si="8"/>
        <v>#DIV/0!</v>
      </c>
      <c r="AE24" s="31">
        <f t="shared" si="8"/>
        <v>15.466165413533835</v>
      </c>
      <c r="AF24" s="31">
        <f t="shared" si="8"/>
        <v>8</v>
      </c>
    </row>
    <row r="25" spans="1:32" s="8" customFormat="1" ht="17.25" customHeight="1" thickBot="1">
      <c r="A25" s="37" t="s">
        <v>28</v>
      </c>
      <c r="B25" s="54">
        <f>B23-B24</f>
        <v>858</v>
      </c>
      <c r="C25" s="54">
        <f>C23-C24</f>
        <v>0</v>
      </c>
      <c r="D25" s="54">
        <f>D23-D24</f>
        <v>0</v>
      </c>
      <c r="E25" s="54">
        <f>E23-E24</f>
        <v>0</v>
      </c>
      <c r="F25" s="54">
        <f>F23-F24</f>
        <v>30</v>
      </c>
      <c r="G25" s="54">
        <f>G23:H23-G24</f>
        <v>300</v>
      </c>
      <c r="H25" s="54">
        <f aca="true" t="shared" si="9" ref="H25:M25">H23-H24</f>
        <v>528</v>
      </c>
      <c r="I25" s="54">
        <f t="shared" si="9"/>
        <v>0</v>
      </c>
      <c r="J25" s="54">
        <f t="shared" si="9"/>
        <v>0</v>
      </c>
      <c r="K25" s="54">
        <f t="shared" si="9"/>
        <v>875</v>
      </c>
      <c r="L25" s="54">
        <f t="shared" si="9"/>
        <v>0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30</v>
      </c>
      <c r="P25" s="54">
        <f t="shared" si="10"/>
        <v>300</v>
      </c>
      <c r="Q25" s="54">
        <f t="shared" si="10"/>
        <v>545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-69</v>
      </c>
      <c r="V25" s="54">
        <f t="shared" si="10"/>
        <v>60</v>
      </c>
      <c r="W25" s="54">
        <f t="shared" si="10"/>
        <v>0</v>
      </c>
      <c r="X25" s="54">
        <f t="shared" si="10"/>
        <v>0</v>
      </c>
      <c r="Y25" s="54">
        <f t="shared" si="10"/>
        <v>20</v>
      </c>
      <c r="Z25" s="54">
        <f t="shared" si="10"/>
        <v>-686</v>
      </c>
      <c r="AA25" s="54">
        <f t="shared" si="10"/>
        <v>537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2021-08-06T05:41:20Z</cp:lastPrinted>
  <dcterms:created xsi:type="dcterms:W3CDTF">2005-11-21T07:37:59Z</dcterms:created>
  <dcterms:modified xsi:type="dcterms:W3CDTF">2021-08-30T05:55:44Z</dcterms:modified>
  <cp:category/>
  <cp:version/>
  <cp:contentType/>
  <cp:contentStatus/>
</cp:coreProperties>
</file>