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195" windowWidth="1168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<sst xmlns="http://schemas.openxmlformats.org/spreadsheetml/2006/main" count="93" uniqueCount="51">
  <si>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</si>
  <si>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</si>
  <si>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</si>
  <si>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</si>
  <si>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</si>
  <si>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</si>
  <si>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</si>
  <si>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</si>
  <si>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</si>
  <si>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</si>
  <si>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</si>
  <si>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</si>
  <si>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</si>
  <si>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</si>
  <si>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</si>
  <si>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</si>
  <si>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</si>
  <si>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</si>
  <si>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</si>
  <si>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</si>
  <si>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</si>
  <si>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</si>
  <si>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</si>
  <si>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</si>
  <si>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</si>
  <si>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</si>
  <si>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</si>
  <si>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</si>
  <si>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</si>
  <si>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</si>
  <si>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</si>
  <si>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</si>
  <si>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</si>
  <si>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</si>
  <si>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</si>
  <si>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</si>
  <si>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</si>
  <si>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</si>
  <si>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</si>
  <si>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</si>
  <si>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</si>
  <si>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</si>
  <si>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</si>
  <si>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</si>
  <si>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</si>
  <si>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</si>
  <si>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</si>
  <si>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</si>
  <si>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</si>
  <si>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на 26.07.2020 год</t>
  </si>
  <si>
    <t>ХОД УБОРКИ УРОЖАЯ  на 28 июля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</si>
</sst>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3" sqref="B13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6" t="s">
        <v>27</v>
      </c>
      <c r="R1" s="86"/>
      <c r="S1" s="86"/>
      <c r="T1" s="86"/>
      <c r="U1" s="86"/>
      <c r="V1" s="86"/>
      <c r="W1" s="86"/>
      <c r="X1" s="5"/>
    </row>
    <row r="2" spans="1:23" ht="30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7"/>
      <c r="R2" s="87"/>
      <c r="S2" s="87"/>
      <c r="T2" s="87"/>
      <c r="U2" s="87"/>
      <c r="V2" s="87"/>
      <c r="W2" s="87"/>
    </row>
    <row r="3" spans="1:148" s="27" customFormat="1" ht="17.25" customHeight="1" thickBot="1">
      <c r="A3" s="83" t="s">
        <v>34</v>
      </c>
      <c r="B3" s="88" t="s">
        <v>18</v>
      </c>
      <c r="C3" s="88"/>
      <c r="D3" s="88"/>
      <c r="E3" s="88"/>
      <c r="F3" s="88"/>
      <c r="G3" s="88"/>
      <c r="H3" s="88" t="s">
        <v>0</v>
      </c>
      <c r="I3" s="88"/>
      <c r="J3" s="88"/>
      <c r="K3" s="88" t="s">
        <v>14</v>
      </c>
      <c r="L3" s="88"/>
      <c r="M3" s="88"/>
      <c r="N3" s="88"/>
      <c r="O3" s="88"/>
      <c r="P3" s="88" t="s">
        <v>16</v>
      </c>
      <c r="Q3" s="88"/>
      <c r="R3" s="88"/>
      <c r="S3" s="88"/>
      <c r="T3" s="88" t="s">
        <v>17</v>
      </c>
      <c r="U3" s="88"/>
      <c r="V3" s="88"/>
      <c r="W3" s="92"/>
      <c r="X3" s="93" t="s">
        <v>35</v>
      </c>
      <c r="Y3" s="89" t="s">
        <v>33</v>
      </c>
      <c r="Z3" s="90"/>
      <c r="AA3" s="90"/>
      <c r="AB3" s="90"/>
      <c r="AC3" s="91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83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5" t="s">
        <v>29</v>
      </c>
      <c r="O4" s="96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94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94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37</v>
      </c>
      <c r="B6" s="49">
        <v>350</v>
      </c>
      <c r="C6" s="50">
        <f aca="true" t="shared" si="0" ref="C6:C24">B6/Y6*100</f>
        <v>15.909090909090908</v>
      </c>
      <c r="D6" s="49">
        <v>350</v>
      </c>
      <c r="E6" s="49">
        <v>468</v>
      </c>
      <c r="F6" s="50">
        <f aca="true" t="shared" si="1" ref="F6:F24">E6/D6*10</f>
        <v>13.371428571428572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37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38</v>
      </c>
      <c r="B7" s="49"/>
      <c r="C7" s="50">
        <f t="shared" si="0"/>
        <v>0</v>
      </c>
      <c r="D7" s="49"/>
      <c r="E7" s="49"/>
      <c r="F7" s="50" t="e">
        <f t="shared" si="1"/>
        <v>#DIV/0!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38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39</v>
      </c>
      <c r="B8" s="49">
        <v>15</v>
      </c>
      <c r="C8" s="50">
        <f t="shared" si="0"/>
        <v>27.27272727272727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39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40</v>
      </c>
      <c r="B9" s="49"/>
      <c r="C9" s="50">
        <f t="shared" si="0"/>
        <v>0</v>
      </c>
      <c r="D9" s="49"/>
      <c r="E9" s="49"/>
      <c r="F9" s="50" t="e">
        <f t="shared" si="1"/>
        <v>#DIV/0!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40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41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41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42</v>
      </c>
      <c r="B11" s="49"/>
      <c r="C11" s="50">
        <f t="shared" si="0"/>
        <v>0</v>
      </c>
      <c r="D11" s="49"/>
      <c r="E11" s="49"/>
      <c r="F11" s="50" t="e">
        <f t="shared" si="1"/>
        <v>#DIV/0!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42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43</v>
      </c>
      <c r="B12" s="49"/>
      <c r="C12" s="50">
        <f t="shared" si="0"/>
        <v>0</v>
      </c>
      <c r="D12" s="49"/>
      <c r="E12" s="49"/>
      <c r="F12" s="50" t="e">
        <f t="shared" si="1"/>
        <v>#DIV/0!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43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44</v>
      </c>
      <c r="B13" s="49"/>
      <c r="C13" s="50">
        <f t="shared" si="0"/>
        <v>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/>
      <c r="Q13" s="50">
        <f t="shared" si="4"/>
        <v>0</v>
      </c>
      <c r="R13" s="49"/>
      <c r="S13" s="50" t="e">
        <f t="shared" si="5"/>
        <v>#DIV/0!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44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45</v>
      </c>
      <c r="B14" s="49"/>
      <c r="C14" s="50">
        <f t="shared" si="0"/>
        <v>0</v>
      </c>
      <c r="D14" s="49"/>
      <c r="E14" s="49"/>
      <c r="F14" s="50" t="e">
        <f t="shared" si="1"/>
        <v>#DIV/0!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45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46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46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47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47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48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90</v>
      </c>
      <c r="L17" s="49"/>
      <c r="M17" s="50">
        <f t="shared" si="3"/>
        <v>36</v>
      </c>
      <c r="N17" s="50"/>
      <c r="O17" s="49"/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48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365</v>
      </c>
      <c r="C24" s="77">
        <f t="shared" si="0"/>
        <v>13.644859813084112</v>
      </c>
      <c r="D24" s="71">
        <f>SUM(D6:D23)</f>
        <v>350</v>
      </c>
      <c r="E24" s="71">
        <f>SUM(E6:E23)</f>
        <v>468</v>
      </c>
      <c r="F24" s="78">
        <f t="shared" si="1"/>
        <v>13.371428571428572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90</v>
      </c>
      <c r="L24" s="47">
        <f>SUM(L6:L23)</f>
        <v>0</v>
      </c>
      <c r="M24" s="77">
        <f t="shared" si="3"/>
        <v>36</v>
      </c>
      <c r="N24" s="47"/>
      <c r="O24" s="47">
        <f>SUM(O6:O23)</f>
        <v>0</v>
      </c>
      <c r="P24" s="47">
        <f>SUM(P6:P23)</f>
        <v>0</v>
      </c>
      <c r="Q24" s="78">
        <f t="shared" si="4"/>
        <v>0</v>
      </c>
      <c r="R24" s="47">
        <f>SUM(R6:R23)</f>
        <v>0</v>
      </c>
      <c r="S24" s="78" t="e">
        <f t="shared" si="5"/>
        <v>#DIV/0!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49</v>
      </c>
      <c r="B25" s="69"/>
      <c r="C25" s="75"/>
      <c r="D25" s="69"/>
      <c r="E25" s="69"/>
      <c r="F25" s="75"/>
      <c r="G25" s="69"/>
      <c r="H25" s="69"/>
      <c r="I25" s="75"/>
      <c r="J25" s="69"/>
      <c r="K25" s="69">
        <v>45</v>
      </c>
      <c r="L25" s="69"/>
      <c r="M25" s="75">
        <v>18</v>
      </c>
      <c r="N25" s="69"/>
      <c r="O25" s="69"/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365</v>
      </c>
      <c r="C26" s="39">
        <f aca="true" t="shared" si="9" ref="C26:W26">C24-C25</f>
        <v>13.644859813084112</v>
      </c>
      <c r="D26" s="39">
        <f t="shared" si="9"/>
        <v>350</v>
      </c>
      <c r="E26" s="39">
        <f t="shared" si="9"/>
        <v>468</v>
      </c>
      <c r="F26" s="39">
        <f t="shared" si="9"/>
        <v>13.371428571428572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45</v>
      </c>
      <c r="L26" s="39">
        <f t="shared" si="9"/>
        <v>0</v>
      </c>
      <c r="M26" s="39">
        <f t="shared" si="9"/>
        <v>18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 t="e">
        <f t="shared" si="9"/>
        <v>#DIV/0!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Y3:AC3"/>
    <mergeCell ref="P3:S3"/>
    <mergeCell ref="T3:W3"/>
    <mergeCell ref="X3:X5"/>
    <mergeCell ref="N4:O4"/>
    <mergeCell ref="A3:A4"/>
    <mergeCell ref="A1:P2"/>
    <mergeCell ref="Q1:W2"/>
    <mergeCell ref="B3:G3"/>
    <mergeCell ref="H3:J3"/>
    <mergeCell ref="K3:O3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2021-07-28T06:13:00Z</cp:lastPrinted>
  <dcterms:created xsi:type="dcterms:W3CDTF">2005-11-08T07:16:15Z</dcterms:created>
  <dcterms:modified xsi:type="dcterms:W3CDTF">2021-07-28T06:48:55Z</dcterms:modified>
  <cp:category/>
  <cp:version/>
  <cp:contentType/>
  <cp:contentStatus/>
</cp:coreProperties>
</file>