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разделам'!$C$1:$H$57</definedName>
  </definedNames>
  <calcPr fullCalcOnLoad="1"/>
</workbook>
</file>

<file path=xl/sharedStrings.xml><?xml version="1.0" encoding="utf-8"?>
<sst xmlns="http://schemas.openxmlformats.org/spreadsheetml/2006/main" count="134" uniqueCount="70">
  <si>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</si>
  <si>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</si>
  <si>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</si>
  <si>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</si>
  <si>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</si>
  <si>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</si>
  <si>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</si>
  <si>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</si>
  <si>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</si>
  <si>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</si>
  <si>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</si>
  <si>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</si>
  <si>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</si>
  <si>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</si>
  <si>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</si>
  <si>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</si>
  <si>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</si>
  <si>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</si>
  <si>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</si>
  <si>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</si>
  <si>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</si>
  <si>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</si>
  <si>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</si>
  <si>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</si>
  <si>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</si>
  <si>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</si>
  <si>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</si>
  <si>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</si>
  <si>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</si>
  <si>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</si>
  <si>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</si>
  <si>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</si>
  <si>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</si>
  <si>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</si>
  <si>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</si>
  <si>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</si>
  <si>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</si>
  <si>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</si>
  <si>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</si>
  <si>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</si>
  <si>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</si>
  <si>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</si>
  <si>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</si>
  <si>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</si>
  <si>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</si>
  <si>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</si>
  <si>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</si>
  <si>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</si>
  <si>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</si>
  <si>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</si>
  <si>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</si>
  <si>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</si>
  <si>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</si>
  <si>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</si>
  <si>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</si>
  <si>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</si>
  <si>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</si>
  <si>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</si>
  <si>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</si>
  <si>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</si>
  <si>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</si>
  <si>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</si>
  <si>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</si>
  <si>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</si>
  <si>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</si>
  <si>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</si>
  <si>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</si>
  <si>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</si>
  <si>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Фактически исполнено на  01.08.2021 года</t>
  </si>
  <si>
    <t>ИНФОРМАЦИЯ ОБ ИСПОЛНЕНИИ РАЙОННОГО БЮДЖЕТА ПО РАСХОДАМ  НА 01 АВГУСТА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</si>
</sst>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59"/>
  <sheetViews>
    <sheetView tabSelected="1" view="pageBreakPreview" zoomScale="70" zoomScaleSheetLayoutView="70" zoomScalePageLayoutView="0" workbookViewId="0" topLeftCell="C1">
      <selection activeCell="H53" sqref="H53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69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68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78691.1</v>
      </c>
      <c r="G13" s="10">
        <f>G14+G15+G16+G18+G20+G17+G19</f>
        <v>34014.299999999996</v>
      </c>
      <c r="H13" s="10">
        <f>G13/F13*100</f>
        <v>43.22509152877516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1576.1</v>
      </c>
      <c r="G14" s="13">
        <v>844.7</v>
      </c>
      <c r="H14" s="14">
        <f aca="true" t="shared" si="0" ref="H14:H46">G14/F14*100</f>
        <v>53.59431508153036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2054.9</v>
      </c>
      <c r="G15" s="13">
        <v>839.4</v>
      </c>
      <c r="H15" s="14">
        <f t="shared" si="0"/>
        <v>40.84870309990754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32908</v>
      </c>
      <c r="G16" s="13">
        <v>17686.6</v>
      </c>
      <c r="H16" s="14">
        <f t="shared" si="0"/>
        <v>53.745593776589274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9.6</v>
      </c>
      <c r="G17" s="13">
        <v>2.2</v>
      </c>
      <c r="H17" s="14">
        <f>G17/F17*100</f>
        <v>22.916666666666668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8146.2</v>
      </c>
      <c r="G18" s="13">
        <v>3627.8</v>
      </c>
      <c r="H18" s="14">
        <f t="shared" si="0"/>
        <v>44.5336475902875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6000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27996.3</v>
      </c>
      <c r="G20" s="13">
        <v>11013.6</v>
      </c>
      <c r="H20" s="14">
        <f t="shared" si="0"/>
        <v>39.33948414611931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691.8</v>
      </c>
      <c r="G21" s="10">
        <f>G22+G24+G23</f>
        <v>297</v>
      </c>
      <c r="H21" s="10">
        <f t="shared" si="0"/>
        <v>42.93148308759757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87.4</v>
      </c>
      <c r="G22" s="13">
        <v>78.1</v>
      </c>
      <c r="H22" s="14">
        <f t="shared" si="0"/>
        <v>89.35926773455375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227.3</v>
      </c>
      <c r="G23" s="13">
        <v>32.9</v>
      </c>
      <c r="H23" s="14">
        <f t="shared" si="0"/>
        <v>14.474263088429387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377.1</v>
      </c>
      <c r="G24" s="13">
        <v>186</v>
      </c>
      <c r="H24" s="14">
        <f t="shared" si="0"/>
        <v>49.32378679395386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F27+F28+F26</f>
        <v>113904.9</v>
      </c>
      <c r="G25" s="10">
        <f>G27+G28+G26</f>
        <v>8681.2</v>
      </c>
      <c r="H25" s="10">
        <f>H27+H28</f>
        <v>26.267648787452764</v>
      </c>
    </row>
    <row r="26" spans="3:8" ht="15.75">
      <c r="C26" s="16" t="s">
        <v>62</v>
      </c>
      <c r="D26" s="12" t="s">
        <v>19</v>
      </c>
      <c r="E26" s="12" t="s">
        <v>45</v>
      </c>
      <c r="F26" s="14">
        <v>3198.4</v>
      </c>
      <c r="G26" s="14">
        <v>1658.7</v>
      </c>
      <c r="H26" s="14">
        <f t="shared" si="0"/>
        <v>51.86030515257629</v>
      </c>
    </row>
    <row r="27" spans="3:8" ht="18.75">
      <c r="C27" s="16" t="s">
        <v>29</v>
      </c>
      <c r="D27" s="12" t="s">
        <v>19</v>
      </c>
      <c r="E27" s="12" t="s">
        <v>26</v>
      </c>
      <c r="F27" s="13">
        <v>108240.7</v>
      </c>
      <c r="G27" s="13">
        <v>6523.4</v>
      </c>
      <c r="H27" s="14">
        <f t="shared" si="0"/>
        <v>6.0267533377001445</v>
      </c>
    </row>
    <row r="28" spans="3:8" ht="18.75" customHeight="1">
      <c r="C28" s="16" t="s">
        <v>30</v>
      </c>
      <c r="D28" s="12" t="s">
        <v>19</v>
      </c>
      <c r="E28" s="12">
        <v>12</v>
      </c>
      <c r="F28" s="13">
        <v>2465.8</v>
      </c>
      <c r="G28" s="13">
        <v>499.1</v>
      </c>
      <c r="H28" s="14">
        <f t="shared" si="0"/>
        <v>20.240895449752617</v>
      </c>
    </row>
    <row r="29" spans="3:8" ht="17.25" customHeight="1">
      <c r="C29" s="8" t="s">
        <v>31</v>
      </c>
      <c r="D29" s="9" t="s">
        <v>21</v>
      </c>
      <c r="E29" s="9" t="s">
        <v>13</v>
      </c>
      <c r="F29" s="10">
        <f>F30+F31+F32</f>
        <v>4807.4</v>
      </c>
      <c r="G29" s="10">
        <f>G30+G31+G32</f>
        <v>2542.5</v>
      </c>
      <c r="H29" s="10">
        <f t="shared" si="0"/>
        <v>52.887215542705</v>
      </c>
    </row>
    <row r="30" spans="3:8" ht="18" customHeight="1">
      <c r="C30" s="16" t="s">
        <v>32</v>
      </c>
      <c r="D30" s="12" t="s">
        <v>21</v>
      </c>
      <c r="E30" s="12" t="s">
        <v>12</v>
      </c>
      <c r="F30" s="13">
        <v>210.2</v>
      </c>
      <c r="G30" s="13">
        <v>158</v>
      </c>
      <c r="H30" s="14">
        <f t="shared" si="0"/>
        <v>75.16650808753569</v>
      </c>
    </row>
    <row r="31" spans="3:8" ht="18" customHeight="1">
      <c r="C31" s="16" t="s">
        <v>33</v>
      </c>
      <c r="D31" s="12" t="s">
        <v>21</v>
      </c>
      <c r="E31" s="12" t="s">
        <v>15</v>
      </c>
      <c r="F31" s="13">
        <v>2836.5</v>
      </c>
      <c r="G31" s="13">
        <v>1253.9</v>
      </c>
      <c r="H31" s="14">
        <f t="shared" si="0"/>
        <v>44.20588753745814</v>
      </c>
    </row>
    <row r="32" spans="3:8" ht="17.25" customHeight="1">
      <c r="C32" s="16" t="s">
        <v>34</v>
      </c>
      <c r="D32" s="12" t="s">
        <v>21</v>
      </c>
      <c r="E32" s="12" t="s">
        <v>17</v>
      </c>
      <c r="F32" s="13">
        <v>1760.7</v>
      </c>
      <c r="G32" s="13">
        <v>1130.6</v>
      </c>
      <c r="H32" s="14">
        <f t="shared" si="0"/>
        <v>64.21309706366786</v>
      </c>
    </row>
    <row r="33" spans="3:8" ht="15.75">
      <c r="C33" s="17" t="s">
        <v>35</v>
      </c>
      <c r="D33" s="9" t="s">
        <v>23</v>
      </c>
      <c r="E33" s="9" t="s">
        <v>13</v>
      </c>
      <c r="F33" s="10">
        <f>F34</f>
        <v>459.6</v>
      </c>
      <c r="G33" s="18">
        <f>G34</f>
        <v>169</v>
      </c>
      <c r="H33" s="10">
        <f t="shared" si="0"/>
        <v>36.771105308964316</v>
      </c>
    </row>
    <row r="34" spans="3:8" ht="16.5" customHeight="1">
      <c r="C34" s="15" t="s">
        <v>36</v>
      </c>
      <c r="D34" s="12" t="s">
        <v>23</v>
      </c>
      <c r="E34" s="12" t="s">
        <v>21</v>
      </c>
      <c r="F34" s="13">
        <v>459.6</v>
      </c>
      <c r="G34" s="13">
        <v>169</v>
      </c>
      <c r="H34" s="14">
        <f t="shared" si="0"/>
        <v>36.771105308964316</v>
      </c>
    </row>
    <row r="35" spans="3:8" ht="16.5" customHeight="1">
      <c r="C35" s="8" t="s">
        <v>37</v>
      </c>
      <c r="D35" s="9" t="s">
        <v>38</v>
      </c>
      <c r="E35" s="9" t="s">
        <v>13</v>
      </c>
      <c r="F35" s="10">
        <f>F36+F37+F38+F39+F40</f>
        <v>613363.6</v>
      </c>
      <c r="G35" s="19">
        <f>SUM(G36:G40)</f>
        <v>308648.7</v>
      </c>
      <c r="H35" s="10">
        <f t="shared" si="0"/>
        <v>50.32067439280714</v>
      </c>
    </row>
    <row r="36" spans="3:8" ht="18.75" customHeight="1">
      <c r="C36" s="16" t="s">
        <v>39</v>
      </c>
      <c r="D36" s="12" t="s">
        <v>38</v>
      </c>
      <c r="E36" s="12" t="s">
        <v>12</v>
      </c>
      <c r="F36" s="13">
        <v>148368.1</v>
      </c>
      <c r="G36" s="13">
        <v>68655.6</v>
      </c>
      <c r="H36" s="14">
        <f t="shared" si="0"/>
        <v>46.27382840381457</v>
      </c>
    </row>
    <row r="37" spans="3:8" ht="16.5" customHeight="1">
      <c r="C37" s="16" t="s">
        <v>40</v>
      </c>
      <c r="D37" s="12" t="s">
        <v>38</v>
      </c>
      <c r="E37" s="12" t="s">
        <v>15</v>
      </c>
      <c r="F37" s="13">
        <v>304493.5</v>
      </c>
      <c r="G37" s="13">
        <v>164314.7</v>
      </c>
      <c r="H37" s="14">
        <f t="shared" si="0"/>
        <v>53.963286572619786</v>
      </c>
    </row>
    <row r="38" spans="3:8" ht="18" customHeight="1">
      <c r="C38" s="11" t="s">
        <v>41</v>
      </c>
      <c r="D38" s="12" t="s">
        <v>38</v>
      </c>
      <c r="E38" s="12" t="s">
        <v>17</v>
      </c>
      <c r="F38" s="13">
        <v>27608.2</v>
      </c>
      <c r="G38" s="13">
        <v>15663</v>
      </c>
      <c r="H38" s="14">
        <f t="shared" si="0"/>
        <v>56.73314450054694</v>
      </c>
    </row>
    <row r="39" spans="3:8" ht="15.75" customHeight="1">
      <c r="C39" s="16" t="s">
        <v>42</v>
      </c>
      <c r="D39" s="12" t="s">
        <v>38</v>
      </c>
      <c r="E39" s="12" t="s">
        <v>38</v>
      </c>
      <c r="F39" s="13">
        <v>5419</v>
      </c>
      <c r="G39" s="13">
        <v>3860.6</v>
      </c>
      <c r="H39" s="14">
        <f t="shared" si="0"/>
        <v>71.24192655471488</v>
      </c>
    </row>
    <row r="40" spans="3:8" ht="18.75">
      <c r="C40" s="16" t="s">
        <v>43</v>
      </c>
      <c r="D40" s="12" t="s">
        <v>38</v>
      </c>
      <c r="E40" s="12" t="s">
        <v>26</v>
      </c>
      <c r="F40" s="13">
        <v>127474.8</v>
      </c>
      <c r="G40" s="13">
        <v>56154.8</v>
      </c>
      <c r="H40" s="14">
        <f t="shared" si="0"/>
        <v>44.051687078544155</v>
      </c>
    </row>
    <row r="41" spans="3:8" ht="15.75">
      <c r="C41" s="8" t="s">
        <v>44</v>
      </c>
      <c r="D41" s="9" t="s">
        <v>45</v>
      </c>
      <c r="E41" s="9" t="s">
        <v>13</v>
      </c>
      <c r="F41" s="10">
        <f>F42+F43</f>
        <v>37985.100000000006</v>
      </c>
      <c r="G41" s="10">
        <f>G42+G43</f>
        <v>20805.9</v>
      </c>
      <c r="H41" s="10">
        <f t="shared" si="0"/>
        <v>54.77384553416997</v>
      </c>
    </row>
    <row r="42" spans="3:8" ht="18.75">
      <c r="C42" s="16" t="s">
        <v>46</v>
      </c>
      <c r="D42" s="12" t="s">
        <v>45</v>
      </c>
      <c r="E42" s="12" t="s">
        <v>12</v>
      </c>
      <c r="F42" s="13">
        <v>33912.3</v>
      </c>
      <c r="G42" s="13">
        <v>18445.7</v>
      </c>
      <c r="H42" s="14">
        <f t="shared" si="0"/>
        <v>54.39235911453956</v>
      </c>
    </row>
    <row r="43" spans="3:8" ht="15.75" customHeight="1">
      <c r="C43" s="16" t="s">
        <v>47</v>
      </c>
      <c r="D43" s="12" t="s">
        <v>45</v>
      </c>
      <c r="E43" s="12" t="s">
        <v>19</v>
      </c>
      <c r="F43" s="13">
        <v>4072.8</v>
      </c>
      <c r="G43" s="13">
        <v>2360.2</v>
      </c>
      <c r="H43" s="14">
        <f t="shared" si="0"/>
        <v>57.95030445884895</v>
      </c>
    </row>
    <row r="44" spans="3:8" ht="15.75">
      <c r="C44" s="8" t="s">
        <v>48</v>
      </c>
      <c r="D44" s="9" t="s">
        <v>26</v>
      </c>
      <c r="E44" s="9" t="s">
        <v>13</v>
      </c>
      <c r="F44" s="10">
        <f>+F46+F45</f>
        <v>953.5</v>
      </c>
      <c r="G44" s="10">
        <f>+G46+G45</f>
        <v>263.5</v>
      </c>
      <c r="H44" s="10">
        <f t="shared" si="0"/>
        <v>27.63502884111169</v>
      </c>
    </row>
    <row r="45" spans="3:8" ht="18.75">
      <c r="C45" s="16" t="s">
        <v>67</v>
      </c>
      <c r="D45" s="12" t="s">
        <v>26</v>
      </c>
      <c r="E45" s="12" t="s">
        <v>38</v>
      </c>
      <c r="F45" s="25">
        <v>551.5</v>
      </c>
      <c r="G45" s="25">
        <v>163.7</v>
      </c>
      <c r="H45" s="14">
        <f t="shared" si="0"/>
        <v>29.68268359020852</v>
      </c>
    </row>
    <row r="46" spans="3:8" ht="18.75">
      <c r="C46" s="16" t="s">
        <v>49</v>
      </c>
      <c r="D46" s="12" t="s">
        <v>26</v>
      </c>
      <c r="E46" s="12" t="s">
        <v>26</v>
      </c>
      <c r="F46" s="13">
        <v>402</v>
      </c>
      <c r="G46" s="13">
        <v>99.8</v>
      </c>
      <c r="H46" s="14">
        <f t="shared" si="0"/>
        <v>24.82587064676617</v>
      </c>
    </row>
    <row r="47" spans="3:8" ht="15.75">
      <c r="C47" s="8" t="s">
        <v>50</v>
      </c>
      <c r="D47" s="9">
        <v>10</v>
      </c>
      <c r="E47" s="9" t="s">
        <v>13</v>
      </c>
      <c r="F47" s="10">
        <f>F48+F49+F50+F51</f>
        <v>33169</v>
      </c>
      <c r="G47" s="10">
        <f>G48+G49+G50+G51</f>
        <v>26930.3</v>
      </c>
      <c r="H47" s="10">
        <f>G47/F47*100</f>
        <v>81.191172480328</v>
      </c>
    </row>
    <row r="48" spans="3:8" ht="16.5" customHeight="1">
      <c r="C48" s="16" t="s">
        <v>51</v>
      </c>
      <c r="D48" s="12">
        <v>10</v>
      </c>
      <c r="E48" s="12" t="s">
        <v>12</v>
      </c>
      <c r="F48" s="13">
        <v>1680.4</v>
      </c>
      <c r="G48" s="13">
        <v>983.9</v>
      </c>
      <c r="H48" s="14">
        <f aca="true" t="shared" si="1" ref="H48:H57">G48/F48*100</f>
        <v>58.55153534872649</v>
      </c>
    </row>
    <row r="49" spans="3:8" ht="15.75" customHeight="1">
      <c r="C49" s="16" t="s">
        <v>52</v>
      </c>
      <c r="D49" s="12">
        <v>10</v>
      </c>
      <c r="E49" s="12" t="s">
        <v>17</v>
      </c>
      <c r="F49" s="13">
        <v>25887.6</v>
      </c>
      <c r="G49" s="13">
        <v>22675.8</v>
      </c>
      <c r="H49" s="14">
        <f t="shared" si="1"/>
        <v>87.59328790617901</v>
      </c>
    </row>
    <row r="50" spans="3:8" ht="15" customHeight="1">
      <c r="C50" s="16" t="s">
        <v>53</v>
      </c>
      <c r="D50" s="12">
        <v>10</v>
      </c>
      <c r="E50" s="12" t="s">
        <v>19</v>
      </c>
      <c r="F50" s="13">
        <v>5178.7</v>
      </c>
      <c r="G50" s="13">
        <v>3053.3</v>
      </c>
      <c r="H50" s="14">
        <f t="shared" si="1"/>
        <v>58.95881205707997</v>
      </c>
    </row>
    <row r="51" spans="3:8" ht="15" customHeight="1">
      <c r="C51" s="20" t="s">
        <v>54</v>
      </c>
      <c r="D51" s="12" t="s">
        <v>55</v>
      </c>
      <c r="E51" s="12" t="s">
        <v>23</v>
      </c>
      <c r="F51" s="13">
        <v>422.3</v>
      </c>
      <c r="G51" s="13">
        <v>217.3</v>
      </c>
      <c r="H51" s="14">
        <f t="shared" si="1"/>
        <v>51.45631067961165</v>
      </c>
    </row>
    <row r="52" spans="3:8" ht="15.75">
      <c r="C52" s="8" t="s">
        <v>56</v>
      </c>
      <c r="D52" s="9">
        <v>11</v>
      </c>
      <c r="E52" s="9" t="s">
        <v>13</v>
      </c>
      <c r="F52" s="10">
        <f>F53</f>
        <v>7446</v>
      </c>
      <c r="G52" s="10">
        <f>G53</f>
        <v>4272.6</v>
      </c>
      <c r="H52" s="10">
        <f t="shared" si="1"/>
        <v>57.38114423851734</v>
      </c>
    </row>
    <row r="53" spans="3:8" ht="18.75">
      <c r="C53" s="16" t="s">
        <v>57</v>
      </c>
      <c r="D53" s="12">
        <v>11</v>
      </c>
      <c r="E53" s="12" t="s">
        <v>15</v>
      </c>
      <c r="F53" s="13">
        <v>7446</v>
      </c>
      <c r="G53" s="13">
        <v>4272.6</v>
      </c>
      <c r="H53" s="14">
        <f t="shared" si="1"/>
        <v>57.38114423851734</v>
      </c>
    </row>
    <row r="54" spans="3:8" ht="36" customHeight="1">
      <c r="C54" s="17" t="s">
        <v>58</v>
      </c>
      <c r="D54" s="9">
        <v>14</v>
      </c>
      <c r="E54" s="9" t="s">
        <v>13</v>
      </c>
      <c r="F54" s="10">
        <f>F55+F56</f>
        <v>45243.7</v>
      </c>
      <c r="G54" s="10">
        <f>SUM(G55:G56)</f>
        <v>23891.7</v>
      </c>
      <c r="H54" s="10">
        <f t="shared" si="1"/>
        <v>52.806689108096826</v>
      </c>
    </row>
    <row r="55" spans="3:8" ht="33" customHeight="1">
      <c r="C55" s="15" t="s">
        <v>59</v>
      </c>
      <c r="D55" s="12">
        <v>14</v>
      </c>
      <c r="E55" s="12" t="s">
        <v>12</v>
      </c>
      <c r="F55" s="13">
        <v>15216.8</v>
      </c>
      <c r="G55" s="21">
        <v>8088.7</v>
      </c>
      <c r="H55" s="14">
        <f t="shared" si="1"/>
        <v>53.15637979075758</v>
      </c>
    </row>
    <row r="56" spans="3:8" ht="18.75">
      <c r="C56" s="16" t="s">
        <v>60</v>
      </c>
      <c r="D56" s="12">
        <v>14</v>
      </c>
      <c r="E56" s="12" t="s">
        <v>15</v>
      </c>
      <c r="F56" s="13">
        <v>30026.9</v>
      </c>
      <c r="G56" s="21">
        <v>15803</v>
      </c>
      <c r="H56" s="14">
        <f t="shared" si="1"/>
        <v>52.62947557023868</v>
      </c>
    </row>
    <row r="57" spans="3:8" ht="18.75">
      <c r="C57" s="36" t="s">
        <v>61</v>
      </c>
      <c r="D57" s="37"/>
      <c r="E57" s="37"/>
      <c r="F57" s="22">
        <f>F13++F21++F25+F29++++++F33++F35+F41+F44+F47+F52+F54</f>
        <v>936715.6999999998</v>
      </c>
      <c r="G57" s="22">
        <f>G13+G21+G25+G29+G33+G35+G41+G44+G47+G52+G54</f>
        <v>430516.7</v>
      </c>
      <c r="H57" s="22">
        <f t="shared" si="1"/>
        <v>45.96023104982655</v>
      </c>
    </row>
    <row r="59" spans="5:6" ht="12">
      <c r="E59" s="23"/>
      <c r="F59" s="24"/>
    </row>
  </sheetData>
  <sheetProtection/>
  <mergeCells count="5">
    <mergeCell ref="C1:F1"/>
    <mergeCell ref="C8:H8"/>
    <mergeCell ref="C9:F9"/>
    <mergeCell ref="C10:F10"/>
    <mergeCell ref="C57:E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7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2021-06-15T08:50:43Z</cp:lastPrinted>
  <dcterms:created xsi:type="dcterms:W3CDTF">2020-04-16T14:18:19Z</dcterms:created>
  <dcterms:modified xsi:type="dcterms:W3CDTF">2021-08-11T05:05:56Z</dcterms:modified>
  <cp:category/>
  <cp:version/>
  <cp:contentType/>
  <cp:contentStatus/>
</cp:coreProperties>
</file>