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<sst xmlns="http://schemas.openxmlformats.org/spreadsheetml/2006/main" count="140" uniqueCount="72">
  <si>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</si>
  <si>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</si>
  <si>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</si>
  <si>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</si>
  <si>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</si>
  <si>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</si>
  <si>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</si>
  <si>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</si>
  <si>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</si>
  <si>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</si>
  <si>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</si>
  <si>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</si>
  <si>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</si>
  <si>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</si>
  <si>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</si>
  <si>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</si>
  <si>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</si>
  <si>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</si>
  <si>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</si>
  <si>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</si>
  <si>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</si>
  <si>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</si>
  <si>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</si>
  <si>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</si>
  <si>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</si>
  <si>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</si>
  <si>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</si>
  <si>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</si>
  <si>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</si>
  <si>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</si>
  <si>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</si>
  <si>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</si>
  <si>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</si>
  <si>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</si>
  <si>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</si>
  <si>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</si>
  <si>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</si>
  <si>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</si>
  <si>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</si>
  <si>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</si>
  <si>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</si>
  <si>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</si>
  <si>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</si>
  <si>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</si>
  <si>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</si>
  <si>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</si>
  <si>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</si>
  <si>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</si>
  <si>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</si>
  <si>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</si>
  <si>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</si>
  <si>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</si>
  <si>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</si>
  <si>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</si>
  <si>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</si>
  <si>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</si>
  <si>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</si>
  <si>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</si>
  <si>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</si>
  <si>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</si>
  <si>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</si>
  <si>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</si>
  <si>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</si>
  <si>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</si>
  <si>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</si>
  <si>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</si>
  <si>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</si>
  <si>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</si>
  <si>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</si>
  <si>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</si>
  <si>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ИНФОРМАЦИЯ ОБ ИСПОЛНЕНИИ РАЙОННОГО БЮДЖЕТА ПО РАСХОДАМ  НА 01 ИЮНЯ 2022 ГОДА</t>
  </si>
  <si>
    <t>Фактически исполнено на  01.06.2022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</si>
</sst>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1">
      <selection activeCell="H12" sqref="H12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70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38" t="s">
        <v>71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91238.1</v>
      </c>
      <c r="G13" s="10">
        <f>G14+G15+G16+G18+G20+G17+G19</f>
        <v>27891.099999999995</v>
      </c>
      <c r="H13" s="10">
        <f>G13/F13*100</f>
        <v>30.569575648769533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1728.8</v>
      </c>
      <c r="G14" s="13">
        <v>1572</v>
      </c>
      <c r="H14" s="14">
        <f aca="true" t="shared" si="0" ref="H14:H47">G14/F14*100</f>
        <v>90.93012494215641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2349.7</v>
      </c>
      <c r="G15" s="13">
        <v>744.3</v>
      </c>
      <c r="H15" s="14">
        <f t="shared" si="0"/>
        <v>31.676384219262033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39056.6</v>
      </c>
      <c r="G16" s="13">
        <v>14534.8</v>
      </c>
      <c r="H16" s="14">
        <f t="shared" si="0"/>
        <v>37.21470890963371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29.1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9055.9</v>
      </c>
      <c r="G18" s="13">
        <v>2583.6</v>
      </c>
      <c r="H18" s="14">
        <f t="shared" si="0"/>
        <v>28.529466977329697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15987.3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23030.7</v>
      </c>
      <c r="G20" s="13">
        <v>8427.3</v>
      </c>
      <c r="H20" s="14">
        <f t="shared" si="0"/>
        <v>36.59159296070028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709.9000000000001</v>
      </c>
      <c r="G21" s="10">
        <f>G22+G24+G23</f>
        <v>182.79999999999998</v>
      </c>
      <c r="H21" s="10">
        <f t="shared" si="0"/>
        <v>25.750105648682908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50.4</v>
      </c>
      <c r="H22" s="14">
        <f t="shared" si="0"/>
        <v>34.19267299864315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18.2</v>
      </c>
      <c r="H23" s="14">
        <f t="shared" si="0"/>
        <v>10.878661087866108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395.2</v>
      </c>
      <c r="G24" s="13">
        <v>114.2</v>
      </c>
      <c r="H24" s="14">
        <f t="shared" si="0"/>
        <v>28.89676113360324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33804.6</v>
      </c>
      <c r="G25" s="10">
        <f>G28+G29+G27+G26</f>
        <v>6227.9000000000015</v>
      </c>
      <c r="H25" s="10">
        <f t="shared" si="0"/>
        <v>18.423232341160674</v>
      </c>
    </row>
    <row r="26" spans="3:8" ht="15.75">
      <c r="C26" s="16" t="s">
        <v>68</v>
      </c>
      <c r="D26" s="12" t="s">
        <v>19</v>
      </c>
      <c r="E26" s="12" t="s">
        <v>12</v>
      </c>
      <c r="F26" s="14">
        <v>500</v>
      </c>
      <c r="G26" s="14">
        <v>64.1</v>
      </c>
      <c r="H26" s="14">
        <f t="shared" si="0"/>
        <v>12.819999999999999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838.6</v>
      </c>
      <c r="H27" s="14">
        <f t="shared" si="0"/>
        <v>30.789000257003345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27580.8</v>
      </c>
      <c r="G28" s="13">
        <v>5321.6</v>
      </c>
      <c r="H28" s="14">
        <f t="shared" si="0"/>
        <v>19.294581738020653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3000.1</v>
      </c>
      <c r="G29" s="13">
        <v>3.6</v>
      </c>
      <c r="H29" s="14">
        <f t="shared" si="0"/>
        <v>0.11999600013332888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4216.6</v>
      </c>
      <c r="G30" s="10">
        <f>G31+G32+G33</f>
        <v>126.4</v>
      </c>
      <c r="H30" s="10">
        <f>G30/F30*100</f>
        <v>2.9976758525826495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126.4</v>
      </c>
      <c r="H31" s="14">
        <f t="shared" si="0"/>
        <v>42.13333333333333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2097</v>
      </c>
      <c r="G32" s="13">
        <v>0</v>
      </c>
      <c r="H32" s="14">
        <f t="shared" si="0"/>
        <v>0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1819.6</v>
      </c>
      <c r="G33" s="13">
        <v>0</v>
      </c>
      <c r="H33" s="14">
        <f t="shared" si="0"/>
        <v>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610.3</v>
      </c>
      <c r="G34" s="18">
        <f>G35</f>
        <v>74.6</v>
      </c>
      <c r="H34" s="10">
        <f t="shared" si="0"/>
        <v>12.223496640996231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610.3</v>
      </c>
      <c r="G35" s="13">
        <v>74.6</v>
      </c>
      <c r="H35" s="14">
        <f t="shared" si="0"/>
        <v>12.223496640996231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699189.6</v>
      </c>
      <c r="G36" s="19">
        <f>SUM(G37:G41)</f>
        <v>196658.9</v>
      </c>
      <c r="H36" s="10">
        <f t="shared" si="0"/>
        <v>28.126691243691265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172435.9</v>
      </c>
      <c r="G37" s="13">
        <v>45442</v>
      </c>
      <c r="H37" s="14">
        <f t="shared" si="0"/>
        <v>26.35298102077352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431645.3</v>
      </c>
      <c r="G38" s="13">
        <v>116582.6</v>
      </c>
      <c r="H38" s="14">
        <f t="shared" si="0"/>
        <v>27.00888901141748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34647</v>
      </c>
      <c r="G39" s="13">
        <v>10509.3</v>
      </c>
      <c r="H39" s="14">
        <f t="shared" si="0"/>
        <v>30.33249632002771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5831.4</v>
      </c>
      <c r="G40" s="13">
        <v>3309.3</v>
      </c>
      <c r="H40" s="14">
        <f t="shared" si="0"/>
        <v>56.74966560345715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54630</v>
      </c>
      <c r="G41" s="13">
        <v>20815.7</v>
      </c>
      <c r="H41" s="14">
        <f t="shared" si="0"/>
        <v>38.103056928427605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90282</v>
      </c>
      <c r="G42" s="10">
        <f>G43+G44</f>
        <v>15444.7</v>
      </c>
      <c r="H42" s="10">
        <f t="shared" si="0"/>
        <v>17.107175295186195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85556.9</v>
      </c>
      <c r="G43" s="13">
        <v>13574.1</v>
      </c>
      <c r="H43" s="14">
        <f t="shared" si="0"/>
        <v>15.865581852544915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1870.6</v>
      </c>
      <c r="H44" s="14">
        <f t="shared" si="0"/>
        <v>39.58858013587013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222.8</v>
      </c>
      <c r="H45" s="10">
        <f t="shared" si="0"/>
        <v>22.516422435573524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192.8</v>
      </c>
      <c r="H46" s="14">
        <f t="shared" si="0"/>
        <v>34.95920217588395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30</v>
      </c>
      <c r="H47" s="14">
        <f t="shared" si="0"/>
        <v>6.8493150684931505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34794.2</v>
      </c>
      <c r="G48" s="10">
        <f>G49+G50+G51+G52</f>
        <v>18019.3</v>
      </c>
      <c r="H48" s="10">
        <f>G48/F48*100</f>
        <v>51.78822907266154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634.8</v>
      </c>
      <c r="H49" s="14">
        <f aca="true" t="shared" si="1" ref="H49:H59">G49/F49*100</f>
        <v>32.693000978523976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27296.2</v>
      </c>
      <c r="G50" s="13">
        <v>15185.5</v>
      </c>
      <c r="H50" s="14">
        <f t="shared" si="1"/>
        <v>55.63228581267722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2090</v>
      </c>
      <c r="H51" s="14">
        <f t="shared" si="1"/>
        <v>40.35761870739761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377.6</v>
      </c>
      <c r="G52" s="13">
        <v>109</v>
      </c>
      <c r="H52" s="14">
        <f t="shared" si="1"/>
        <v>28.866525423728813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24695.3</v>
      </c>
      <c r="G53" s="10">
        <f>G54+G55</f>
        <v>3415.6</v>
      </c>
      <c r="H53" s="10">
        <f t="shared" si="1"/>
        <v>13.830971885338506</v>
      </c>
    </row>
    <row r="54" spans="3:8" ht="18.75">
      <c r="C54" s="16" t="s">
        <v>57</v>
      </c>
      <c r="D54" s="12">
        <v>11</v>
      </c>
      <c r="E54" s="12" t="s">
        <v>15</v>
      </c>
      <c r="F54" s="13">
        <v>21299.1</v>
      </c>
      <c r="G54" s="13">
        <v>3415.6</v>
      </c>
      <c r="H54" s="14">
        <f t="shared" si="1"/>
        <v>16.036358343779785</v>
      </c>
    </row>
    <row r="55" spans="3:8" ht="18.75">
      <c r="C55" s="16" t="s">
        <v>69</v>
      </c>
      <c r="D55" s="12" t="s">
        <v>63</v>
      </c>
      <c r="E55" s="12" t="s">
        <v>21</v>
      </c>
      <c r="F55" s="13">
        <v>3396.2</v>
      </c>
      <c r="G55" s="13">
        <v>0</v>
      </c>
      <c r="H55" s="14">
        <f t="shared" si="1"/>
        <v>0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63918.899999999994</v>
      </c>
      <c r="G56" s="10">
        <f>SUM(G57:G58)</f>
        <v>19955.4</v>
      </c>
      <c r="H56" s="10">
        <f t="shared" si="1"/>
        <v>31.21987393400075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7917.8</v>
      </c>
      <c r="H57" s="14">
        <f t="shared" si="1"/>
        <v>46.63619550236191</v>
      </c>
    </row>
    <row r="58" spans="3:8" ht="18.75">
      <c r="C58" s="16" t="s">
        <v>60</v>
      </c>
      <c r="D58" s="12">
        <v>14</v>
      </c>
      <c r="E58" s="12" t="s">
        <v>15</v>
      </c>
      <c r="F58" s="13">
        <v>46941.1</v>
      </c>
      <c r="G58" s="21">
        <v>12037.6</v>
      </c>
      <c r="H58" s="14">
        <f t="shared" si="1"/>
        <v>25.6440518010869</v>
      </c>
    </row>
    <row r="59" spans="3:8" ht="18.75">
      <c r="C59" s="36" t="s">
        <v>61</v>
      </c>
      <c r="D59" s="37"/>
      <c r="E59" s="37"/>
      <c r="F59" s="22">
        <f>F13++F21++F25+F30++++++F34++F36+F42+F45+F48+F53+F56</f>
        <v>1044449</v>
      </c>
      <c r="G59" s="22">
        <f>G13+G21+G25+G30+G34+G36+G42+G45+G48+G53+G56</f>
        <v>288219.5</v>
      </c>
      <c r="H59" s="22">
        <f t="shared" si="1"/>
        <v>27.595363679796712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2022-04-08T07:35:04Z</cp:lastPrinted>
  <dcterms:created xsi:type="dcterms:W3CDTF">2020-04-16T14:18:19Z</dcterms:created>
  <dcterms:modified xsi:type="dcterms:W3CDTF">2022-06-02T06:55:12Z</dcterms:modified>
  <cp:category/>
  <cp:version/>
  <cp:contentType/>
  <cp:contentStatus/>
</cp:coreProperties>
</file>