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630" windowWidth="14895" windowHeight="11775" activeTab="0"/>
  </bookViews>
  <sheets>
    <sheet name="Лист1" sheetId="1" r:id="rId1"/>
  </sheets>
  <definedNames>
    <definedName name="_xlnm.Print_Area" localSheetId="0">'Лист1'!$A$1:$T$36</definedName>
  </definedNames>
  <calcPr fullCalcOnLoad="1"/>
</workbook>
</file>

<file path=xl/sharedStrings.xml><?xml version="1.0" encoding="utf-8"?>
<sst xmlns="http://schemas.openxmlformats.org/spreadsheetml/2006/main" count="80" uniqueCount="52">
  <si>
    <t>Подкормлено</t>
  </si>
  <si>
    <t>озимых га</t>
  </si>
  <si>
    <t>ВСЕГО - га</t>
  </si>
  <si>
    <t>лугов, пастбищ   га</t>
  </si>
  <si>
    <t>многолетних   трав   га</t>
  </si>
  <si>
    <t>в том числе :</t>
  </si>
  <si>
    <t>Весновспашка</t>
  </si>
  <si>
    <t>всего подкормки, га</t>
  </si>
  <si>
    <t>многолетние  травы, га</t>
  </si>
  <si>
    <t>сенокосы и пастбища, га</t>
  </si>
  <si>
    <t>в т.ч. долголетних культурных пастбищ    га</t>
  </si>
  <si>
    <t>Наименование хозяйства</t>
  </si>
  <si>
    <t>внесение минеральных удобрений под зерновые культуры, лен</t>
  </si>
  <si>
    <t>протравливание семян, т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</si>
  <si>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</si>
  <si>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</si>
  <si>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</si>
  <si>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</si>
  <si>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</si>
  <si>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</si>
  <si>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</si>
  <si>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</si>
  <si>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</si>
  <si>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</si>
  <si>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</si>
  <si>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</si>
  <si>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</si>
  <si>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</si>
  <si>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</si>
  <si>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</si>
  <si>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</si>
  <si>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</si>
  <si>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</si>
  <si>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</si>
  <si>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</si>
  <si>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</si>
  <si>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</si>
  <si>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</si>
  <si>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</si>
  <si>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</si>
  <si>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</si>
  <si>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 по области</t>
  </si>
  <si>
    <t>Информация по подкормке посевов области</t>
  </si>
  <si>
    <t>% к плановой площади</t>
  </si>
  <si>
    <t>% к планвой площади</t>
  </si>
  <si>
    <t>боронование пастбищ, ржи, многолет. тр</t>
  </si>
  <si>
    <t xml:space="preserve">яровых, озимых, га </t>
  </si>
  <si>
    <t>подготовка почвы (культивация+  дискование+фрезерование)</t>
  </si>
  <si>
    <t>итого:</t>
  </si>
  <si>
    <t>Планы   2021  год</t>
  </si>
  <si>
    <t>было на текущую дату в предыдущем году (12.05.2020)</t>
  </si>
  <si>
    <t>на 12 мая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</si>
</sst>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4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1" fontId="48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Border="1" applyAlignment="1">
      <alignment wrapText="1"/>
    </xf>
    <xf numFmtId="0" fontId="1" fillId="33" borderId="0" xfId="0" applyFont="1" applyFill="1" applyAlignment="1">
      <alignment wrapText="1"/>
    </xf>
    <xf numFmtId="0" fontId="49" fillId="0" borderId="10" xfId="0" applyFont="1" applyFill="1" applyBorder="1" applyAlignment="1">
      <alignment horizontal="left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2" xfId="0" applyNumberFormat="1" applyFont="1" applyFill="1" applyBorder="1" applyAlignment="1">
      <alignment horizontal="center" vertical="center" wrapText="1"/>
    </xf>
    <xf numFmtId="1" fontId="5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wrapText="1"/>
    </xf>
    <xf numFmtId="1" fontId="4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8" fillId="0" borderId="11" xfId="0" applyFont="1" applyFill="1" applyBorder="1" applyAlignment="1">
      <alignment horizontal="left" vertical="center"/>
    </xf>
    <xf numFmtId="1" fontId="48" fillId="0" borderId="11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1" fontId="48" fillId="0" borderId="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48" fillId="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/>
    </xf>
    <xf numFmtId="14" fontId="4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9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9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8" fillId="33" borderId="1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4" sqref="E14"/>
    </sheetView>
  </sheetViews>
  <sheetFormatPr defaultColWidth="8.875" defaultRowHeight="12.75"/>
  <cols>
    <col min="1" max="1" width="24.625" style="2" customWidth="1"/>
    <col min="2" max="2" width="11.25390625" style="2" customWidth="1"/>
    <col min="3" max="3" width="13.875" style="2" customWidth="1"/>
    <col min="4" max="4" width="11.625" style="2" customWidth="1"/>
    <col min="5" max="5" width="13.125" style="2" customWidth="1"/>
    <col min="6" max="6" width="16.625" style="2" customWidth="1"/>
    <col min="7" max="7" width="12.75390625" style="2" customWidth="1"/>
    <col min="8" max="8" width="14.125" style="2" customWidth="1"/>
    <col min="9" max="9" width="14.375" style="2" customWidth="1"/>
    <col min="10" max="10" width="21.875" style="2" customWidth="1"/>
    <col min="11" max="11" width="16.125" style="2" customWidth="1"/>
    <col min="12" max="12" width="18.625" style="2" customWidth="1"/>
    <col min="13" max="13" width="14.875" style="2" customWidth="1"/>
    <col min="14" max="14" width="17.875" style="2" customWidth="1"/>
    <col min="15" max="15" width="17.75390625" style="2" customWidth="1"/>
    <col min="16" max="16" width="20.25390625" style="2" customWidth="1"/>
    <col min="17" max="17" width="13.125" style="2" customWidth="1"/>
    <col min="18" max="18" width="11.00390625" style="2" customWidth="1"/>
    <col min="19" max="19" width="17.00390625" style="2" customWidth="1"/>
    <col min="20" max="20" width="14.75390625" style="2" customWidth="1"/>
    <col min="21" max="22" width="0" style="2" hidden="1" customWidth="1"/>
    <col min="23" max="23" width="9.125" style="2" customWidth="1"/>
    <col min="24" max="27" width="8.875" style="1" customWidth="1"/>
    <col min="28" max="16384" width="8.875" style="1" customWidth="1"/>
  </cols>
  <sheetData>
    <row r="1" spans="1:15" ht="29.25" customHeight="1">
      <c r="A1" s="47" t="s">
        <v>42</v>
      </c>
      <c r="B1" s="48"/>
      <c r="C1" s="48"/>
      <c r="D1" s="48"/>
      <c r="E1" s="48"/>
      <c r="F1" s="48"/>
      <c r="G1" s="48"/>
      <c r="H1" s="43"/>
      <c r="I1" s="43"/>
      <c r="J1" s="43"/>
      <c r="K1" s="43"/>
      <c r="L1" s="43"/>
      <c r="M1" s="43"/>
      <c r="N1" s="43"/>
      <c r="O1" s="43"/>
    </row>
    <row r="2" spans="1:15" ht="21.75" customHeight="1">
      <c r="A2" s="3"/>
      <c r="B2" s="50" t="s">
        <v>51</v>
      </c>
      <c r="C2" s="50"/>
      <c r="D2" s="50"/>
      <c r="E2" s="50"/>
      <c r="F2" s="4"/>
      <c r="G2" s="5"/>
      <c r="H2" s="43"/>
      <c r="I2" s="43"/>
      <c r="J2" s="43"/>
      <c r="K2" s="43"/>
      <c r="L2" s="43"/>
      <c r="M2" s="43"/>
      <c r="N2" s="43"/>
      <c r="O2" s="43"/>
    </row>
    <row r="3" spans="1:27" ht="12.75">
      <c r="A3" s="6"/>
      <c r="P3" s="52"/>
      <c r="Q3" s="53"/>
      <c r="R3" s="53"/>
      <c r="S3" s="53"/>
      <c r="T3" s="53"/>
      <c r="X3" s="8"/>
      <c r="Y3" s="8"/>
      <c r="Z3" s="8"/>
      <c r="AA3" s="8"/>
    </row>
    <row r="4" spans="1:27" s="12" customFormat="1" ht="20.25" customHeight="1">
      <c r="A4" s="36" t="s">
        <v>14</v>
      </c>
      <c r="B4" s="44" t="s">
        <v>0</v>
      </c>
      <c r="C4" s="46"/>
      <c r="D4" s="44" t="s">
        <v>5</v>
      </c>
      <c r="E4" s="45"/>
      <c r="F4" s="45"/>
      <c r="G4" s="45"/>
      <c r="H4" s="45"/>
      <c r="I4" s="45"/>
      <c r="J4" s="46"/>
      <c r="K4" s="51" t="s">
        <v>6</v>
      </c>
      <c r="L4" s="39" t="s">
        <v>12</v>
      </c>
      <c r="M4" s="39" t="s">
        <v>45</v>
      </c>
      <c r="N4" s="39" t="s">
        <v>47</v>
      </c>
      <c r="O4" s="51" t="s">
        <v>13</v>
      </c>
      <c r="P4" s="49" t="s">
        <v>49</v>
      </c>
      <c r="Q4" s="49"/>
      <c r="R4" s="39"/>
      <c r="S4" s="39"/>
      <c r="T4" s="39"/>
      <c r="U4" s="9"/>
      <c r="V4" s="9"/>
      <c r="W4" s="11"/>
      <c r="X4" s="57"/>
      <c r="Y4" s="57"/>
      <c r="Z4" s="57"/>
      <c r="AA4" s="57"/>
    </row>
    <row r="5" spans="1:27" s="12" customFormat="1" ht="12.75" customHeight="1">
      <c r="A5" s="37"/>
      <c r="B5" s="36" t="s">
        <v>2</v>
      </c>
      <c r="C5" s="51" t="s">
        <v>43</v>
      </c>
      <c r="D5" s="49" t="s">
        <v>1</v>
      </c>
      <c r="E5" s="39" t="s">
        <v>44</v>
      </c>
      <c r="F5" s="40" t="s">
        <v>4</v>
      </c>
      <c r="G5" s="39" t="s">
        <v>43</v>
      </c>
      <c r="H5" s="49" t="s">
        <v>3</v>
      </c>
      <c r="I5" s="39" t="s">
        <v>43</v>
      </c>
      <c r="J5" s="40" t="s">
        <v>10</v>
      </c>
      <c r="K5" s="37"/>
      <c r="L5" s="39"/>
      <c r="M5" s="39"/>
      <c r="N5" s="39"/>
      <c r="O5" s="37"/>
      <c r="P5" s="39" t="s">
        <v>11</v>
      </c>
      <c r="Q5" s="49" t="s">
        <v>7</v>
      </c>
      <c r="R5" s="36" t="s">
        <v>46</v>
      </c>
      <c r="S5" s="49" t="s">
        <v>8</v>
      </c>
      <c r="T5" s="36" t="s">
        <v>9</v>
      </c>
      <c r="U5" s="9"/>
      <c r="V5" s="9"/>
      <c r="W5" s="11"/>
      <c r="X5" s="57"/>
      <c r="Y5" s="57"/>
      <c r="Z5" s="57"/>
      <c r="AA5" s="57"/>
    </row>
    <row r="6" spans="1:27" s="12" customFormat="1" ht="12.75" customHeight="1">
      <c r="A6" s="37"/>
      <c r="B6" s="55"/>
      <c r="C6" s="37"/>
      <c r="D6" s="49"/>
      <c r="E6" s="39"/>
      <c r="F6" s="41"/>
      <c r="G6" s="39"/>
      <c r="H6" s="49"/>
      <c r="I6" s="39"/>
      <c r="J6" s="41"/>
      <c r="K6" s="37"/>
      <c r="L6" s="39"/>
      <c r="M6" s="39"/>
      <c r="N6" s="39"/>
      <c r="O6" s="37"/>
      <c r="P6" s="39"/>
      <c r="Q6" s="49"/>
      <c r="R6" s="55"/>
      <c r="S6" s="49"/>
      <c r="T6" s="55"/>
      <c r="U6" s="9"/>
      <c r="V6" s="9"/>
      <c r="W6" s="11"/>
      <c r="X6" s="57"/>
      <c r="Y6" s="57"/>
      <c r="Z6" s="57"/>
      <c r="AA6" s="57"/>
    </row>
    <row r="7" spans="1:27" s="12" customFormat="1" ht="34.5" customHeight="1">
      <c r="A7" s="38"/>
      <c r="B7" s="56"/>
      <c r="C7" s="38"/>
      <c r="D7" s="49"/>
      <c r="E7" s="39"/>
      <c r="F7" s="54"/>
      <c r="G7" s="39"/>
      <c r="H7" s="39"/>
      <c r="I7" s="39"/>
      <c r="J7" s="42"/>
      <c r="K7" s="38"/>
      <c r="L7" s="39"/>
      <c r="M7" s="39"/>
      <c r="N7" s="39"/>
      <c r="O7" s="38"/>
      <c r="P7" s="39"/>
      <c r="Q7" s="39"/>
      <c r="R7" s="56"/>
      <c r="S7" s="49"/>
      <c r="T7" s="56"/>
      <c r="U7" s="9"/>
      <c r="V7" s="9"/>
      <c r="W7" s="11"/>
      <c r="X7" s="57"/>
      <c r="Y7" s="57"/>
      <c r="Z7" s="57"/>
      <c r="AA7" s="57"/>
    </row>
    <row r="8" spans="1:27" ht="15.75">
      <c r="A8" s="23" t="s">
        <v>15</v>
      </c>
      <c r="B8" s="24">
        <f aca="true" t="shared" si="0" ref="B8:B34">D8+F8+H8</f>
        <v>0</v>
      </c>
      <c r="C8" s="24" t="e">
        <f aca="true" t="shared" si="1" ref="C8:C34">B8/Q8*100</f>
        <v>#DIV/0!</v>
      </c>
      <c r="D8" s="25"/>
      <c r="E8" s="24" t="e">
        <f>D8/R8*100</f>
        <v>#DIV/0!</v>
      </c>
      <c r="F8" s="24"/>
      <c r="G8" s="24" t="e">
        <f aca="true" t="shared" si="2" ref="G8:G34">F8/S8*100</f>
        <v>#DIV/0!</v>
      </c>
      <c r="H8" s="25"/>
      <c r="I8" s="24" t="e">
        <f aca="true" t="shared" si="3" ref="I8:I34">H8/T8*100</f>
        <v>#DIV/0!</v>
      </c>
      <c r="J8" s="25"/>
      <c r="K8" s="25">
        <v>365</v>
      </c>
      <c r="L8" s="25"/>
      <c r="M8" s="25"/>
      <c r="N8" s="25">
        <v>255</v>
      </c>
      <c r="O8" s="32"/>
      <c r="P8" s="26" t="s">
        <v>15</v>
      </c>
      <c r="Q8" s="17">
        <f>SUM(R8:T8)</f>
        <v>0</v>
      </c>
      <c r="R8" s="24"/>
      <c r="S8" s="24"/>
      <c r="T8" s="24"/>
      <c r="U8" s="27">
        <v>0</v>
      </c>
      <c r="V8" s="27">
        <v>0</v>
      </c>
      <c r="X8" s="21"/>
      <c r="Y8" s="28"/>
      <c r="Z8" s="28"/>
      <c r="AA8" s="28"/>
    </row>
    <row r="9" spans="1:27" ht="15.75">
      <c r="A9" s="23" t="s">
        <v>16</v>
      </c>
      <c r="B9" s="24">
        <f t="shared" si="0"/>
        <v>0</v>
      </c>
      <c r="C9" s="24" t="e">
        <f t="shared" si="1"/>
        <v>#DIV/0!</v>
      </c>
      <c r="D9" s="25"/>
      <c r="E9" s="24" t="e">
        <f aca="true" t="shared" si="4" ref="E9:E17">D9/R9*100</f>
        <v>#DIV/0!</v>
      </c>
      <c r="F9" s="24"/>
      <c r="G9" s="24" t="e">
        <f t="shared" si="2"/>
        <v>#DIV/0!</v>
      </c>
      <c r="H9" s="25"/>
      <c r="I9" s="24" t="e">
        <f t="shared" si="3"/>
        <v>#DIV/0!</v>
      </c>
      <c r="J9" s="25"/>
      <c r="K9" s="25"/>
      <c r="L9" s="25"/>
      <c r="M9" s="25"/>
      <c r="N9" s="25"/>
      <c r="O9" s="29"/>
      <c r="P9" s="26" t="s">
        <v>16</v>
      </c>
      <c r="Q9" s="17">
        <f aca="true" t="shared" si="5" ref="Q9:Q34">SUM(R9:T9)</f>
        <v>0</v>
      </c>
      <c r="R9" s="24"/>
      <c r="S9" s="24"/>
      <c r="T9" s="24"/>
      <c r="U9" s="27">
        <v>0</v>
      </c>
      <c r="V9" s="27">
        <v>0</v>
      </c>
      <c r="X9" s="21"/>
      <c r="Y9" s="28"/>
      <c r="Z9" s="28"/>
      <c r="AA9" s="28"/>
    </row>
    <row r="10" spans="1:27" ht="18" customHeight="1">
      <c r="A10" s="23" t="s">
        <v>17</v>
      </c>
      <c r="B10" s="24">
        <f t="shared" si="0"/>
        <v>0</v>
      </c>
      <c r="C10" s="24" t="e">
        <f t="shared" si="1"/>
        <v>#DIV/0!</v>
      </c>
      <c r="D10" s="25"/>
      <c r="E10" s="24" t="e">
        <f t="shared" si="4"/>
        <v>#DIV/0!</v>
      </c>
      <c r="F10" s="24"/>
      <c r="G10" s="24" t="e">
        <f t="shared" si="2"/>
        <v>#DIV/0!</v>
      </c>
      <c r="H10" s="25"/>
      <c r="I10" s="24" t="e">
        <f t="shared" si="3"/>
        <v>#DIV/0!</v>
      </c>
      <c r="J10" s="25"/>
      <c r="K10" s="25"/>
      <c r="L10" s="25"/>
      <c r="M10" s="25"/>
      <c r="N10" s="25"/>
      <c r="O10" s="29"/>
      <c r="P10" s="26" t="s">
        <v>17</v>
      </c>
      <c r="Q10" s="17">
        <f t="shared" si="5"/>
        <v>0</v>
      </c>
      <c r="R10" s="24"/>
      <c r="S10" s="24"/>
      <c r="T10" s="24"/>
      <c r="U10" s="27">
        <v>0</v>
      </c>
      <c r="V10" s="27">
        <v>802</v>
      </c>
      <c r="X10" s="21"/>
      <c r="Y10" s="28"/>
      <c r="Z10" s="28"/>
      <c r="AA10" s="28"/>
    </row>
    <row r="11" spans="1:27" s="34" customFormat="1" ht="15.75">
      <c r="A11" s="23" t="s">
        <v>18</v>
      </c>
      <c r="B11" s="24">
        <f t="shared" si="0"/>
        <v>0</v>
      </c>
      <c r="C11" s="24">
        <f t="shared" si="1"/>
        <v>0</v>
      </c>
      <c r="D11" s="25"/>
      <c r="E11" s="24" t="e">
        <f t="shared" si="4"/>
        <v>#DIV/0!</v>
      </c>
      <c r="F11" s="24"/>
      <c r="G11" s="24">
        <f t="shared" si="2"/>
        <v>0</v>
      </c>
      <c r="H11" s="25"/>
      <c r="I11" s="24" t="e">
        <f t="shared" si="3"/>
        <v>#DIV/0!</v>
      </c>
      <c r="J11" s="25"/>
      <c r="K11" s="25">
        <v>510</v>
      </c>
      <c r="L11" s="25"/>
      <c r="M11" s="25"/>
      <c r="N11" s="25">
        <v>12</v>
      </c>
      <c r="O11" s="29"/>
      <c r="P11" s="26" t="s">
        <v>18</v>
      </c>
      <c r="Q11" s="17">
        <f t="shared" si="5"/>
        <v>500</v>
      </c>
      <c r="R11" s="24"/>
      <c r="S11" s="24">
        <v>500</v>
      </c>
      <c r="T11" s="24"/>
      <c r="U11" s="27">
        <v>235</v>
      </c>
      <c r="V11" s="27">
        <v>87</v>
      </c>
      <c r="W11" s="33"/>
      <c r="X11" s="21"/>
      <c r="Y11" s="28"/>
      <c r="Z11" s="28"/>
      <c r="AA11" s="28"/>
    </row>
    <row r="12" spans="1:27" s="31" customFormat="1" ht="15.75">
      <c r="A12" s="23" t="s">
        <v>19</v>
      </c>
      <c r="B12" s="24">
        <f t="shared" si="0"/>
        <v>726</v>
      </c>
      <c r="C12" s="24">
        <f t="shared" si="1"/>
        <v>15.216935652902954</v>
      </c>
      <c r="D12" s="25"/>
      <c r="E12" s="24">
        <f t="shared" si="4"/>
        <v>0</v>
      </c>
      <c r="F12" s="24">
        <v>726</v>
      </c>
      <c r="G12" s="24">
        <f t="shared" si="2"/>
        <v>15.744957709824334</v>
      </c>
      <c r="H12" s="25"/>
      <c r="I12" s="24" t="e">
        <f t="shared" si="3"/>
        <v>#DIV/0!</v>
      </c>
      <c r="J12" s="25"/>
      <c r="K12" s="25">
        <v>188</v>
      </c>
      <c r="L12" s="25">
        <v>202</v>
      </c>
      <c r="M12" s="25">
        <v>747</v>
      </c>
      <c r="N12" s="25">
        <v>693</v>
      </c>
      <c r="O12" s="29">
        <v>325</v>
      </c>
      <c r="P12" s="26" t="s">
        <v>19</v>
      </c>
      <c r="Q12" s="17">
        <f t="shared" si="5"/>
        <v>4771</v>
      </c>
      <c r="R12" s="24">
        <v>160</v>
      </c>
      <c r="S12" s="24">
        <v>4611</v>
      </c>
      <c r="T12" s="24">
        <v>0</v>
      </c>
      <c r="U12" s="28">
        <v>2825</v>
      </c>
      <c r="V12" s="28">
        <v>988</v>
      </c>
      <c r="W12" s="30"/>
      <c r="X12" s="21"/>
      <c r="Y12" s="28"/>
      <c r="Z12" s="28"/>
      <c r="AA12" s="28"/>
    </row>
    <row r="13" spans="1:27" s="59" customFormat="1" ht="16.5" customHeight="1">
      <c r="A13" s="23" t="s">
        <v>20</v>
      </c>
      <c r="B13" s="24">
        <f t="shared" si="0"/>
        <v>2300</v>
      </c>
      <c r="C13" s="24">
        <f t="shared" si="1"/>
        <v>92</v>
      </c>
      <c r="D13" s="25"/>
      <c r="E13" s="24" t="e">
        <f t="shared" si="4"/>
        <v>#DIV/0!</v>
      </c>
      <c r="F13" s="24">
        <v>2300</v>
      </c>
      <c r="G13" s="24">
        <f t="shared" si="2"/>
        <v>92</v>
      </c>
      <c r="H13" s="25"/>
      <c r="I13" s="24" t="e">
        <f t="shared" si="3"/>
        <v>#DIV/0!</v>
      </c>
      <c r="J13" s="25"/>
      <c r="K13" s="25">
        <v>958</v>
      </c>
      <c r="L13" s="25">
        <v>529</v>
      </c>
      <c r="M13" s="25">
        <v>70</v>
      </c>
      <c r="N13" s="25">
        <v>145</v>
      </c>
      <c r="O13" s="29">
        <v>140</v>
      </c>
      <c r="P13" s="26" t="s">
        <v>20</v>
      </c>
      <c r="Q13" s="24">
        <f t="shared" si="5"/>
        <v>2500</v>
      </c>
      <c r="R13" s="24"/>
      <c r="S13" s="24">
        <v>2500</v>
      </c>
      <c r="T13" s="24"/>
      <c r="U13" s="27">
        <v>296</v>
      </c>
      <c r="V13" s="28">
        <v>46</v>
      </c>
      <c r="W13" s="58"/>
      <c r="X13" s="28"/>
      <c r="Y13" s="28"/>
      <c r="Z13" s="28"/>
      <c r="AA13" s="28"/>
    </row>
    <row r="14" spans="1:27" s="34" customFormat="1" ht="14.25" customHeight="1">
      <c r="A14" s="23" t="s">
        <v>21</v>
      </c>
      <c r="B14" s="24">
        <f t="shared" si="0"/>
        <v>0</v>
      </c>
      <c r="C14" s="24" t="e">
        <f t="shared" si="1"/>
        <v>#DIV/0!</v>
      </c>
      <c r="D14" s="25"/>
      <c r="E14" s="24" t="e">
        <f t="shared" si="4"/>
        <v>#DIV/0!</v>
      </c>
      <c r="F14" s="24"/>
      <c r="G14" s="24" t="e">
        <f t="shared" si="2"/>
        <v>#DIV/0!</v>
      </c>
      <c r="H14" s="25"/>
      <c r="I14" s="24" t="e">
        <f t="shared" si="3"/>
        <v>#DIV/0!</v>
      </c>
      <c r="J14" s="25"/>
      <c r="K14" s="25">
        <v>680</v>
      </c>
      <c r="L14" s="25"/>
      <c r="M14" s="25"/>
      <c r="N14" s="25">
        <v>500</v>
      </c>
      <c r="O14" s="29"/>
      <c r="P14" s="26" t="s">
        <v>21</v>
      </c>
      <c r="Q14" s="17">
        <f t="shared" si="5"/>
        <v>0</v>
      </c>
      <c r="R14" s="24"/>
      <c r="S14" s="24"/>
      <c r="T14" s="24"/>
      <c r="U14" s="27">
        <v>0</v>
      </c>
      <c r="V14" s="27">
        <v>0</v>
      </c>
      <c r="W14" s="33"/>
      <c r="X14" s="21"/>
      <c r="Y14" s="28"/>
      <c r="Z14" s="28"/>
      <c r="AA14" s="28"/>
    </row>
    <row r="15" spans="1:27" ht="15.75">
      <c r="A15" s="23" t="s">
        <v>22</v>
      </c>
      <c r="B15" s="24">
        <f t="shared" si="0"/>
        <v>14749</v>
      </c>
      <c r="C15" s="24">
        <f t="shared" si="1"/>
        <v>63.702327992052865</v>
      </c>
      <c r="D15" s="25">
        <v>290</v>
      </c>
      <c r="E15" s="24">
        <f t="shared" si="4"/>
        <v>79.67032967032966</v>
      </c>
      <c r="F15" s="24">
        <v>14459</v>
      </c>
      <c r="G15" s="24">
        <f t="shared" si="2"/>
        <v>63.44727719513801</v>
      </c>
      <c r="H15" s="25"/>
      <c r="I15" s="24" t="e">
        <f t="shared" si="3"/>
        <v>#DIV/0!</v>
      </c>
      <c r="J15" s="25"/>
      <c r="K15" s="25">
        <v>377</v>
      </c>
      <c r="L15" s="25">
        <v>7963</v>
      </c>
      <c r="M15" s="25">
        <v>6454</v>
      </c>
      <c r="N15" s="25">
        <v>10259</v>
      </c>
      <c r="O15" s="29">
        <v>4025</v>
      </c>
      <c r="P15" s="26" t="s">
        <v>22</v>
      </c>
      <c r="Q15" s="17">
        <f t="shared" si="5"/>
        <v>23153</v>
      </c>
      <c r="R15" s="24">
        <v>364</v>
      </c>
      <c r="S15" s="24">
        <v>22789</v>
      </c>
      <c r="T15" s="24">
        <v>0</v>
      </c>
      <c r="U15" s="28">
        <v>1695</v>
      </c>
      <c r="V15" s="28">
        <v>6245</v>
      </c>
      <c r="X15" s="21"/>
      <c r="Y15" s="28"/>
      <c r="Z15" s="28"/>
      <c r="AA15" s="28"/>
    </row>
    <row r="16" spans="1:27" ht="15.75">
      <c r="A16" s="23" t="s">
        <v>23</v>
      </c>
      <c r="B16" s="24">
        <f t="shared" si="0"/>
        <v>0</v>
      </c>
      <c r="C16" s="24" t="e">
        <f t="shared" si="1"/>
        <v>#DIV/0!</v>
      </c>
      <c r="D16" s="25"/>
      <c r="E16" s="24" t="e">
        <f t="shared" si="4"/>
        <v>#DIV/0!</v>
      </c>
      <c r="F16" s="24"/>
      <c r="G16" s="24" t="e">
        <f t="shared" si="2"/>
        <v>#DIV/0!</v>
      </c>
      <c r="H16" s="25"/>
      <c r="I16" s="24" t="e">
        <f t="shared" si="3"/>
        <v>#DIV/0!</v>
      </c>
      <c r="J16" s="25"/>
      <c r="K16" s="25"/>
      <c r="L16" s="25"/>
      <c r="M16" s="25"/>
      <c r="N16" s="25"/>
      <c r="O16" s="29"/>
      <c r="P16" s="26" t="s">
        <v>23</v>
      </c>
      <c r="Q16" s="17">
        <f t="shared" si="5"/>
        <v>0</v>
      </c>
      <c r="R16" s="24"/>
      <c r="S16" s="24"/>
      <c r="T16" s="24"/>
      <c r="U16" s="27">
        <v>0</v>
      </c>
      <c r="V16" s="28">
        <v>38</v>
      </c>
      <c r="X16" s="21"/>
      <c r="Y16" s="28"/>
      <c r="Z16" s="28"/>
      <c r="AA16" s="28"/>
    </row>
    <row r="17" spans="1:27" s="31" customFormat="1" ht="15.75">
      <c r="A17" s="23" t="s">
        <v>24</v>
      </c>
      <c r="B17" s="24">
        <f t="shared" si="0"/>
        <v>9366</v>
      </c>
      <c r="C17" s="24">
        <f t="shared" si="1"/>
        <v>62.290502793296085</v>
      </c>
      <c r="D17" s="25">
        <v>449</v>
      </c>
      <c r="E17" s="24">
        <f t="shared" si="4"/>
        <v>37.199668599834304</v>
      </c>
      <c r="F17" s="24">
        <v>8917</v>
      </c>
      <c r="G17" s="24">
        <f t="shared" si="2"/>
        <v>64.48043965579579</v>
      </c>
      <c r="H17" s="25"/>
      <c r="I17" s="24" t="e">
        <f t="shared" si="3"/>
        <v>#DIV/0!</v>
      </c>
      <c r="J17" s="25"/>
      <c r="K17" s="25">
        <v>831</v>
      </c>
      <c r="L17" s="25">
        <v>4819</v>
      </c>
      <c r="M17" s="25">
        <v>4747</v>
      </c>
      <c r="N17" s="25">
        <v>4879</v>
      </c>
      <c r="O17" s="29">
        <v>1226</v>
      </c>
      <c r="P17" s="26" t="s">
        <v>24</v>
      </c>
      <c r="Q17" s="17">
        <f t="shared" si="5"/>
        <v>15036</v>
      </c>
      <c r="R17" s="24">
        <v>1207</v>
      </c>
      <c r="S17" s="24">
        <v>13829</v>
      </c>
      <c r="T17" s="24">
        <v>0</v>
      </c>
      <c r="U17" s="27">
        <v>270</v>
      </c>
      <c r="V17" s="28">
        <v>1603</v>
      </c>
      <c r="W17" s="30"/>
      <c r="X17" s="21"/>
      <c r="Y17" s="28"/>
      <c r="Z17" s="28"/>
      <c r="AA17" s="28"/>
    </row>
    <row r="18" spans="1:27" s="31" customFormat="1" ht="15.75">
      <c r="A18" s="23" t="s">
        <v>25</v>
      </c>
      <c r="B18" s="24">
        <f t="shared" si="0"/>
        <v>612</v>
      </c>
      <c r="C18" s="24">
        <f t="shared" si="1"/>
        <v>153</v>
      </c>
      <c r="D18" s="25"/>
      <c r="E18" s="24" t="e">
        <f aca="true" t="shared" si="6" ref="E18:E34">D18/R18*100</f>
        <v>#DIV/0!</v>
      </c>
      <c r="F18" s="24">
        <v>612</v>
      </c>
      <c r="G18" s="24">
        <f t="shared" si="2"/>
        <v>153</v>
      </c>
      <c r="H18" s="25"/>
      <c r="I18" s="24" t="e">
        <f t="shared" si="3"/>
        <v>#DIV/0!</v>
      </c>
      <c r="J18" s="25"/>
      <c r="K18" s="25">
        <v>32</v>
      </c>
      <c r="L18" s="25"/>
      <c r="M18" s="25">
        <v>788</v>
      </c>
      <c r="N18" s="25">
        <v>104</v>
      </c>
      <c r="O18" s="29"/>
      <c r="P18" s="26" t="s">
        <v>25</v>
      </c>
      <c r="Q18" s="17">
        <f t="shared" si="5"/>
        <v>400</v>
      </c>
      <c r="R18" s="24"/>
      <c r="S18" s="24">
        <v>400</v>
      </c>
      <c r="T18" s="24"/>
      <c r="U18" s="27">
        <v>0</v>
      </c>
      <c r="V18" s="28">
        <v>90</v>
      </c>
      <c r="W18" s="30"/>
      <c r="X18" s="21"/>
      <c r="Y18" s="28"/>
      <c r="Z18" s="28"/>
      <c r="AA18" s="28"/>
    </row>
    <row r="19" spans="1:27" s="31" customFormat="1" ht="15.75">
      <c r="A19" s="23" t="s">
        <v>26</v>
      </c>
      <c r="B19" s="24">
        <f t="shared" si="0"/>
        <v>902</v>
      </c>
      <c r="C19" s="24">
        <f t="shared" si="1"/>
        <v>37.72480133835215</v>
      </c>
      <c r="D19" s="25"/>
      <c r="E19" s="24" t="e">
        <f t="shared" si="6"/>
        <v>#DIV/0!</v>
      </c>
      <c r="F19" s="24">
        <v>902</v>
      </c>
      <c r="G19" s="24">
        <f t="shared" si="2"/>
        <v>37.72480133835215</v>
      </c>
      <c r="H19" s="25"/>
      <c r="I19" s="24" t="e">
        <f t="shared" si="3"/>
        <v>#DIV/0!</v>
      </c>
      <c r="J19" s="25"/>
      <c r="K19" s="25">
        <v>89</v>
      </c>
      <c r="L19" s="25">
        <v>239</v>
      </c>
      <c r="M19" s="25"/>
      <c r="N19" s="25">
        <v>492</v>
      </c>
      <c r="O19" s="29"/>
      <c r="P19" s="26" t="s">
        <v>26</v>
      </c>
      <c r="Q19" s="17">
        <f t="shared" si="5"/>
        <v>2391</v>
      </c>
      <c r="R19" s="24"/>
      <c r="S19" s="24">
        <v>2391</v>
      </c>
      <c r="T19" s="24"/>
      <c r="U19" s="27">
        <v>125</v>
      </c>
      <c r="V19" s="28">
        <v>1753</v>
      </c>
      <c r="W19" s="30"/>
      <c r="X19" s="21"/>
      <c r="Y19" s="28"/>
      <c r="Z19" s="28"/>
      <c r="AA19" s="28"/>
    </row>
    <row r="20" spans="1:27" s="34" customFormat="1" ht="15.75">
      <c r="A20" s="23" t="s">
        <v>27</v>
      </c>
      <c r="B20" s="24">
        <f t="shared" si="0"/>
        <v>699</v>
      </c>
      <c r="C20" s="24">
        <f t="shared" si="1"/>
        <v>46.6</v>
      </c>
      <c r="D20" s="25"/>
      <c r="E20" s="24" t="e">
        <f t="shared" si="6"/>
        <v>#DIV/0!</v>
      </c>
      <c r="F20" s="24">
        <v>699</v>
      </c>
      <c r="G20" s="24">
        <f t="shared" si="2"/>
        <v>46.6</v>
      </c>
      <c r="H20" s="25"/>
      <c r="I20" s="24" t="e">
        <f t="shared" si="3"/>
        <v>#DIV/0!</v>
      </c>
      <c r="J20" s="25"/>
      <c r="K20" s="25">
        <v>402</v>
      </c>
      <c r="L20" s="25"/>
      <c r="M20" s="25"/>
      <c r="N20" s="25"/>
      <c r="O20" s="29"/>
      <c r="P20" s="26" t="s">
        <v>27</v>
      </c>
      <c r="Q20" s="17">
        <f t="shared" si="5"/>
        <v>1500</v>
      </c>
      <c r="R20" s="24"/>
      <c r="S20" s="24">
        <v>1500</v>
      </c>
      <c r="T20" s="24"/>
      <c r="U20" s="27">
        <v>0</v>
      </c>
      <c r="V20" s="28">
        <v>200</v>
      </c>
      <c r="W20" s="33"/>
      <c r="X20" s="21"/>
      <c r="Y20" s="28"/>
      <c r="Z20" s="28"/>
      <c r="AA20" s="28"/>
    </row>
    <row r="21" spans="1:27" ht="16.5" customHeight="1">
      <c r="A21" s="23" t="s">
        <v>28</v>
      </c>
      <c r="B21" s="24">
        <f t="shared" si="0"/>
        <v>530</v>
      </c>
      <c r="C21" s="24">
        <f t="shared" si="1"/>
        <v>26.5</v>
      </c>
      <c r="D21" s="25"/>
      <c r="E21" s="24" t="e">
        <f t="shared" si="6"/>
        <v>#DIV/0!</v>
      </c>
      <c r="F21" s="24">
        <v>530</v>
      </c>
      <c r="G21" s="24">
        <f t="shared" si="2"/>
        <v>26.5</v>
      </c>
      <c r="H21" s="25"/>
      <c r="I21" s="24" t="e">
        <f t="shared" si="3"/>
        <v>#DIV/0!</v>
      </c>
      <c r="J21" s="25"/>
      <c r="K21" s="25"/>
      <c r="L21" s="25"/>
      <c r="M21" s="25"/>
      <c r="N21" s="25"/>
      <c r="O21" s="29"/>
      <c r="P21" s="26" t="s">
        <v>28</v>
      </c>
      <c r="Q21" s="17">
        <f t="shared" si="5"/>
        <v>2000</v>
      </c>
      <c r="R21" s="24"/>
      <c r="S21" s="24">
        <v>2000</v>
      </c>
      <c r="T21" s="24"/>
      <c r="U21" s="27">
        <v>0</v>
      </c>
      <c r="V21" s="28">
        <v>0</v>
      </c>
      <c r="X21" s="21"/>
      <c r="Y21" s="28"/>
      <c r="Z21" s="28"/>
      <c r="AA21" s="28"/>
    </row>
    <row r="22" spans="1:27" s="34" customFormat="1" ht="15.75">
      <c r="A22" s="23" t="s">
        <v>29</v>
      </c>
      <c r="B22" s="24">
        <f t="shared" si="0"/>
        <v>835</v>
      </c>
      <c r="C22" s="24">
        <f t="shared" si="1"/>
        <v>45.13513513513514</v>
      </c>
      <c r="D22" s="25"/>
      <c r="E22" s="24" t="e">
        <f t="shared" si="6"/>
        <v>#DIV/0!</v>
      </c>
      <c r="F22" s="24">
        <v>835</v>
      </c>
      <c r="G22" s="24">
        <f t="shared" si="2"/>
        <v>45.13513513513514</v>
      </c>
      <c r="H22" s="25"/>
      <c r="I22" s="24" t="e">
        <f t="shared" si="3"/>
        <v>#DIV/0!</v>
      </c>
      <c r="J22" s="25"/>
      <c r="K22" s="25">
        <v>185</v>
      </c>
      <c r="L22" s="25">
        <v>120</v>
      </c>
      <c r="M22" s="25">
        <v>1500</v>
      </c>
      <c r="N22" s="25">
        <v>680</v>
      </c>
      <c r="O22" s="29"/>
      <c r="P22" s="26" t="s">
        <v>29</v>
      </c>
      <c r="Q22" s="17">
        <f t="shared" si="5"/>
        <v>1850</v>
      </c>
      <c r="R22" s="24"/>
      <c r="S22" s="24">
        <v>1850</v>
      </c>
      <c r="T22" s="24"/>
      <c r="U22" s="27">
        <v>15</v>
      </c>
      <c r="V22" s="28">
        <v>0</v>
      </c>
      <c r="W22" s="33"/>
      <c r="X22" s="21"/>
      <c r="Y22" s="28"/>
      <c r="Z22" s="28"/>
      <c r="AA22" s="28"/>
    </row>
    <row r="23" spans="1:27" ht="15.75">
      <c r="A23" s="23" t="s">
        <v>30</v>
      </c>
      <c r="B23" s="24">
        <f t="shared" si="0"/>
        <v>0</v>
      </c>
      <c r="C23" s="24" t="e">
        <f t="shared" si="1"/>
        <v>#DIV/0!</v>
      </c>
      <c r="D23" s="25"/>
      <c r="E23" s="24" t="e">
        <f t="shared" si="6"/>
        <v>#DIV/0!</v>
      </c>
      <c r="F23" s="24"/>
      <c r="G23" s="24" t="e">
        <f t="shared" si="2"/>
        <v>#DIV/0!</v>
      </c>
      <c r="H23" s="25"/>
      <c r="I23" s="24" t="e">
        <f t="shared" si="3"/>
        <v>#DIV/0!</v>
      </c>
      <c r="J23" s="25"/>
      <c r="K23" s="25"/>
      <c r="L23" s="25"/>
      <c r="M23" s="25"/>
      <c r="N23" s="25"/>
      <c r="O23" s="29"/>
      <c r="P23" s="26" t="s">
        <v>30</v>
      </c>
      <c r="Q23" s="17">
        <f t="shared" si="5"/>
        <v>0</v>
      </c>
      <c r="R23" s="24"/>
      <c r="S23" s="24"/>
      <c r="T23" s="24"/>
      <c r="U23" s="27">
        <v>0</v>
      </c>
      <c r="V23" s="28">
        <v>0</v>
      </c>
      <c r="X23" s="21"/>
      <c r="Y23" s="28"/>
      <c r="Z23" s="28"/>
      <c r="AA23" s="28"/>
    </row>
    <row r="24" spans="1:27" s="34" customFormat="1" ht="15.75">
      <c r="A24" s="23" t="s">
        <v>31</v>
      </c>
      <c r="B24" s="24">
        <f t="shared" si="0"/>
        <v>600</v>
      </c>
      <c r="C24" s="24">
        <f t="shared" si="1"/>
        <v>36.25377643504532</v>
      </c>
      <c r="D24" s="25"/>
      <c r="E24" s="24" t="e">
        <f t="shared" si="6"/>
        <v>#DIV/0!</v>
      </c>
      <c r="F24" s="24">
        <v>600</v>
      </c>
      <c r="G24" s="24">
        <f t="shared" si="2"/>
        <v>36.25377643504532</v>
      </c>
      <c r="H24" s="25"/>
      <c r="I24" s="24" t="e">
        <f t="shared" si="3"/>
        <v>#DIV/0!</v>
      </c>
      <c r="J24" s="25"/>
      <c r="K24" s="25">
        <v>202</v>
      </c>
      <c r="L24" s="25">
        <v>930</v>
      </c>
      <c r="M24" s="25">
        <v>141</v>
      </c>
      <c r="N24" s="25">
        <v>2424</v>
      </c>
      <c r="O24" s="29"/>
      <c r="P24" s="26" t="s">
        <v>31</v>
      </c>
      <c r="Q24" s="17">
        <f t="shared" si="5"/>
        <v>1655</v>
      </c>
      <c r="R24" s="24"/>
      <c r="S24" s="24">
        <v>1655</v>
      </c>
      <c r="T24" s="24"/>
      <c r="U24" s="27">
        <v>0</v>
      </c>
      <c r="V24" s="28">
        <v>356</v>
      </c>
      <c r="W24" s="33"/>
      <c r="X24" s="21"/>
      <c r="Y24" s="28"/>
      <c r="Z24" s="28"/>
      <c r="AA24" s="28"/>
    </row>
    <row r="25" spans="1:27" ht="15.75">
      <c r="A25" s="23" t="s">
        <v>32</v>
      </c>
      <c r="B25" s="24">
        <f t="shared" si="0"/>
        <v>0</v>
      </c>
      <c r="C25" s="24" t="e">
        <f t="shared" si="1"/>
        <v>#DIV/0!</v>
      </c>
      <c r="D25" s="25"/>
      <c r="E25" s="24" t="e">
        <f t="shared" si="6"/>
        <v>#DIV/0!</v>
      </c>
      <c r="F25" s="24"/>
      <c r="G25" s="24" t="e">
        <f t="shared" si="2"/>
        <v>#DIV/0!</v>
      </c>
      <c r="H25" s="25"/>
      <c r="I25" s="24" t="e">
        <f t="shared" si="3"/>
        <v>#DIV/0!</v>
      </c>
      <c r="J25" s="25"/>
      <c r="K25" s="25"/>
      <c r="L25" s="25"/>
      <c r="M25" s="25"/>
      <c r="N25" s="25"/>
      <c r="O25" s="29"/>
      <c r="P25" s="26" t="s">
        <v>32</v>
      </c>
      <c r="Q25" s="17">
        <f t="shared" si="5"/>
        <v>0</v>
      </c>
      <c r="R25" s="24"/>
      <c r="S25" s="24"/>
      <c r="T25" s="24"/>
      <c r="U25" s="27">
        <v>726</v>
      </c>
      <c r="V25" s="28">
        <v>1736</v>
      </c>
      <c r="X25" s="21"/>
      <c r="Y25" s="28"/>
      <c r="Z25" s="28"/>
      <c r="AA25" s="28"/>
    </row>
    <row r="26" spans="1:27" ht="15.75">
      <c r="A26" s="23" t="s">
        <v>33</v>
      </c>
      <c r="B26" s="24">
        <f t="shared" si="0"/>
        <v>2154</v>
      </c>
      <c r="C26" s="24">
        <f t="shared" si="1"/>
        <v>48.77717391304348</v>
      </c>
      <c r="D26" s="25"/>
      <c r="E26" s="24">
        <f t="shared" si="6"/>
        <v>0</v>
      </c>
      <c r="F26" s="24">
        <v>2154</v>
      </c>
      <c r="G26" s="24">
        <f t="shared" si="2"/>
        <v>49.79195561719833</v>
      </c>
      <c r="H26" s="25"/>
      <c r="I26" s="24" t="e">
        <f t="shared" si="3"/>
        <v>#DIV/0!</v>
      </c>
      <c r="J26" s="25"/>
      <c r="K26" s="25">
        <v>418</v>
      </c>
      <c r="L26" s="25">
        <v>434</v>
      </c>
      <c r="M26" s="25">
        <v>1375</v>
      </c>
      <c r="N26" s="25">
        <v>990</v>
      </c>
      <c r="O26" s="29">
        <v>20</v>
      </c>
      <c r="P26" s="26" t="s">
        <v>33</v>
      </c>
      <c r="Q26" s="17">
        <f t="shared" si="5"/>
        <v>4416</v>
      </c>
      <c r="R26" s="24">
        <v>90</v>
      </c>
      <c r="S26" s="24">
        <v>4326</v>
      </c>
      <c r="T26" s="24"/>
      <c r="U26" s="27">
        <v>117</v>
      </c>
      <c r="V26" s="28">
        <v>0</v>
      </c>
      <c r="X26" s="21"/>
      <c r="Y26" s="28"/>
      <c r="Z26" s="28"/>
      <c r="AA26" s="28"/>
    </row>
    <row r="27" spans="1:27" s="31" customFormat="1" ht="15.75">
      <c r="A27" s="23" t="s">
        <v>34</v>
      </c>
      <c r="B27" s="24">
        <f t="shared" si="0"/>
        <v>3664</v>
      </c>
      <c r="C27" s="24">
        <f t="shared" si="1"/>
        <v>71.89952904238619</v>
      </c>
      <c r="D27" s="25"/>
      <c r="E27" s="24" t="e">
        <f t="shared" si="6"/>
        <v>#DIV/0!</v>
      </c>
      <c r="F27" s="24">
        <v>3664</v>
      </c>
      <c r="G27" s="24">
        <f t="shared" si="2"/>
        <v>71.89952904238619</v>
      </c>
      <c r="H27" s="25"/>
      <c r="I27" s="24" t="e">
        <f t="shared" si="3"/>
        <v>#DIV/0!</v>
      </c>
      <c r="J27" s="25"/>
      <c r="K27" s="25">
        <v>553</v>
      </c>
      <c r="L27" s="25"/>
      <c r="M27" s="25">
        <v>2270</v>
      </c>
      <c r="N27" s="25"/>
      <c r="O27" s="29">
        <v>515</v>
      </c>
      <c r="P27" s="26" t="s">
        <v>34</v>
      </c>
      <c r="Q27" s="17">
        <f t="shared" si="5"/>
        <v>5096</v>
      </c>
      <c r="R27" s="24"/>
      <c r="S27" s="24">
        <v>5096</v>
      </c>
      <c r="T27" s="24"/>
      <c r="U27" s="27">
        <v>0</v>
      </c>
      <c r="V27" s="28">
        <v>0</v>
      </c>
      <c r="W27" s="30"/>
      <c r="X27" s="21"/>
      <c r="Y27" s="28"/>
      <c r="Z27" s="28"/>
      <c r="AA27" s="28"/>
    </row>
    <row r="28" spans="1:27" s="34" customFormat="1" ht="16.5" customHeight="1">
      <c r="A28" s="23" t="s">
        <v>35</v>
      </c>
      <c r="B28" s="24">
        <f t="shared" si="0"/>
        <v>0</v>
      </c>
      <c r="C28" s="24" t="e">
        <f t="shared" si="1"/>
        <v>#DIV/0!</v>
      </c>
      <c r="D28" s="25"/>
      <c r="E28" s="24" t="e">
        <f t="shared" si="6"/>
        <v>#DIV/0!</v>
      </c>
      <c r="F28" s="24"/>
      <c r="G28" s="24" t="e">
        <f t="shared" si="2"/>
        <v>#DIV/0!</v>
      </c>
      <c r="H28" s="25"/>
      <c r="I28" s="24" t="e">
        <f t="shared" si="3"/>
        <v>#DIV/0!</v>
      </c>
      <c r="J28" s="25"/>
      <c r="K28" s="25">
        <v>50</v>
      </c>
      <c r="L28" s="25"/>
      <c r="M28" s="25"/>
      <c r="N28" s="25">
        <v>951</v>
      </c>
      <c r="O28" s="29"/>
      <c r="P28" s="26" t="s">
        <v>35</v>
      </c>
      <c r="Q28" s="17">
        <f t="shared" si="5"/>
        <v>0</v>
      </c>
      <c r="R28" s="24"/>
      <c r="S28" s="24"/>
      <c r="T28" s="24"/>
      <c r="U28" s="27">
        <v>355</v>
      </c>
      <c r="V28" s="28">
        <v>539</v>
      </c>
      <c r="W28" s="33"/>
      <c r="X28" s="21"/>
      <c r="Y28" s="28"/>
      <c r="Z28" s="28"/>
      <c r="AA28" s="28"/>
    </row>
    <row r="29" spans="1:27" s="31" customFormat="1" ht="15.75">
      <c r="A29" s="23" t="s">
        <v>36</v>
      </c>
      <c r="B29" s="24">
        <f t="shared" si="0"/>
        <v>1497</v>
      </c>
      <c r="C29" s="24">
        <f t="shared" si="1"/>
        <v>42.77142857142857</v>
      </c>
      <c r="D29" s="24">
        <v>300</v>
      </c>
      <c r="E29" s="24" t="e">
        <f t="shared" si="6"/>
        <v>#DIV/0!</v>
      </c>
      <c r="F29" s="24">
        <v>1197</v>
      </c>
      <c r="G29" s="24">
        <f t="shared" si="2"/>
        <v>34.2</v>
      </c>
      <c r="H29" s="25"/>
      <c r="I29" s="24" t="e">
        <f t="shared" si="3"/>
        <v>#DIV/0!</v>
      </c>
      <c r="J29" s="25"/>
      <c r="K29" s="25">
        <v>150</v>
      </c>
      <c r="L29" s="25">
        <v>1194</v>
      </c>
      <c r="M29" s="25">
        <v>1866</v>
      </c>
      <c r="N29" s="25">
        <v>1964</v>
      </c>
      <c r="O29" s="29">
        <v>270</v>
      </c>
      <c r="P29" s="26" t="s">
        <v>36</v>
      </c>
      <c r="Q29" s="17">
        <f t="shared" si="5"/>
        <v>3500</v>
      </c>
      <c r="R29" s="24"/>
      <c r="S29" s="24">
        <v>3500</v>
      </c>
      <c r="T29" s="24"/>
      <c r="U29" s="27">
        <v>100</v>
      </c>
      <c r="V29" s="28">
        <v>820</v>
      </c>
      <c r="W29" s="30"/>
      <c r="X29" s="21"/>
      <c r="Y29" s="28"/>
      <c r="Z29" s="28"/>
      <c r="AA29" s="28"/>
    </row>
    <row r="30" spans="1:27" s="34" customFormat="1" ht="15.75">
      <c r="A30" s="23" t="s">
        <v>37</v>
      </c>
      <c r="B30" s="24">
        <f t="shared" si="0"/>
        <v>400</v>
      </c>
      <c r="C30" s="24">
        <f t="shared" si="1"/>
        <v>200</v>
      </c>
      <c r="D30" s="25"/>
      <c r="E30" s="24" t="e">
        <f t="shared" si="6"/>
        <v>#DIV/0!</v>
      </c>
      <c r="F30" s="24">
        <v>400</v>
      </c>
      <c r="G30" s="24">
        <f t="shared" si="2"/>
        <v>200</v>
      </c>
      <c r="H30" s="25"/>
      <c r="I30" s="24" t="e">
        <f t="shared" si="3"/>
        <v>#DIV/0!</v>
      </c>
      <c r="J30" s="25"/>
      <c r="K30" s="25">
        <v>112</v>
      </c>
      <c r="L30" s="25"/>
      <c r="M30" s="25"/>
      <c r="N30" s="25"/>
      <c r="O30" s="29"/>
      <c r="P30" s="26" t="s">
        <v>37</v>
      </c>
      <c r="Q30" s="17">
        <f t="shared" si="5"/>
        <v>200</v>
      </c>
      <c r="R30" s="24"/>
      <c r="S30" s="24">
        <v>200</v>
      </c>
      <c r="T30" s="24"/>
      <c r="U30" s="27">
        <v>376</v>
      </c>
      <c r="V30" s="28">
        <v>845</v>
      </c>
      <c r="W30" s="33"/>
      <c r="X30" s="21"/>
      <c r="Y30" s="28"/>
      <c r="Z30" s="28"/>
      <c r="AA30" s="28"/>
    </row>
    <row r="31" spans="1:27" s="31" customFormat="1" ht="15.75">
      <c r="A31" s="23" t="s">
        <v>38</v>
      </c>
      <c r="B31" s="24">
        <f t="shared" si="0"/>
        <v>582</v>
      </c>
      <c r="C31" s="24">
        <f t="shared" si="1"/>
        <v>16.913687881429816</v>
      </c>
      <c r="D31" s="25"/>
      <c r="E31" s="24" t="e">
        <f t="shared" si="6"/>
        <v>#DIV/0!</v>
      </c>
      <c r="F31" s="24">
        <v>582</v>
      </c>
      <c r="G31" s="24">
        <f t="shared" si="2"/>
        <v>16.913687881429816</v>
      </c>
      <c r="H31" s="25"/>
      <c r="I31" s="24" t="e">
        <f t="shared" si="3"/>
        <v>#DIV/0!</v>
      </c>
      <c r="J31" s="25"/>
      <c r="K31" s="25">
        <v>282</v>
      </c>
      <c r="L31" s="25">
        <v>81</v>
      </c>
      <c r="M31" s="25">
        <v>194</v>
      </c>
      <c r="N31" s="25">
        <v>270</v>
      </c>
      <c r="O31" s="29"/>
      <c r="P31" s="26" t="s">
        <v>38</v>
      </c>
      <c r="Q31" s="17">
        <f t="shared" si="5"/>
        <v>3441</v>
      </c>
      <c r="R31" s="24"/>
      <c r="S31" s="24">
        <v>3441</v>
      </c>
      <c r="T31" s="24"/>
      <c r="U31" s="27">
        <v>291</v>
      </c>
      <c r="V31" s="28">
        <v>367</v>
      </c>
      <c r="W31" s="30"/>
      <c r="X31" s="21"/>
      <c r="Y31" s="28"/>
      <c r="Z31" s="28"/>
      <c r="AA31" s="28"/>
    </row>
    <row r="32" spans="1:27" s="34" customFormat="1" ht="15.75">
      <c r="A32" s="23" t="s">
        <v>39</v>
      </c>
      <c r="B32" s="24">
        <f t="shared" si="0"/>
        <v>2866</v>
      </c>
      <c r="C32" s="24">
        <f t="shared" si="1"/>
        <v>36.55612244897959</v>
      </c>
      <c r="D32" s="25"/>
      <c r="E32" s="24" t="e">
        <f t="shared" si="6"/>
        <v>#DIV/0!</v>
      </c>
      <c r="F32" s="24">
        <v>2866</v>
      </c>
      <c r="G32" s="24">
        <f t="shared" si="2"/>
        <v>36.55612244897959</v>
      </c>
      <c r="H32" s="25"/>
      <c r="I32" s="24" t="e">
        <f t="shared" si="3"/>
        <v>#DIV/0!</v>
      </c>
      <c r="J32" s="25"/>
      <c r="K32" s="25">
        <v>406</v>
      </c>
      <c r="L32" s="25">
        <v>248</v>
      </c>
      <c r="M32" s="25"/>
      <c r="N32" s="25">
        <v>106</v>
      </c>
      <c r="O32" s="29">
        <v>220</v>
      </c>
      <c r="P32" s="26" t="s">
        <v>39</v>
      </c>
      <c r="Q32" s="17">
        <f t="shared" si="5"/>
        <v>7840</v>
      </c>
      <c r="R32" s="24"/>
      <c r="S32" s="24">
        <v>7840</v>
      </c>
      <c r="T32" s="24"/>
      <c r="U32" s="27">
        <v>637</v>
      </c>
      <c r="V32" s="28">
        <v>951</v>
      </c>
      <c r="W32" s="33"/>
      <c r="X32" s="21"/>
      <c r="Y32" s="28"/>
      <c r="Z32" s="28"/>
      <c r="AA32" s="28"/>
    </row>
    <row r="33" spans="1:27" s="31" customFormat="1" ht="15.75">
      <c r="A33" s="23" t="s">
        <v>40</v>
      </c>
      <c r="B33" s="24">
        <f t="shared" si="0"/>
        <v>3010</v>
      </c>
      <c r="C33" s="24">
        <f t="shared" si="1"/>
        <v>91.90839694656489</v>
      </c>
      <c r="D33" s="25">
        <v>275</v>
      </c>
      <c r="E33" s="24">
        <f t="shared" si="6"/>
        <v>100</v>
      </c>
      <c r="F33" s="24">
        <v>2735</v>
      </c>
      <c r="G33" s="24">
        <f t="shared" si="2"/>
        <v>91.16666666666666</v>
      </c>
      <c r="H33" s="25"/>
      <c r="I33" s="24" t="e">
        <f t="shared" si="3"/>
        <v>#DIV/0!</v>
      </c>
      <c r="J33" s="25"/>
      <c r="K33" s="25">
        <v>240</v>
      </c>
      <c r="L33" s="25">
        <v>896</v>
      </c>
      <c r="M33" s="25">
        <v>617</v>
      </c>
      <c r="N33" s="25">
        <v>314</v>
      </c>
      <c r="O33" s="29">
        <v>797</v>
      </c>
      <c r="P33" s="26" t="s">
        <v>40</v>
      </c>
      <c r="Q33" s="17">
        <v>3275</v>
      </c>
      <c r="R33" s="24">
        <v>275</v>
      </c>
      <c r="S33" s="24">
        <v>3000</v>
      </c>
      <c r="T33" s="24">
        <v>0</v>
      </c>
      <c r="U33" s="27">
        <v>6929</v>
      </c>
      <c r="V33" s="28">
        <v>15374</v>
      </c>
      <c r="W33" s="30"/>
      <c r="X33" s="21"/>
      <c r="Y33" s="28"/>
      <c r="Z33" s="28"/>
      <c r="AA33" s="28"/>
    </row>
    <row r="34" spans="1:27" s="22" customFormat="1" ht="18" customHeight="1">
      <c r="A34" s="16" t="s">
        <v>41</v>
      </c>
      <c r="B34" s="24">
        <f t="shared" si="0"/>
        <v>45492</v>
      </c>
      <c r="C34" s="17">
        <f t="shared" si="1"/>
        <v>54.4657822901202</v>
      </c>
      <c r="D34" s="18">
        <f aca="true" t="shared" si="7" ref="D34:O34">SUM(D8:D33)</f>
        <v>1314</v>
      </c>
      <c r="E34" s="17">
        <f t="shared" si="6"/>
        <v>62.69083969465649</v>
      </c>
      <c r="F34" s="18">
        <f t="shared" si="7"/>
        <v>44178</v>
      </c>
      <c r="G34" s="17">
        <f t="shared" si="2"/>
        <v>54.2540649408066</v>
      </c>
      <c r="H34" s="18">
        <f t="shared" si="7"/>
        <v>0</v>
      </c>
      <c r="I34" s="17" t="e">
        <f t="shared" si="3"/>
        <v>#DIV/0!</v>
      </c>
      <c r="J34" s="18">
        <f t="shared" si="7"/>
        <v>0</v>
      </c>
      <c r="K34" s="18">
        <f>SUM(K8:K33)</f>
        <v>7030</v>
      </c>
      <c r="L34" s="18">
        <f t="shared" si="7"/>
        <v>17655</v>
      </c>
      <c r="M34" s="18">
        <f t="shared" si="7"/>
        <v>20769</v>
      </c>
      <c r="N34" s="18">
        <f t="shared" si="7"/>
        <v>25038</v>
      </c>
      <c r="O34" s="18">
        <f t="shared" si="7"/>
        <v>7538</v>
      </c>
      <c r="P34" s="19" t="s">
        <v>48</v>
      </c>
      <c r="Q34" s="17">
        <f t="shared" si="5"/>
        <v>83524</v>
      </c>
      <c r="R34" s="18">
        <f>SUM(R8:R33)</f>
        <v>2096</v>
      </c>
      <c r="S34" s="18">
        <f>SUM(S8:S33)</f>
        <v>81428</v>
      </c>
      <c r="T34" s="18">
        <f>SUM(T8:T33)</f>
        <v>0</v>
      </c>
      <c r="U34" s="17">
        <f>SUM(U8:U33)</f>
        <v>14992</v>
      </c>
      <c r="V34" s="17">
        <f>SUM(V8:V33)</f>
        <v>32840</v>
      </c>
      <c r="W34" s="20"/>
      <c r="X34" s="21"/>
      <c r="Y34" s="21"/>
      <c r="Z34" s="21"/>
      <c r="AA34" s="21"/>
    </row>
    <row r="35" spans="1:27" ht="47.25">
      <c r="A35" s="35" t="s">
        <v>50</v>
      </c>
      <c r="B35" s="24">
        <v>52121</v>
      </c>
      <c r="C35" s="24">
        <v>67.14183763117012</v>
      </c>
      <c r="D35" s="32">
        <v>1677</v>
      </c>
      <c r="E35" s="24">
        <v>75.43859649122807</v>
      </c>
      <c r="F35" s="32">
        <v>50444</v>
      </c>
      <c r="G35" s="24">
        <v>68.29012064894839</v>
      </c>
      <c r="H35" s="32">
        <v>0</v>
      </c>
      <c r="I35" s="24">
        <v>0</v>
      </c>
      <c r="J35" s="32">
        <v>0</v>
      </c>
      <c r="K35" s="32">
        <v>22894</v>
      </c>
      <c r="L35" s="32">
        <v>32820</v>
      </c>
      <c r="M35" s="32">
        <v>23736</v>
      </c>
      <c r="N35" s="32">
        <v>44136</v>
      </c>
      <c r="O35" s="32">
        <v>7570</v>
      </c>
      <c r="P35" s="32"/>
      <c r="Q35" s="32"/>
      <c r="R35" s="32"/>
      <c r="S35" s="32"/>
      <c r="T35" s="32"/>
      <c r="U35" s="27"/>
      <c r="V35" s="27"/>
      <c r="X35" s="8"/>
      <c r="Y35" s="8"/>
      <c r="Z35" s="8"/>
      <c r="AA35" s="8"/>
    </row>
    <row r="36" spans="1:23" s="12" customFormat="1" ht="15.75">
      <c r="A36" s="11"/>
      <c r="B36" s="13"/>
      <c r="C36" s="13"/>
      <c r="D36" s="11"/>
      <c r="E36" s="11"/>
      <c r="F36" s="14"/>
      <c r="G36" s="10"/>
      <c r="H36" s="11"/>
      <c r="I36" s="15"/>
      <c r="J36" s="11"/>
      <c r="K36" s="11"/>
      <c r="L36" s="11"/>
      <c r="M36" s="11"/>
      <c r="N36" s="11"/>
      <c r="O36" s="14"/>
      <c r="P36" s="14"/>
      <c r="Q36" s="14"/>
      <c r="R36" s="11"/>
      <c r="S36" s="11"/>
      <c r="T36" s="14"/>
      <c r="U36" s="11"/>
      <c r="V36" s="11"/>
      <c r="W36" s="11"/>
    </row>
    <row r="37" spans="2:19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20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7:23" ht="12.75">
      <c r="Q39" s="7"/>
      <c r="R39" s="7"/>
      <c r="S39" s="7"/>
      <c r="T39" s="7"/>
      <c r="U39" s="7"/>
      <c r="V39" s="7"/>
      <c r="W39" s="7"/>
    </row>
    <row r="44" spans="3:20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</sheetData>
  <sheetProtection/>
  <mergeCells count="31">
    <mergeCell ref="AA4:AA7"/>
    <mergeCell ref="N4:N7"/>
    <mergeCell ref="S5:S7"/>
    <mergeCell ref="R5:R7"/>
    <mergeCell ref="T5:T7"/>
    <mergeCell ref="Y4:Y7"/>
    <mergeCell ref="Z4:Z7"/>
    <mergeCell ref="P4:T4"/>
    <mergeCell ref="P5:P7"/>
    <mergeCell ref="X4:X7"/>
    <mergeCell ref="L4:L7"/>
    <mergeCell ref="P3:T3"/>
    <mergeCell ref="Q5:Q7"/>
    <mergeCell ref="C5:C7"/>
    <mergeCell ref="B4:C4"/>
    <mergeCell ref="G5:G7"/>
    <mergeCell ref="I5:I7"/>
    <mergeCell ref="H5:H7"/>
    <mergeCell ref="F5:F7"/>
    <mergeCell ref="B5:B7"/>
    <mergeCell ref="K4:K7"/>
    <mergeCell ref="A4:A7"/>
    <mergeCell ref="E5:E7"/>
    <mergeCell ref="J5:J7"/>
    <mergeCell ref="H1:O2"/>
    <mergeCell ref="M4:M7"/>
    <mergeCell ref="D4:J4"/>
    <mergeCell ref="A1:G1"/>
    <mergeCell ref="D5:D7"/>
    <mergeCell ref="B2:E2"/>
    <mergeCell ref="O4:O7"/>
  </mergeCells>
  <printOptions horizontalCentered="1" verticalCentered="1"/>
  <pageMargins left="0.1968503937007874" right="0.1968503937007874" top="0.31496062992125984" bottom="0.7874015748031497" header="0.1968503937007874" footer="0.5118110236220472"/>
  <pageSetup fitToHeight="1" fitToWidth="1" horizontalDpi="600" verticalDpi="600" orientation="landscape" paperSize="9" scale="46" r:id="rId1"/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2021-04-27T12:05:10Z</cp:lastPrinted>
  <dcterms:created xsi:type="dcterms:W3CDTF">2005-11-28T05:58:06Z</dcterms:created>
  <dcterms:modified xsi:type="dcterms:W3CDTF">2021-05-12T09:55:18Z</dcterms:modified>
  <cp:category/>
  <cp:version/>
  <cp:contentType/>
  <cp:contentStatus/>
</cp:coreProperties>
</file>