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<sst xmlns="http://schemas.openxmlformats.org/spreadsheetml/2006/main" count="43" uniqueCount="39">
  <si>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</si>
  <si>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</si>
  <si>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</si>
  <si>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</si>
  <si>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</si>
  <si>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</si>
  <si>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</si>
  <si>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</si>
  <si>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</si>
  <si>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</si>
  <si>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</si>
  <si>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</si>
  <si>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Платежи при использовании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</si>
  <si>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</si>
  <si>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</si>
  <si>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</si>
  <si>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</si>
  <si>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</si>
  <si>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</si>
  <si>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</si>
  <si>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</si>
  <si>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</si>
  <si>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</si>
  <si>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</si>
  <si>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Прочие поступления от использования имущества</t>
  </si>
  <si>
    <t>Платежи от государственных и муниципальных унитарных предприятий</t>
  </si>
  <si>
    <t>Доходы от аренды за земельные участки</t>
  </si>
  <si>
    <t>Доходы в виде прибыли, приходящиеся на доли в уставной капитал</t>
  </si>
  <si>
    <t>прогноз на 2019 год</t>
  </si>
  <si>
    <t>Акцизы по подакцизным товарам (продукции), производимым на территории Российской Федерации</t>
  </si>
  <si>
    <t>прогноз на 2020 год</t>
  </si>
  <si>
    <t>прогноз на 2021 год</t>
  </si>
  <si>
    <t>БЕЗВОЗМЕЗДНЫЕ ПОСТУПЛЕНИЯ ОТ НЕГОСУДАРСТВЕННЫХ ОРГАНИЗАЦИЙ</t>
  </si>
  <si>
    <t>Исполненено за 2017 год</t>
  </si>
  <si>
    <t>Оценка 2018 года</t>
  </si>
  <si>
    <t>% к 2018 году</t>
  </si>
  <si>
    <t>% к исполнению за 2017 год</t>
  </si>
  <si>
    <t>Исполнение районного бюджета по доходам за 2017-2018 годы и прогнозные показатели на 2019 - 2021 годы.(тыс.руб.)</t>
  </si>
  <si>
    <t>Исполнение за 9 месяцев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</si>
</sst>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&quot; &quot;[$€-407];[Red]&quot;-&quot;#,##0.00&quot; &quot;[$€-407]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1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1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4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2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172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wrapText="1"/>
    </xf>
    <xf numFmtId="172" fontId="0" fillId="0" borderId="11" xfId="0" applyNumberForma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172" fontId="44" fillId="0" borderId="1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right" wrapText="1"/>
    </xf>
    <xf numFmtId="172" fontId="44" fillId="33" borderId="10" xfId="0" applyNumberFormat="1" applyFont="1" applyFill="1" applyBorder="1" applyAlignment="1">
      <alignment wrapText="1"/>
    </xf>
    <xf numFmtId="172" fontId="0" fillId="33" borderId="10" xfId="0" applyNumberForma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M25" sqref="L25:M29"/>
    </sheetView>
  </sheetViews>
  <sheetFormatPr defaultColWidth="9.00390625" defaultRowHeight="14.25"/>
  <cols>
    <col min="1" max="1" width="42.50390625" style="0" customWidth="1"/>
    <col min="2" max="2" width="12.50390625" style="0" customWidth="1"/>
    <col min="3" max="3" width="11.50390625" style="0" customWidth="1"/>
    <col min="4" max="4" width="10.875" style="0" customWidth="1"/>
    <col min="5" max="12" width="10.625" style="0" customWidth="1"/>
    <col min="13" max="13" width="13.50390625" style="0" customWidth="1"/>
  </cols>
  <sheetData>
    <row r="1" spans="1:13" ht="30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2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4.25" customHeight="1">
      <c r="A3" s="17" t="s">
        <v>0</v>
      </c>
      <c r="B3" s="17" t="s">
        <v>33</v>
      </c>
      <c r="C3" s="23" t="s">
        <v>34</v>
      </c>
      <c r="D3" s="17" t="s">
        <v>38</v>
      </c>
      <c r="E3" s="23" t="s">
        <v>28</v>
      </c>
      <c r="F3" s="19" t="s">
        <v>35</v>
      </c>
      <c r="G3" s="19" t="s">
        <v>36</v>
      </c>
      <c r="H3" s="23" t="s">
        <v>30</v>
      </c>
      <c r="I3" s="19" t="s">
        <v>35</v>
      </c>
      <c r="J3" s="19" t="s">
        <v>36</v>
      </c>
      <c r="K3" s="23" t="s">
        <v>31</v>
      </c>
      <c r="L3" s="19" t="s">
        <v>35</v>
      </c>
      <c r="M3" s="19" t="s">
        <v>36</v>
      </c>
    </row>
    <row r="4" spans="1:13" ht="14.25" customHeight="1">
      <c r="A4" s="17"/>
      <c r="B4" s="17"/>
      <c r="C4" s="23"/>
      <c r="D4" s="17"/>
      <c r="E4" s="23"/>
      <c r="F4" s="20"/>
      <c r="G4" s="20"/>
      <c r="H4" s="23"/>
      <c r="I4" s="20"/>
      <c r="J4" s="20"/>
      <c r="K4" s="23"/>
      <c r="L4" s="20"/>
      <c r="M4" s="20"/>
    </row>
    <row r="5" spans="1:13" ht="72.75" customHeight="1">
      <c r="A5" s="17"/>
      <c r="B5" s="17"/>
      <c r="C5" s="23"/>
      <c r="D5" s="17"/>
      <c r="E5" s="23"/>
      <c r="F5" s="21"/>
      <c r="G5" s="21"/>
      <c r="H5" s="23"/>
      <c r="I5" s="21"/>
      <c r="J5" s="21"/>
      <c r="K5" s="23"/>
      <c r="L5" s="21"/>
      <c r="M5" s="21"/>
    </row>
    <row r="6" spans="1:13" ht="18.75" customHeight="1">
      <c r="A6" s="18" t="s">
        <v>1</v>
      </c>
      <c r="B6" s="14">
        <f aca="true" t="shared" si="0" ref="B6:K6">B7+B28</f>
        <v>517982.19999999995</v>
      </c>
      <c r="C6" s="24">
        <f t="shared" si="0"/>
        <v>600992.8</v>
      </c>
      <c r="D6" s="14">
        <f t="shared" si="0"/>
        <v>401584.5</v>
      </c>
      <c r="E6" s="24">
        <f t="shared" si="0"/>
        <v>677617.5</v>
      </c>
      <c r="F6" s="1">
        <f>SUM(E6/C6*100)</f>
        <v>112.74968685148971</v>
      </c>
      <c r="G6" s="1">
        <f>SUM(E6/B6*100)</f>
        <v>130.81868450305822</v>
      </c>
      <c r="H6" s="24">
        <f t="shared" si="0"/>
        <v>688567.3999999999</v>
      </c>
      <c r="I6" s="1">
        <f>SUM(H6/C6*100)</f>
        <v>114.5716554341416</v>
      </c>
      <c r="J6" s="1">
        <f>SUM(H6/B6*100)</f>
        <v>132.932637453565</v>
      </c>
      <c r="K6" s="24">
        <f t="shared" si="0"/>
        <v>669361.2</v>
      </c>
      <c r="L6" s="1">
        <f>SUM(K6/C6*100)</f>
        <v>111.37590999426281</v>
      </c>
      <c r="M6" s="1">
        <f aca="true" t="shared" si="1" ref="M6:M16">K6/B6*100</f>
        <v>129.22474942189132</v>
      </c>
    </row>
    <row r="7" spans="1:13" ht="18.75" customHeight="1">
      <c r="A7" s="2" t="s">
        <v>2</v>
      </c>
      <c r="B7" s="14">
        <f aca="true" t="shared" si="2" ref="B7:K7">B8+B18</f>
        <v>152842.80000000002</v>
      </c>
      <c r="C7" s="24">
        <f t="shared" si="2"/>
        <v>166674.3</v>
      </c>
      <c r="D7" s="14">
        <f t="shared" si="2"/>
        <v>123749.30000000002</v>
      </c>
      <c r="E7" s="24">
        <f t="shared" si="2"/>
        <v>174253</v>
      </c>
      <c r="F7" s="1">
        <f aca="true" t="shared" si="3" ref="F7:F33">SUM(E7/C7*100)</f>
        <v>104.54701174686201</v>
      </c>
      <c r="G7" s="1">
        <f aca="true" t="shared" si="4" ref="G7:G33">SUM(E7/B7*100)</f>
        <v>114.0079872915178</v>
      </c>
      <c r="H7" s="24">
        <f t="shared" si="2"/>
        <v>184434</v>
      </c>
      <c r="I7" s="1">
        <f aca="true" t="shared" si="5" ref="I7:I33">SUM(H7/C7*100)</f>
        <v>110.65533198579507</v>
      </c>
      <c r="J7" s="1">
        <f aca="true" t="shared" si="6" ref="J7:J33">SUM(H7/B7*100)</f>
        <v>120.66907960335715</v>
      </c>
      <c r="K7" s="24">
        <f t="shared" si="2"/>
        <v>189250</v>
      </c>
      <c r="L7" s="1">
        <f aca="true" t="shared" si="7" ref="L7:L33">SUM(K7/C7*100)</f>
        <v>113.54479964817612</v>
      </c>
      <c r="M7" s="1">
        <f t="shared" si="1"/>
        <v>123.8200294681856</v>
      </c>
    </row>
    <row r="8" spans="1:13" ht="18" customHeight="1">
      <c r="A8" s="4" t="s">
        <v>3</v>
      </c>
      <c r="B8" s="3">
        <f aca="true" t="shared" si="8" ref="B8:K8">SUM(B9:B17)</f>
        <v>142389.40000000002</v>
      </c>
      <c r="C8" s="25">
        <f t="shared" si="8"/>
        <v>154987.5</v>
      </c>
      <c r="D8" s="3">
        <f t="shared" si="8"/>
        <v>114829.30000000002</v>
      </c>
      <c r="E8" s="25">
        <f t="shared" si="8"/>
        <v>165360</v>
      </c>
      <c r="F8" s="1">
        <f t="shared" si="3"/>
        <v>106.69247519961287</v>
      </c>
      <c r="G8" s="1">
        <f t="shared" si="4"/>
        <v>116.13224018079995</v>
      </c>
      <c r="H8" s="25">
        <f t="shared" si="8"/>
        <v>174853</v>
      </c>
      <c r="I8" s="1">
        <f t="shared" si="5"/>
        <v>112.81748528107104</v>
      </c>
      <c r="J8" s="1">
        <f t="shared" si="6"/>
        <v>122.79916903926835</v>
      </c>
      <c r="K8" s="25">
        <f t="shared" si="8"/>
        <v>179479</v>
      </c>
      <c r="L8" s="1">
        <f t="shared" si="7"/>
        <v>115.80224211629971</v>
      </c>
      <c r="M8" s="1">
        <f t="shared" si="1"/>
        <v>126.04800638249756</v>
      </c>
    </row>
    <row r="9" spans="1:13" ht="18" customHeight="1">
      <c r="A9" s="5" t="s">
        <v>4</v>
      </c>
      <c r="B9" s="6">
        <v>101389.1</v>
      </c>
      <c r="C9" s="26">
        <v>112800</v>
      </c>
      <c r="D9" s="6">
        <v>81824.3</v>
      </c>
      <c r="E9" s="26">
        <v>119227</v>
      </c>
      <c r="F9" s="1">
        <f t="shared" si="3"/>
        <v>105.69769503546101</v>
      </c>
      <c r="G9" s="1">
        <f t="shared" si="4"/>
        <v>117.5935085724205</v>
      </c>
      <c r="H9" s="26">
        <v>126439</v>
      </c>
      <c r="I9" s="1">
        <f t="shared" si="5"/>
        <v>112.09131205673759</v>
      </c>
      <c r="J9" s="1">
        <f t="shared" si="6"/>
        <v>124.70669924084541</v>
      </c>
      <c r="K9" s="26">
        <v>136138</v>
      </c>
      <c r="L9" s="1">
        <f t="shared" si="7"/>
        <v>120.68971631205673</v>
      </c>
      <c r="M9" s="7">
        <f t="shared" si="1"/>
        <v>134.27281630865645</v>
      </c>
    </row>
    <row r="10" spans="1:13" ht="28.5" customHeight="1">
      <c r="A10" s="5" t="s">
        <v>29</v>
      </c>
      <c r="B10" s="6">
        <v>10849.8</v>
      </c>
      <c r="C10" s="26">
        <v>11239</v>
      </c>
      <c r="D10" s="6">
        <v>8552.2</v>
      </c>
      <c r="E10" s="26">
        <v>12231</v>
      </c>
      <c r="F10" s="1">
        <f t="shared" si="3"/>
        <v>108.82640804342023</v>
      </c>
      <c r="G10" s="1">
        <f t="shared" si="4"/>
        <v>112.73018857490462</v>
      </c>
      <c r="H10" s="26">
        <v>12972</v>
      </c>
      <c r="I10" s="1">
        <f t="shared" si="5"/>
        <v>115.41952130972506</v>
      </c>
      <c r="J10" s="1">
        <f t="shared" si="6"/>
        <v>119.5598075540563</v>
      </c>
      <c r="K10" s="26">
        <v>13645</v>
      </c>
      <c r="L10" s="1">
        <f t="shared" si="7"/>
        <v>121.40759854079543</v>
      </c>
      <c r="M10" s="7">
        <f t="shared" si="1"/>
        <v>125.76268686980406</v>
      </c>
    </row>
    <row r="11" spans="1:13" ht="31.5" customHeight="1">
      <c r="A11" s="5" t="s">
        <v>5</v>
      </c>
      <c r="B11" s="6">
        <v>13225.4</v>
      </c>
      <c r="C11" s="26">
        <v>15361</v>
      </c>
      <c r="D11" s="6">
        <v>12690.3</v>
      </c>
      <c r="E11" s="26">
        <v>17109</v>
      </c>
      <c r="F11" s="1">
        <f t="shared" si="3"/>
        <v>111.37946748258575</v>
      </c>
      <c r="G11" s="1">
        <f t="shared" si="4"/>
        <v>129.36470730563917</v>
      </c>
      <c r="H11" s="26">
        <v>18198</v>
      </c>
      <c r="I11" s="1">
        <f t="shared" si="5"/>
        <v>118.46884968426534</v>
      </c>
      <c r="J11" s="1">
        <f t="shared" si="6"/>
        <v>137.59886279432004</v>
      </c>
      <c r="K11" s="26">
        <v>23773</v>
      </c>
      <c r="L11" s="1">
        <f t="shared" si="7"/>
        <v>154.76205976173426</v>
      </c>
      <c r="M11" s="7">
        <f t="shared" si="1"/>
        <v>179.75259727494063</v>
      </c>
    </row>
    <row r="12" spans="1:13" ht="31.5" customHeight="1">
      <c r="A12" s="5" t="s">
        <v>6</v>
      </c>
      <c r="B12" s="6">
        <v>14515.1</v>
      </c>
      <c r="C12" s="26">
        <v>13300</v>
      </c>
      <c r="D12" s="6">
        <v>10055.6</v>
      </c>
      <c r="E12" s="26">
        <v>14486</v>
      </c>
      <c r="F12" s="1">
        <f t="shared" si="3"/>
        <v>108.9172932330827</v>
      </c>
      <c r="G12" s="1">
        <f t="shared" si="4"/>
        <v>99.7995191214666</v>
      </c>
      <c r="H12" s="26">
        <v>14871</v>
      </c>
      <c r="I12" s="1">
        <f t="shared" si="5"/>
        <v>111.81203007518796</v>
      </c>
      <c r="J12" s="1">
        <f t="shared" si="6"/>
        <v>102.45192937010424</v>
      </c>
      <c r="K12" s="26">
        <v>3482</v>
      </c>
      <c r="L12" s="1">
        <f t="shared" si="7"/>
        <v>26.18045112781955</v>
      </c>
      <c r="M12" s="7">
        <f t="shared" si="1"/>
        <v>23.988811651314837</v>
      </c>
    </row>
    <row r="13" spans="1:13" ht="20.25" customHeight="1">
      <c r="A13" s="9" t="s">
        <v>7</v>
      </c>
      <c r="B13" s="6">
        <v>654.2</v>
      </c>
      <c r="C13" s="26">
        <v>573.5</v>
      </c>
      <c r="D13" s="6">
        <v>573.6</v>
      </c>
      <c r="E13" s="26">
        <v>525</v>
      </c>
      <c r="F13" s="1">
        <f t="shared" si="3"/>
        <v>91.5431560592851</v>
      </c>
      <c r="G13" s="1">
        <f t="shared" si="4"/>
        <v>80.25068786303882</v>
      </c>
      <c r="H13" s="26">
        <v>525</v>
      </c>
      <c r="I13" s="1">
        <f t="shared" si="5"/>
        <v>91.5431560592851</v>
      </c>
      <c r="J13" s="1">
        <f t="shared" si="6"/>
        <v>80.25068786303882</v>
      </c>
      <c r="K13" s="26">
        <v>525</v>
      </c>
      <c r="L13" s="1">
        <f t="shared" si="7"/>
        <v>91.5431560592851</v>
      </c>
      <c r="M13" s="7">
        <f t="shared" si="1"/>
        <v>80.25068786303882</v>
      </c>
    </row>
    <row r="14" spans="1:13" ht="32.25" customHeight="1">
      <c r="A14" s="5" t="s">
        <v>8</v>
      </c>
      <c r="B14" s="6">
        <v>9.1</v>
      </c>
      <c r="C14" s="26">
        <v>9</v>
      </c>
      <c r="D14" s="6">
        <v>5.2</v>
      </c>
      <c r="E14" s="26">
        <v>9</v>
      </c>
      <c r="F14" s="1">
        <f t="shared" si="3"/>
        <v>100</v>
      </c>
      <c r="G14" s="1">
        <f t="shared" si="4"/>
        <v>98.9010989010989</v>
      </c>
      <c r="H14" s="26">
        <v>9</v>
      </c>
      <c r="I14" s="1">
        <f t="shared" si="5"/>
        <v>100</v>
      </c>
      <c r="J14" s="1">
        <f t="shared" si="6"/>
        <v>98.9010989010989</v>
      </c>
      <c r="K14" s="26">
        <v>9</v>
      </c>
      <c r="L14" s="1">
        <f t="shared" si="7"/>
        <v>100</v>
      </c>
      <c r="M14" s="7">
        <f t="shared" si="1"/>
        <v>98.9010989010989</v>
      </c>
    </row>
    <row r="15" spans="1:13" ht="18" customHeight="1" hidden="1">
      <c r="A15" s="5" t="s">
        <v>23</v>
      </c>
      <c r="B15" s="6"/>
      <c r="C15" s="26"/>
      <c r="D15" s="6"/>
      <c r="E15" s="26"/>
      <c r="F15" s="1" t="e">
        <f t="shared" si="3"/>
        <v>#DIV/0!</v>
      </c>
      <c r="G15" s="1" t="e">
        <f t="shared" si="4"/>
        <v>#DIV/0!</v>
      </c>
      <c r="H15" s="26"/>
      <c r="I15" s="1" t="e">
        <f t="shared" si="5"/>
        <v>#DIV/0!</v>
      </c>
      <c r="J15" s="1" t="e">
        <f t="shared" si="6"/>
        <v>#DIV/0!</v>
      </c>
      <c r="K15" s="26"/>
      <c r="L15" s="1" t="e">
        <f t="shared" si="7"/>
        <v>#DIV/0!</v>
      </c>
      <c r="M15" s="7" t="e">
        <f t="shared" si="1"/>
        <v>#DIV/0!</v>
      </c>
    </row>
    <row r="16" spans="1:13" ht="19.5" customHeight="1">
      <c r="A16" s="5" t="s">
        <v>9</v>
      </c>
      <c r="B16" s="6">
        <v>1746.7</v>
      </c>
      <c r="C16" s="26">
        <v>1705</v>
      </c>
      <c r="D16" s="6">
        <v>1128.1</v>
      </c>
      <c r="E16" s="26">
        <v>1773</v>
      </c>
      <c r="F16" s="1">
        <f t="shared" si="3"/>
        <v>103.9882697947214</v>
      </c>
      <c r="G16" s="1">
        <f t="shared" si="4"/>
        <v>101.50569645617449</v>
      </c>
      <c r="H16" s="26">
        <v>1839</v>
      </c>
      <c r="I16" s="1">
        <f t="shared" si="5"/>
        <v>107.85923753665689</v>
      </c>
      <c r="J16" s="1">
        <f t="shared" si="6"/>
        <v>105.28425030056678</v>
      </c>
      <c r="K16" s="26">
        <v>1907</v>
      </c>
      <c r="L16" s="1">
        <f t="shared" si="7"/>
        <v>111.8475073313783</v>
      </c>
      <c r="M16" s="7">
        <f t="shared" si="1"/>
        <v>109.17730577660731</v>
      </c>
    </row>
    <row r="17" spans="1:13" ht="27" customHeight="1" hidden="1">
      <c r="A17" s="5" t="s">
        <v>10</v>
      </c>
      <c r="B17" s="6"/>
      <c r="C17" s="26"/>
      <c r="D17" s="6"/>
      <c r="E17" s="26"/>
      <c r="F17" s="1" t="e">
        <f t="shared" si="3"/>
        <v>#DIV/0!</v>
      </c>
      <c r="G17" s="1" t="e">
        <f t="shared" si="4"/>
        <v>#DIV/0!</v>
      </c>
      <c r="H17" s="26"/>
      <c r="I17" s="1" t="e">
        <f t="shared" si="5"/>
        <v>#DIV/0!</v>
      </c>
      <c r="J17" s="1" t="e">
        <f t="shared" si="6"/>
        <v>#DIV/0!</v>
      </c>
      <c r="K17" s="26"/>
      <c r="L17" s="1" t="e">
        <f t="shared" si="7"/>
        <v>#DIV/0!</v>
      </c>
      <c r="M17" s="7">
        <v>0</v>
      </c>
    </row>
    <row r="18" spans="1:13" ht="21.75" customHeight="1">
      <c r="A18" s="4" t="s">
        <v>11</v>
      </c>
      <c r="B18" s="3">
        <f aca="true" t="shared" si="9" ref="B18:K18">SUM(B19:B27)</f>
        <v>10453.4</v>
      </c>
      <c r="C18" s="25">
        <f t="shared" si="9"/>
        <v>11686.8</v>
      </c>
      <c r="D18" s="3">
        <f t="shared" si="9"/>
        <v>8920</v>
      </c>
      <c r="E18" s="25">
        <f t="shared" si="9"/>
        <v>8893</v>
      </c>
      <c r="F18" s="1">
        <f t="shared" si="3"/>
        <v>76.09439709758018</v>
      </c>
      <c r="G18" s="1">
        <f t="shared" si="4"/>
        <v>85.07279928061683</v>
      </c>
      <c r="H18" s="25">
        <f t="shared" si="9"/>
        <v>9581</v>
      </c>
      <c r="I18" s="1">
        <f t="shared" si="5"/>
        <v>81.98138070301538</v>
      </c>
      <c r="J18" s="1">
        <f t="shared" si="6"/>
        <v>91.65438995924772</v>
      </c>
      <c r="K18" s="25">
        <f t="shared" si="9"/>
        <v>9771</v>
      </c>
      <c r="L18" s="1">
        <f t="shared" si="7"/>
        <v>83.60714652428382</v>
      </c>
      <c r="M18" s="1">
        <f aca="true" t="shared" si="10" ref="M18:M34">K18/B18*100</f>
        <v>93.47198040828822</v>
      </c>
    </row>
    <row r="19" spans="1:13" ht="30.75" customHeight="1">
      <c r="A19" s="13" t="s">
        <v>27</v>
      </c>
      <c r="B19" s="11">
        <v>8.3</v>
      </c>
      <c r="C19" s="26">
        <v>12.1</v>
      </c>
      <c r="D19" s="6">
        <v>12.1</v>
      </c>
      <c r="E19" s="26">
        <v>11</v>
      </c>
      <c r="F19" s="1">
        <f t="shared" si="3"/>
        <v>90.90909090909092</v>
      </c>
      <c r="G19" s="1">
        <f t="shared" si="4"/>
        <v>132.5301204819277</v>
      </c>
      <c r="H19" s="26">
        <v>11</v>
      </c>
      <c r="I19" s="1">
        <f t="shared" si="5"/>
        <v>90.90909090909092</v>
      </c>
      <c r="J19" s="1">
        <f t="shared" si="6"/>
        <v>132.5301204819277</v>
      </c>
      <c r="K19" s="26">
        <v>11</v>
      </c>
      <c r="L19" s="1">
        <f t="shared" si="7"/>
        <v>90.90909090909092</v>
      </c>
      <c r="M19" s="7">
        <f>K19/B19*100</f>
        <v>132.5301204819277</v>
      </c>
    </row>
    <row r="20" spans="1:13" ht="18" customHeight="1">
      <c r="A20" s="13" t="s">
        <v>26</v>
      </c>
      <c r="B20" s="11">
        <v>2751.1</v>
      </c>
      <c r="C20" s="26">
        <v>2100</v>
      </c>
      <c r="D20" s="6">
        <v>1535.8</v>
      </c>
      <c r="E20" s="26">
        <v>2262</v>
      </c>
      <c r="F20" s="1">
        <f t="shared" si="3"/>
        <v>107.71428571428572</v>
      </c>
      <c r="G20" s="1">
        <f t="shared" si="4"/>
        <v>82.22165679182872</v>
      </c>
      <c r="H20" s="26">
        <v>2262</v>
      </c>
      <c r="I20" s="1">
        <f t="shared" si="5"/>
        <v>107.71428571428572</v>
      </c>
      <c r="J20" s="1">
        <f t="shared" si="6"/>
        <v>82.22165679182872</v>
      </c>
      <c r="K20" s="26">
        <v>2262</v>
      </c>
      <c r="L20" s="1">
        <f t="shared" si="7"/>
        <v>107.71428571428572</v>
      </c>
      <c r="M20" s="7">
        <f>K20/B20*100</f>
        <v>82.22165679182872</v>
      </c>
    </row>
    <row r="21" spans="1:13" ht="29.25" customHeight="1">
      <c r="A21" s="13" t="s">
        <v>25</v>
      </c>
      <c r="B21" s="11">
        <v>17.1</v>
      </c>
      <c r="C21" s="26">
        <v>12.5</v>
      </c>
      <c r="D21" s="6">
        <v>12.5</v>
      </c>
      <c r="E21" s="26">
        <v>13</v>
      </c>
      <c r="F21" s="1">
        <f t="shared" si="3"/>
        <v>104</v>
      </c>
      <c r="G21" s="1">
        <f t="shared" si="4"/>
        <v>76.0233918128655</v>
      </c>
      <c r="H21" s="26">
        <v>13</v>
      </c>
      <c r="I21" s="1">
        <f t="shared" si="5"/>
        <v>104</v>
      </c>
      <c r="J21" s="1">
        <f t="shared" si="6"/>
        <v>76.0233918128655</v>
      </c>
      <c r="K21" s="26">
        <v>13</v>
      </c>
      <c r="L21" s="1">
        <f t="shared" si="7"/>
        <v>104</v>
      </c>
      <c r="M21" s="7">
        <f>K21/B21*100</f>
        <v>76.0233918128655</v>
      </c>
    </row>
    <row r="22" spans="1:13" ht="33" customHeight="1">
      <c r="A22" s="5" t="s">
        <v>24</v>
      </c>
      <c r="B22" s="6">
        <v>1445.7</v>
      </c>
      <c r="C22" s="26">
        <v>1450</v>
      </c>
      <c r="D22" s="6">
        <v>1050.1</v>
      </c>
      <c r="E22" s="26">
        <v>1180</v>
      </c>
      <c r="F22" s="1">
        <f t="shared" si="3"/>
        <v>81.37931034482759</v>
      </c>
      <c r="G22" s="1">
        <f t="shared" si="4"/>
        <v>81.62135989486062</v>
      </c>
      <c r="H22" s="26">
        <v>1180</v>
      </c>
      <c r="I22" s="1">
        <f t="shared" si="5"/>
        <v>81.37931034482759</v>
      </c>
      <c r="J22" s="1">
        <f t="shared" si="6"/>
        <v>81.62135989486062</v>
      </c>
      <c r="K22" s="26">
        <v>1180</v>
      </c>
      <c r="L22" s="1">
        <f t="shared" si="7"/>
        <v>81.37931034482759</v>
      </c>
      <c r="M22" s="7">
        <f t="shared" si="10"/>
        <v>81.62135989486062</v>
      </c>
    </row>
    <row r="23" spans="1:13" ht="22.5" customHeight="1">
      <c r="A23" s="5" t="s">
        <v>12</v>
      </c>
      <c r="B23" s="6">
        <v>293.5</v>
      </c>
      <c r="C23" s="26">
        <v>320</v>
      </c>
      <c r="D23" s="6">
        <v>304.6</v>
      </c>
      <c r="E23" s="26">
        <v>306</v>
      </c>
      <c r="F23" s="1">
        <f t="shared" si="3"/>
        <v>95.625</v>
      </c>
      <c r="G23" s="1">
        <f t="shared" si="4"/>
        <v>104.25894378194207</v>
      </c>
      <c r="H23" s="26">
        <v>318</v>
      </c>
      <c r="I23" s="1">
        <f t="shared" si="5"/>
        <v>99.375</v>
      </c>
      <c r="J23" s="1">
        <f t="shared" si="6"/>
        <v>108.34752981260647</v>
      </c>
      <c r="K23" s="26">
        <v>331</v>
      </c>
      <c r="L23" s="1">
        <f t="shared" si="7"/>
        <v>103.4375</v>
      </c>
      <c r="M23" s="7">
        <f t="shared" si="10"/>
        <v>112.77683134582624</v>
      </c>
    </row>
    <row r="24" spans="1:13" ht="30" customHeight="1">
      <c r="A24" s="10" t="s">
        <v>13</v>
      </c>
      <c r="B24" s="6">
        <v>57.2</v>
      </c>
      <c r="C24" s="26">
        <v>1597.6</v>
      </c>
      <c r="D24" s="6">
        <v>956.2</v>
      </c>
      <c r="E24" s="26">
        <v>442</v>
      </c>
      <c r="F24" s="1">
        <f t="shared" si="3"/>
        <v>27.66649974962444</v>
      </c>
      <c r="G24" s="1">
        <f t="shared" si="4"/>
        <v>772.7272727272726</v>
      </c>
      <c r="H24" s="26">
        <v>565</v>
      </c>
      <c r="I24" s="1">
        <f t="shared" si="5"/>
        <v>35.365548322483725</v>
      </c>
      <c r="J24" s="1">
        <f t="shared" si="6"/>
        <v>987.7622377622376</v>
      </c>
      <c r="K24" s="26">
        <v>735</v>
      </c>
      <c r="L24" s="1">
        <f t="shared" si="7"/>
        <v>46.00650976464698</v>
      </c>
      <c r="M24" s="7">
        <f t="shared" si="10"/>
        <v>1284.9650349650349</v>
      </c>
    </row>
    <row r="25" spans="1:13" ht="33" customHeight="1">
      <c r="A25" s="5" t="s">
        <v>14</v>
      </c>
      <c r="B25" s="6">
        <v>1542.7</v>
      </c>
      <c r="C25" s="26">
        <v>596.3</v>
      </c>
      <c r="D25" s="6">
        <v>238.4</v>
      </c>
      <c r="E25" s="26">
        <v>808</v>
      </c>
      <c r="F25" s="1">
        <f t="shared" si="3"/>
        <v>135.5022639610934</v>
      </c>
      <c r="G25" s="1">
        <f t="shared" si="4"/>
        <v>52.37570493290983</v>
      </c>
      <c r="H25" s="26">
        <v>808</v>
      </c>
      <c r="I25" s="1">
        <f t="shared" si="5"/>
        <v>135.5022639610934</v>
      </c>
      <c r="J25" s="1">
        <f t="shared" si="6"/>
        <v>52.37570493290983</v>
      </c>
      <c r="K25" s="26">
        <v>808</v>
      </c>
      <c r="L25" s="1">
        <f t="shared" si="7"/>
        <v>135.5022639610934</v>
      </c>
      <c r="M25" s="7">
        <f t="shared" si="10"/>
        <v>52.37570493290983</v>
      </c>
    </row>
    <row r="26" spans="1:13" ht="19.5" customHeight="1">
      <c r="A26" s="12" t="s">
        <v>15</v>
      </c>
      <c r="B26" s="6">
        <v>4305.4</v>
      </c>
      <c r="C26" s="26">
        <v>5500</v>
      </c>
      <c r="D26" s="6">
        <v>4712</v>
      </c>
      <c r="E26" s="26">
        <v>3773</v>
      </c>
      <c r="F26" s="1">
        <f t="shared" si="3"/>
        <v>68.60000000000001</v>
      </c>
      <c r="G26" s="1">
        <f t="shared" si="4"/>
        <v>87.63413387838528</v>
      </c>
      <c r="H26" s="26">
        <v>4326</v>
      </c>
      <c r="I26" s="1">
        <f t="shared" si="5"/>
        <v>78.65454545454546</v>
      </c>
      <c r="J26" s="1">
        <f t="shared" si="6"/>
        <v>100.47846889952154</v>
      </c>
      <c r="K26" s="26">
        <v>4333</v>
      </c>
      <c r="L26" s="1">
        <f t="shared" si="7"/>
        <v>78.78181818181818</v>
      </c>
      <c r="M26" s="7">
        <f t="shared" si="10"/>
        <v>100.64105541877643</v>
      </c>
    </row>
    <row r="27" spans="1:13" ht="20.25" customHeight="1">
      <c r="A27" s="13" t="s">
        <v>16</v>
      </c>
      <c r="B27" s="11">
        <v>32.4</v>
      </c>
      <c r="C27" s="26">
        <v>98.3</v>
      </c>
      <c r="D27" s="6">
        <v>98.3</v>
      </c>
      <c r="E27" s="26">
        <v>98</v>
      </c>
      <c r="F27" s="1">
        <f t="shared" si="3"/>
        <v>99.69481180061038</v>
      </c>
      <c r="G27" s="1">
        <f t="shared" si="4"/>
        <v>302.46913580246917</v>
      </c>
      <c r="H27" s="26">
        <v>98</v>
      </c>
      <c r="I27" s="1">
        <f t="shared" si="5"/>
        <v>99.69481180061038</v>
      </c>
      <c r="J27" s="1">
        <f t="shared" si="6"/>
        <v>302.46913580246917</v>
      </c>
      <c r="K27" s="26">
        <v>98</v>
      </c>
      <c r="L27" s="1">
        <f t="shared" si="7"/>
        <v>99.69481180061038</v>
      </c>
      <c r="M27" s="7">
        <f t="shared" si="10"/>
        <v>302.46913580246917</v>
      </c>
    </row>
    <row r="28" spans="1:13" ht="20.25" customHeight="1">
      <c r="A28" s="4" t="s">
        <v>17</v>
      </c>
      <c r="B28" s="3">
        <f aca="true" t="shared" si="11" ref="B28:K28">SUM(B29:B34)</f>
        <v>365139.39999999997</v>
      </c>
      <c r="C28" s="25">
        <f t="shared" si="11"/>
        <v>434318.5</v>
      </c>
      <c r="D28" s="3">
        <f t="shared" si="11"/>
        <v>277835.2</v>
      </c>
      <c r="E28" s="25">
        <f t="shared" si="11"/>
        <v>503364.49999999994</v>
      </c>
      <c r="F28" s="1">
        <f t="shared" si="3"/>
        <v>115.89754983957626</v>
      </c>
      <c r="G28" s="1">
        <f t="shared" si="4"/>
        <v>137.85543274705498</v>
      </c>
      <c r="H28" s="25">
        <f t="shared" si="11"/>
        <v>504133.39999999997</v>
      </c>
      <c r="I28" s="1">
        <f t="shared" si="5"/>
        <v>116.07458581662995</v>
      </c>
      <c r="J28" s="1">
        <f t="shared" si="6"/>
        <v>138.0660098581528</v>
      </c>
      <c r="K28" s="25">
        <f t="shared" si="11"/>
        <v>480111.19999999995</v>
      </c>
      <c r="L28" s="1">
        <f t="shared" si="7"/>
        <v>110.54357573992357</v>
      </c>
      <c r="M28" s="1">
        <f t="shared" si="10"/>
        <v>131.48709780429064</v>
      </c>
    </row>
    <row r="29" spans="1:13" ht="33.75" customHeight="1">
      <c r="A29" s="9" t="s">
        <v>18</v>
      </c>
      <c r="B29" s="6">
        <v>106436.7</v>
      </c>
      <c r="C29" s="26">
        <v>134699.8</v>
      </c>
      <c r="D29" s="6">
        <v>86329.9</v>
      </c>
      <c r="E29" s="26">
        <v>93865.5</v>
      </c>
      <c r="F29" s="1">
        <f t="shared" si="3"/>
        <v>69.68495870075532</v>
      </c>
      <c r="G29" s="1">
        <f t="shared" si="4"/>
        <v>88.189036300449</v>
      </c>
      <c r="H29" s="26">
        <v>87003.5</v>
      </c>
      <c r="I29" s="1">
        <f t="shared" si="5"/>
        <v>64.59066754367862</v>
      </c>
      <c r="J29" s="1">
        <f t="shared" si="6"/>
        <v>81.74201191882123</v>
      </c>
      <c r="K29" s="26">
        <v>77552</v>
      </c>
      <c r="L29" s="1">
        <f t="shared" si="7"/>
        <v>57.57395333920318</v>
      </c>
      <c r="M29" s="7">
        <f t="shared" si="10"/>
        <v>72.86208610375932</v>
      </c>
    </row>
    <row r="30" spans="1:13" ht="42.75" customHeight="1">
      <c r="A30" s="9" t="s">
        <v>19</v>
      </c>
      <c r="B30" s="6">
        <v>19140.2</v>
      </c>
      <c r="C30" s="26">
        <v>30609.8</v>
      </c>
      <c r="D30" s="6">
        <v>4669.2</v>
      </c>
      <c r="E30" s="26">
        <v>111702.4</v>
      </c>
      <c r="F30" s="1">
        <f t="shared" si="3"/>
        <v>364.9236519023319</v>
      </c>
      <c r="G30" s="1">
        <f t="shared" si="4"/>
        <v>583.6010073039988</v>
      </c>
      <c r="H30" s="26">
        <v>120995.1</v>
      </c>
      <c r="I30" s="1">
        <f t="shared" si="5"/>
        <v>395.28222987409265</v>
      </c>
      <c r="J30" s="1">
        <f t="shared" si="6"/>
        <v>632.1517016541102</v>
      </c>
      <c r="K30" s="26">
        <v>106262.3</v>
      </c>
      <c r="L30" s="1">
        <f t="shared" si="7"/>
        <v>347.1512391456331</v>
      </c>
      <c r="M30" s="7">
        <f t="shared" si="10"/>
        <v>555.1786292724214</v>
      </c>
    </row>
    <row r="31" spans="1:13" ht="31.5" customHeight="1">
      <c r="A31" s="9" t="s">
        <v>20</v>
      </c>
      <c r="B31" s="6">
        <v>228889.9</v>
      </c>
      <c r="C31" s="26">
        <v>266268.4</v>
      </c>
      <c r="D31" s="6">
        <v>184790</v>
      </c>
      <c r="E31" s="26">
        <v>294175.8</v>
      </c>
      <c r="F31" s="1">
        <f t="shared" si="3"/>
        <v>110.4809282663658</v>
      </c>
      <c r="G31" s="1">
        <f t="shared" si="4"/>
        <v>128.522840020464</v>
      </c>
      <c r="H31" s="26">
        <v>291827</v>
      </c>
      <c r="I31" s="1">
        <f t="shared" si="5"/>
        <v>109.5988108239656</v>
      </c>
      <c r="J31" s="1">
        <f t="shared" si="6"/>
        <v>127.49666979626451</v>
      </c>
      <c r="K31" s="26">
        <v>292226.1</v>
      </c>
      <c r="L31" s="1">
        <f t="shared" si="7"/>
        <v>109.74869717923717</v>
      </c>
      <c r="M31" s="7">
        <f t="shared" si="10"/>
        <v>127.6710331036887</v>
      </c>
    </row>
    <row r="32" spans="1:13" ht="17.25" customHeight="1">
      <c r="A32" s="9" t="s">
        <v>21</v>
      </c>
      <c r="B32" s="6">
        <v>9547.1</v>
      </c>
      <c r="C32" s="26">
        <v>1686.3</v>
      </c>
      <c r="D32" s="6">
        <v>1150.7</v>
      </c>
      <c r="E32" s="26">
        <v>3620.8</v>
      </c>
      <c r="F32" s="1">
        <f t="shared" si="3"/>
        <v>214.71861471861473</v>
      </c>
      <c r="G32" s="1">
        <f t="shared" si="4"/>
        <v>37.92565281603838</v>
      </c>
      <c r="H32" s="26">
        <v>4307.8</v>
      </c>
      <c r="I32" s="1">
        <f t="shared" si="5"/>
        <v>255.458696554587</v>
      </c>
      <c r="J32" s="1">
        <f t="shared" si="6"/>
        <v>45.121555236668726</v>
      </c>
      <c r="K32" s="26">
        <v>4070.8</v>
      </c>
      <c r="L32" s="1">
        <f t="shared" si="7"/>
        <v>241.40425784261402</v>
      </c>
      <c r="M32" s="7">
        <f t="shared" si="10"/>
        <v>42.639126017324635</v>
      </c>
    </row>
    <row r="33" spans="1:13" ht="27.75" customHeight="1">
      <c r="A33" s="16" t="s">
        <v>32</v>
      </c>
      <c r="B33" s="6">
        <v>1124.3</v>
      </c>
      <c r="C33" s="26">
        <v>1054.2</v>
      </c>
      <c r="D33" s="6">
        <v>895.4</v>
      </c>
      <c r="E33" s="26"/>
      <c r="F33" s="1"/>
      <c r="G33" s="1"/>
      <c r="H33" s="26"/>
      <c r="I33" s="1"/>
      <c r="J33" s="1"/>
      <c r="K33" s="26"/>
      <c r="L33" s="1"/>
      <c r="M33" s="7"/>
    </row>
    <row r="34" spans="1:13" ht="46.5" customHeight="1">
      <c r="A34" s="9" t="s">
        <v>22</v>
      </c>
      <c r="B34" s="6">
        <v>1.2</v>
      </c>
      <c r="C34" s="26"/>
      <c r="D34" s="6"/>
      <c r="E34" s="26"/>
      <c r="F34" s="1"/>
      <c r="G34" s="6"/>
      <c r="H34" s="26"/>
      <c r="I34" s="6"/>
      <c r="J34" s="6"/>
      <c r="K34" s="26"/>
      <c r="L34" s="8"/>
      <c r="M34" s="8"/>
    </row>
  </sheetData>
  <sheetProtection/>
  <mergeCells count="14">
    <mergeCell ref="M3:M5"/>
    <mergeCell ref="A1:M1"/>
    <mergeCell ref="F3:F5"/>
    <mergeCell ref="G3:G5"/>
    <mergeCell ref="I3:I5"/>
    <mergeCell ref="J3:J5"/>
    <mergeCell ref="L3:L5"/>
    <mergeCell ref="A3:A5"/>
    <mergeCell ref="B3:B5"/>
    <mergeCell ref="C3:C5"/>
    <mergeCell ref="D3:D5"/>
    <mergeCell ref="E3:E5"/>
    <mergeCell ref="H3:H5"/>
    <mergeCell ref="K3:K5"/>
  </mergeCells>
  <printOptions/>
  <pageMargins left="0.39370078740157477" right="0.39370078740157477" top="0.5901574803149606" bottom="0.7874015748031495" header="0.39370078740157477" footer="0.39370078740157477"/>
  <pageSetup firstPageNumber="1" useFirstPageNumber="1" fitToHeight="0" fitToWidth="0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В.Л.Теплякова</cp:lastModifiedBy>
  <cp:lastPrinted>2018-12-03T06:21:32Z</cp:lastPrinted>
  <dcterms:created xsi:type="dcterms:W3CDTF">2009-04-16T11:32:48Z</dcterms:created>
  <dcterms:modified xsi:type="dcterms:W3CDTF">2018-12-03T06:24:41Z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