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1010" activeTab="3"/>
  </bookViews>
  <sheets>
    <sheet name="по разделам" sheetId="1" r:id="rId1"/>
    <sheet name="целевая" sheetId="2" r:id="rId2"/>
    <sheet name="по ведомст9" sheetId="3" r:id="rId3"/>
    <sheet name="программы 10" sheetId="4" r:id="rId4"/>
  </sheets>
  <definedNames>
    <definedName name="_xlnm.Print_Titles" localSheetId="2">'по ведомст9'!$18:$18</definedName>
    <definedName name="_xlnm.Print_Titles" localSheetId="3">'программы 10'!$20:$20</definedName>
    <definedName name="_xlnm.Print_Titles" localSheetId="1">'целевая'!$19:$19</definedName>
    <definedName name="_xlnm.Print_Area" localSheetId="2">'по ведомст9'!$A$1:$R$611</definedName>
    <definedName name="_xlnm.Print_Area" localSheetId="0">'по разделам'!$A$1:$O$65</definedName>
    <definedName name="_xlnm.Print_Area" localSheetId="3">'программы 10'!$A$1:$I$374</definedName>
    <definedName name="_xlnm.Print_Area" localSheetId="1">'целевая'!$A$1:$O$547</definedName>
  </definedNames>
  <calcPr fullCalcOnLoad="1"/>
</workbook>
</file>

<file path=xl/sharedStrings.xml><?xml version="1.0" encoding="utf-8"?>
<sst xmlns="http://schemas.openxmlformats.org/spreadsheetml/2006/main" count="6265" uniqueCount="626">
  <si>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</si>
  <si>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</si>
  <si>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</si>
  <si>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</si>
  <si>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</si>
  <si>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</si>
  <si>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</si>
  <si>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</si>
  <si>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</si>
  <si>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</si>
  <si>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</si>
  <si>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</si>
  <si>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</si>
  <si>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</si>
  <si>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</si>
  <si>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</si>
  <si>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</si>
  <si>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</si>
  <si>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</si>
  <si>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</si>
  <si>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</si>
  <si>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</si>
  <si>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</si>
  <si>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"Модернизация содержания общего и дополнительного образования "</t>
  </si>
  <si>
    <t>Основное мероприятие "Реализация государственной функции по осуществлению регионального государственного экологического надзора"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</si>
  <si>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</si>
  <si>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</si>
  <si>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</si>
  <si>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</si>
  <si>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</si>
  <si>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"Привлечение общественности к охране общественного порядка"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</si>
  <si>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</si>
  <si>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</si>
  <si>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</si>
  <si>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Основное мероприятие «Предоставление жилья медицинским работникам»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</si>
  <si>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</si>
  <si>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</si>
  <si>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</si>
  <si>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</si>
  <si>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</si>
  <si>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</si>
  <si>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</si>
  <si>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</si>
  <si>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</si>
  <si>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</si>
  <si>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</si>
  <si>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03 3 04 21960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</si>
  <si>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</si>
  <si>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</si>
  <si>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</si>
  <si>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</si>
  <si>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</si>
  <si>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</si>
  <si>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Основное мероприятие " Предоставление иных социальных выплат"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</si>
  <si>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</si>
  <si>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</si>
  <si>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</si>
  <si>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</si>
  <si>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</si>
  <si>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</si>
  <si>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</si>
  <si>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</si>
  <si>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05 2 09 00000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</si>
  <si>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</si>
  <si>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</si>
  <si>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</si>
  <si>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</si>
  <si>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</si>
  <si>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</si>
  <si>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03 2 02 00000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</si>
  <si>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</si>
  <si>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</si>
  <si>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</si>
  <si>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</si>
  <si>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</si>
  <si>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</si>
  <si>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</si>
  <si>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</si>
  <si>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</si>
  <si>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</si>
  <si>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</si>
  <si>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</si>
  <si>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11 0 07 21760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</si>
  <si>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</si>
  <si>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</si>
  <si>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</si>
  <si>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</si>
  <si>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</si>
  <si>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</si>
  <si>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</si>
  <si>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 xml:space="preserve">05 2 09 S3230 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</si>
  <si>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</si>
  <si>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 xml:space="preserve">Осуществление отдельных государственных полномочий в соответствии с законом области  от 15 января 2013 года № 2966-ОЗ" О наделении органов местного самоуправления отдельными государственными полномочиями по отлову и содержанию безнадзорных животных" 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</si>
  <si>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</si>
  <si>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</si>
  <si>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11 0 04 70010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</si>
  <si>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</si>
  <si>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</si>
  <si>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</si>
  <si>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</si>
  <si>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</si>
  <si>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</si>
  <si>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02 0 04 21601</t>
  </si>
  <si>
    <t>02 0 02 21601</t>
  </si>
  <si>
    <t>02 0 01 21601</t>
  </si>
  <si>
    <t>06 1 04 S1060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</si>
  <si>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</si>
  <si>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</si>
  <si>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</si>
  <si>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</si>
  <si>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Иные межбюджетные трансферты на осуществление части полномочий по подготовке градостроительных планов земельных участков в соответствии с градостроительным законодательством</t>
  </si>
  <si>
    <t>05 1 04 00000</t>
  </si>
  <si>
    <t>31 0 00 21390</t>
  </si>
  <si>
    <t>03 1 04 21820</t>
  </si>
  <si>
    <t xml:space="preserve">03 1 04 21820 </t>
  </si>
  <si>
    <t xml:space="preserve">03 1 04 21810 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</si>
  <si>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</si>
  <si>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</si>
  <si>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</si>
  <si>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</si>
  <si>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</si>
  <si>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</si>
  <si>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</si>
  <si>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05 2 09 S3230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</si>
  <si>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</si>
  <si>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</si>
  <si>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</si>
  <si>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</si>
  <si>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</si>
  <si>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</si>
  <si>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</si>
  <si>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</si>
  <si>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08 0 02 00000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</si>
  <si>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</si>
  <si>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Прочие мероприятия по профилактике употребления психоактивных веществ</t>
  </si>
  <si>
    <t>06 1 03 00000</t>
  </si>
  <si>
    <t>06 1 03 23060</t>
  </si>
  <si>
    <t>Основное мероприятие  "Предупреждение экстремизма и терроризма "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</si>
  <si>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</si>
  <si>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</si>
  <si>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</si>
  <si>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</si>
  <si>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</si>
  <si>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</si>
  <si>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</si>
  <si>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</si>
  <si>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</si>
  <si>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</si>
  <si>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</si>
  <si>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</si>
  <si>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</si>
  <si>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</si>
  <si>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</si>
  <si>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</si>
  <si>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</si>
  <si>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</si>
  <si>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</si>
  <si>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</si>
  <si>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</si>
  <si>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</si>
  <si>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</si>
  <si>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</si>
  <si>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</si>
  <si>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</si>
  <si>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</si>
  <si>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</si>
  <si>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</si>
  <si>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</si>
  <si>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</si>
  <si>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</si>
  <si>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</si>
  <si>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</si>
  <si>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</si>
  <si>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</si>
  <si>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</si>
  <si>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</si>
  <si>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</si>
  <si>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</si>
  <si>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</si>
  <si>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</si>
  <si>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Процентные платежи по долговым обязательствам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</si>
  <si>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</si>
  <si>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</si>
  <si>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</si>
  <si>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</si>
  <si>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</si>
  <si>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</si>
  <si>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</si>
  <si>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</si>
  <si>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</si>
  <si>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</si>
  <si>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</si>
  <si>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</si>
  <si>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</si>
  <si>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</si>
  <si>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</si>
  <si>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</si>
  <si>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</si>
  <si>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</si>
  <si>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</si>
  <si>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</si>
  <si>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</si>
  <si>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</si>
  <si>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</si>
  <si>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</si>
  <si>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</si>
  <si>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</si>
  <si>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</si>
  <si>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</si>
  <si>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</si>
  <si>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</si>
  <si>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</si>
  <si>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Обслуживание внутреннего государственного и муниципального долга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</si>
  <si>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</si>
  <si>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</si>
  <si>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</si>
  <si>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</si>
  <si>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</si>
  <si>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</si>
  <si>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</si>
  <si>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</si>
  <si>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</si>
  <si>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</si>
  <si>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</si>
  <si>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</si>
  <si>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</si>
  <si>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</si>
  <si>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</si>
  <si>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</si>
  <si>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</si>
  <si>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</si>
  <si>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</si>
  <si>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</si>
  <si>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</si>
  <si>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</si>
  <si>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Дотации на выравнивание бюджетной обеспеченности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</si>
  <si>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</si>
  <si>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</si>
  <si>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</si>
  <si>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</si>
  <si>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 xml:space="preserve">Дотации на поддержку мер по обеспечению сбалансированности бюджетов 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</si>
  <si>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</si>
  <si>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</si>
  <si>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</si>
  <si>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</si>
  <si>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Целевая статья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</si>
  <si>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</si>
  <si>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</si>
  <si>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</si>
  <si>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</si>
  <si>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</si>
  <si>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</si>
  <si>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</si>
  <si>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ОБСЛУЖИВАНИЕ ГОСУДАРСТВЕННОГО И МУНИЦИПАЛЬНОГО ДОЛГА 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</si>
  <si>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</si>
  <si>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</si>
  <si>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</si>
  <si>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</si>
  <si>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</si>
  <si>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</si>
  <si>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</si>
  <si>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</si>
  <si>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ОМС (Глава района)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</si>
  <si>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</si>
  <si>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>Подпрограмма "Рациональное природопользование и охрана окружающей среды Никольского муниципального района на 2015-2018 годы"</t>
  </si>
  <si>
    <t xml:space="preserve">Осуществление мероприятий по  организации  деятельности аварийно-спасательных служб и (или) аварийно-спасательных формирований 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</si>
  <si>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</si>
  <si>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</si>
  <si>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</si>
  <si>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</si>
  <si>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</si>
  <si>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</si>
  <si>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</si>
  <si>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</si>
  <si>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730</t>
  </si>
  <si>
    <t>Обслуживание муниципального долга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</si>
  <si>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</si>
  <si>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</si>
  <si>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</si>
  <si>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</si>
  <si>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92 0 00 00000</t>
  </si>
  <si>
    <t>92 0 00 00190</t>
  </si>
  <si>
    <t>73 0 00 00000</t>
  </si>
  <si>
    <t>73 0 00 72190</t>
  </si>
  <si>
    <t>73 0 00 72210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</si>
  <si>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</si>
  <si>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</si>
  <si>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</si>
  <si>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</si>
  <si>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</si>
  <si>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</si>
  <si>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</si>
  <si>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</si>
  <si>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</si>
  <si>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</si>
  <si>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</si>
  <si>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</si>
  <si>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</si>
  <si>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</si>
  <si>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Осуществление отдельных государственных полномочий в соответствии с законом области от 5 октября 2006 года №1501-ОЗ"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</si>
  <si>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</si>
  <si>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</si>
  <si>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</si>
  <si>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</si>
  <si>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</si>
  <si>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</si>
  <si>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</si>
  <si>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</si>
  <si>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</si>
  <si>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</si>
  <si>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</si>
  <si>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</si>
  <si>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</si>
  <si>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</si>
  <si>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</si>
  <si>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</si>
  <si>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</si>
  <si>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</si>
  <si>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</si>
  <si>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</si>
  <si>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</si>
  <si>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</si>
  <si>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</si>
  <si>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</si>
  <si>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</si>
  <si>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</si>
  <si>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</si>
  <si>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</si>
  <si>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</si>
  <si>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</si>
  <si>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12 0 00 00000</t>
  </si>
  <si>
    <t>97 0 00 21990</t>
  </si>
  <si>
    <t>11 0 00 00000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</si>
  <si>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</si>
  <si>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</si>
  <si>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</si>
  <si>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</si>
  <si>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</si>
  <si>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</si>
  <si>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</si>
  <si>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</si>
  <si>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</si>
  <si>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</si>
  <si>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</si>
  <si>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</si>
  <si>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</si>
  <si>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</si>
  <si>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</si>
  <si>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</si>
  <si>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</si>
  <si>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</si>
  <si>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</si>
  <si>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</si>
  <si>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</si>
  <si>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</si>
  <si>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</si>
  <si>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</si>
  <si>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</si>
  <si>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</si>
  <si>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</si>
  <si>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</si>
  <si>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</si>
  <si>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 "</t>
  </si>
  <si>
    <t>Защита населения и территории от чрезвычайных ситуаций природного и техногенного характера, гражданская оборона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</si>
  <si>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</si>
  <si>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</si>
  <si>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</si>
  <si>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</si>
  <si>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</si>
  <si>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Внедрение и (или) эксплуатация аппаратно-программного комплекса "Безопасный город" </t>
  </si>
  <si>
    <t xml:space="preserve">Сохранение и развитие сети муниципальных загородных 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</si>
  <si>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</si>
  <si>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</si>
  <si>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</si>
  <si>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</si>
  <si>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Основное мероприятие «Оказание социальной помощи студентам»</t>
  </si>
  <si>
    <t>12 0 02 00000</t>
  </si>
  <si>
    <t>12 0 02 21840</t>
  </si>
  <si>
    <t>03 3 04 00000</t>
  </si>
  <si>
    <t xml:space="preserve">03 3 04 21960 </t>
  </si>
  <si>
    <t>06 2 03 20300</t>
  </si>
  <si>
    <t>07 1 00 00000</t>
  </si>
  <si>
    <t>340</t>
  </si>
  <si>
    <t>Стипендии</t>
  </si>
  <si>
    <t>08 0 02 L5671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</si>
  <si>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</si>
  <si>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</si>
  <si>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</si>
  <si>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</si>
  <si>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</si>
  <si>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</si>
  <si>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</si>
  <si>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</si>
  <si>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</si>
  <si>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</si>
  <si>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</si>
  <si>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>08 0  02 L5671</t>
  </si>
  <si>
    <t>06 2 03 00000</t>
  </si>
  <si>
    <t xml:space="preserve">Бюджетныце инвестиции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</si>
  <si>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</si>
  <si>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</si>
  <si>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</si>
  <si>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</si>
  <si>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Улучшение жилищных условий граждан, проживающих в сельской местности, в том числе молодых семей и молодых специалистов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</si>
  <si>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</si>
  <si>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</si>
  <si>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</si>
  <si>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</si>
  <si>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</si>
  <si>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</si>
  <si>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</si>
  <si>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 администрации Никольского муниципального района"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</si>
  <si>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</si>
  <si>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</si>
  <si>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</si>
  <si>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</si>
  <si>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</si>
  <si>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</si>
  <si>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</si>
  <si>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</si>
  <si>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08 0 01 L5671</t>
  </si>
  <si>
    <t>08 0  01 L5671</t>
  </si>
  <si>
    <t>01 1 05 43250</t>
  </si>
  <si>
    <t>03 2 01 00000</t>
  </si>
  <si>
    <t>Мероприятия по проекту "Твой выбор"</t>
  </si>
  <si>
    <t xml:space="preserve">43 0 00 21860 </t>
  </si>
  <si>
    <t>03 2 01 81010</t>
  </si>
  <si>
    <t>Основное мероприятие "Поддержка детей, находящихся в трудной жизненной ситуации"</t>
  </si>
  <si>
    <t>81 1 00 21920</t>
  </si>
  <si>
    <t>07 2 00 00000</t>
  </si>
  <si>
    <t>07 2 03 00000</t>
  </si>
  <si>
    <t>07 2 03 S1250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</si>
  <si>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</si>
  <si>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</si>
  <si>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Основное мероприятие «Обеспечение бюджетного процесса в части учета операций со средствами муниципальных учреждений района»</t>
  </si>
  <si>
    <t>Центр бюджетного учета и отчетности</t>
  </si>
  <si>
    <t>11 0 09 00000</t>
  </si>
  <si>
    <t>11 0 09 12590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</si>
  <si>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</si>
  <si>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</si>
  <si>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</si>
  <si>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</si>
  <si>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</si>
  <si>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</si>
  <si>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</si>
  <si>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</si>
  <si>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</si>
  <si>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</si>
  <si>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"Модернизация региональных систем дошкольного образования "</t>
  </si>
  <si>
    <t>05 1 03 00000</t>
  </si>
  <si>
    <t xml:space="preserve">07 1 03 20450 </t>
  </si>
  <si>
    <t>Расходы на обеспечение деятельности (оказание услуг) муниципальных учреждений</t>
  </si>
  <si>
    <t>"О районном бюджете на 2019 год</t>
  </si>
  <si>
    <t xml:space="preserve"> НА 2019 ГОД И ПЛАНОВЫЙ ПЕРИОД 2020 И 2021 ГОДОВ </t>
  </si>
  <si>
    <t>2019 год</t>
  </si>
  <si>
    <t>2020 год</t>
  </si>
  <si>
    <t>2021 год</t>
  </si>
  <si>
    <t xml:space="preserve">НА 2019 ГОД И ПЛАНОВЫЙ ПЕРИОД 2020 И 2021 ГОДОВ </t>
  </si>
  <si>
    <t>Муниципальная программа "Управление муниципальными финансами Никольского муниципального района на 2016-2021 годы"</t>
  </si>
  <si>
    <t>Муниципальная программа "Развитие физической культуры и спорта в Никольском муниципальном районе на 2014-2021 годы"</t>
  </si>
  <si>
    <t>Муниципальная  программа "Экономическое развитие Никольского муниципального района на 2018-2021 годы"</t>
  </si>
  <si>
    <t>Подпрограмма «Развитие торговли в Никольском муниципальном районе на 2018-2021 г.г.»</t>
  </si>
  <si>
    <t>Подпрограмма "Поддержка и развитие малого и среднего предпринимательства в Никольском муниципальном районе на 2018-2021 г.г."</t>
  </si>
  <si>
    <t>Подпрограмма  "Организация  отдыха детей, их оздоровления и занятости в Никольском муниципальном районе на 2017-2021 годы"</t>
  </si>
  <si>
    <t>Муниципальная программа "Социальная поддержка граждан Никольского муниципального района на 2017-2021 годы"</t>
  </si>
  <si>
    <t>Основное мероприятие "Сохранение уровня охвата детей всеми формами отдыха, оздоровления и занятости"</t>
  </si>
  <si>
    <t>Муниципальная программа "Развитие сферы культуры Никольского муниципального района на 2014-2021 годы"</t>
  </si>
  <si>
    <t>Муниципальная программа "Развитие образования Никольского муниципального района на 2016-2021 годы"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</si>
  <si>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</si>
  <si>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Основное мероприятие "Модернизация содержания общего и дополнительного образования"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</si>
  <si>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</si>
  <si>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Муниципальная программа  "Энергосбережение и развитие жилищно-коммунального хозяйства Никольского муниципального района на 2015-2021 годы"</t>
  </si>
  <si>
    <t>Подпрограмма "Энергосбережение Никольского муниципального района на 2015-2021 годы"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</si>
  <si>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</si>
  <si>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Муниципальная программа  "Кадровая политика в сфере здравоохранения Никольского муниципального района на 2016-2021 годы"</t>
  </si>
  <si>
    <t>Муниципальная программа "Устойчивое развитие сельских территорий Никольского района Вологодской области на 2014-2017 годы и период до 2021 года"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</si>
  <si>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2016-2021 годы"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</si>
  <si>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</si>
  <si>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программа "Обеспечение законности, правопорядка и общественной безопасности в Никольском муниципальном районе на 2014-2021 годы"</t>
  </si>
  <si>
    <t>Муниципальная  программа "Реализация молодежной политики на территории Никольского муниципального района на 2016-2021 гг."</t>
  </si>
  <si>
    <t xml:space="preserve">Муниципальная программа "Развитие образования Никольского муниципального района на 2016-2021 годы"
</t>
  </si>
  <si>
    <t>Подпрограмма  "Организация отдыха детей, их оздоровления и занятости в Никольском муниципальном районе на 2017-2021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</si>
  <si>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</si>
  <si>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</si>
  <si>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</si>
  <si>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05 2 09 S1220</t>
  </si>
  <si>
    <t>Мероприятия государственной программы Российской Федерации "Доступная среда" на 2011-2025 годы</t>
  </si>
  <si>
    <t>05 2 01 L0270</t>
  </si>
  <si>
    <t>01.00.00</t>
  </si>
  <si>
    <t>40.00.00</t>
  </si>
  <si>
    <t>03.00.00</t>
  </si>
  <si>
    <t>03 1 04 L4970</t>
  </si>
  <si>
    <t>Выравнивание обеспеченности по реализации расходных обязательств в части обеспечения выплаты заработной платы работникам муниципальных учреждений</t>
  </si>
  <si>
    <t>04 4 01 S1650</t>
  </si>
  <si>
    <t>04 1 01 S1650</t>
  </si>
  <si>
    <t>04 1 02 S1650</t>
  </si>
  <si>
    <t>04 2 01 S1650</t>
  </si>
  <si>
    <t>04 3 01 S1650</t>
  </si>
  <si>
    <t>04 6 00 00000</t>
  </si>
  <si>
    <t>04 6 01 00000</t>
  </si>
  <si>
    <t>04 6 01 00190</t>
  </si>
  <si>
    <t>04 5 01 02590</t>
  </si>
  <si>
    <t>Музеи</t>
  </si>
  <si>
    <t>04 5 01 S1650</t>
  </si>
  <si>
    <t>Основное мероприятие "Публичный показ музейных предметов, музейных коллекций"</t>
  </si>
  <si>
    <t>Прочие мероприятия по профилактике употребления алкоголизма и психоактивных веществ</t>
  </si>
  <si>
    <t>Основное мероприятие "Организация и осуществление  деятельности по опеке и попечительству в отношении совершеннолетних граждан и  в отношении несовершеннолетних граждан"</t>
  </si>
  <si>
    <t>05 1 01 S1650</t>
  </si>
  <si>
    <t>05 2 01 S1650</t>
  </si>
  <si>
    <t>05 2 04 S1650</t>
  </si>
  <si>
    <t>05 2 08 S1650</t>
  </si>
  <si>
    <t>01 1 02 00000</t>
  </si>
  <si>
    <t>05 3 01 S1650</t>
  </si>
  <si>
    <t>03 3 01 S1650</t>
  </si>
  <si>
    <t>01 1 02 21350</t>
  </si>
  <si>
    <t>05 2 09 41220</t>
  </si>
  <si>
    <t>05 2 10 S1650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</si>
  <si>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</si>
  <si>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</si>
  <si>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</si>
  <si>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08 0 03 00000</t>
  </si>
  <si>
    <t>Основное мероприятие "Строительство (реконструкция ) общеобразовательных учреждений "</t>
  </si>
  <si>
    <t>08 0 03 41220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</si>
  <si>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</si>
  <si>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</si>
  <si>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</si>
  <si>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Основное мероприятие "Снижение объемов энергетических ресурсов в системах коммунальной инфраструктуры"</t>
  </si>
  <si>
    <t>11 0 09 21780</t>
  </si>
  <si>
    <t>Осуществление части полномочий по ведению бухгалтерского (бюджетного) учета и составлению отчетности</t>
  </si>
  <si>
    <t>Строительство, реконструкция объектов  социальной и коммунальной инфраструктур муниципальной собственности (Выполнение работ по строительству объекта "Пристройка столовой и спортзала к МБОУ "Средняя общеобразовательная школа №1 города Никольска" в г.Никольске Никольского района Вологодской области")</t>
  </si>
  <si>
    <t>Субсидии на капитальный ремонт объектов социальной и коммунальной инфраструктур муниципальной собственности</t>
  </si>
  <si>
    <t>05 1 03 S1220</t>
  </si>
  <si>
    <t>05 1 03 41220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</si>
  <si>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</si>
  <si>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</si>
  <si>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</si>
  <si>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</si>
  <si>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04 2 01 21800</t>
  </si>
  <si>
    <t>03 1 06 00000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</si>
  <si>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</si>
  <si>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Осуществление части полномочий по правовому обеспечению деятельности ОМС поселений</t>
  </si>
  <si>
    <t>Осуществление полномочий по информационно-техническому обеспечению деятельности ОМС поселений</t>
  </si>
  <si>
    <t>Иные межбюджетные трансферты на обеспечение выполнения  части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</si>
  <si>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Осуществление части полномочий по участию в предупреждении и ликвидации последствий чрезвычайных ситуаций в границах МО Г.Никольск,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</si>
  <si>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Капитальный ремонт объектов социальной и коммунальной инфраструктур муниципальной собственности</t>
  </si>
  <si>
    <t xml:space="preserve">Капитальный ремонт объектов социальной и коммунальной инфраструктур муниципальной собственности ( разработка, изготовление и экспертиза проектно-сметной документации)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</si>
  <si>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</si>
  <si>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</si>
  <si>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</si>
  <si>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</si>
  <si>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</si>
  <si>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Осуществление части полномочий по организации и проведению культурно-массовых мероприятий МО г.Никольска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</si>
  <si>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методической, хозяйственной, правовой деятельности образовательных организаций"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</si>
  <si>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</si>
  <si>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</si>
  <si>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</si>
  <si>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04 6 03 S1650</t>
  </si>
  <si>
    <t>Осуществление части полномочий контрольно- счетного органа по  внешнему муниципальному финансовому контролю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</si>
  <si>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населения</t>
  </si>
  <si>
    <t>Муниципальная программа  "Энергосбережение и развитие жилищно-коммунального хозяйства Никольского муниципального района на 2015-20201 годы"</t>
  </si>
  <si>
    <t>06 3 06 00000</t>
  </si>
  <si>
    <t>06 3 06 21890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</si>
  <si>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</si>
  <si>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</si>
  <si>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</si>
  <si>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</si>
  <si>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</si>
  <si>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Основное мероприятие "Осуществление отдельных государственных полномочий "</t>
  </si>
  <si>
    <t>КЦСР</t>
  </si>
  <si>
    <t>КВР</t>
  </si>
  <si>
    <t>РЗ</t>
  </si>
  <si>
    <t>ПР</t>
  </si>
  <si>
    <t>НА 2019 ГОД И ПЛАНОВЫЙ ПЕРИОД 2020 И 2021 ГОДОВ</t>
  </si>
  <si>
    <t>08 0 04 00000</t>
  </si>
  <si>
    <t>08 0 04 41220</t>
  </si>
  <si>
    <t>Основное мероприятие"Строительство фельдшерско-акушерских пунктов и офисов врача общей практики"</t>
  </si>
  <si>
    <t>Строительство (реконструкция) объектов социальной и коммунальной инфраструктур муниципальной собственности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</si>
  <si>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</si>
  <si>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</si>
  <si>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Осуществление отдельных государственных  полномочий  в сфере административных отношений  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</si>
  <si>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</si>
  <si>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</si>
  <si>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2019 ГОД И ПЛАНОВЫЙ ПЕРИОД 2020 И 2021 ГОДОВ </t>
  </si>
  <si>
    <t>РАСПРЕДЕЛЕНИЕ БЮДЖЕТНЫХ АССИГНОВАНИЙ ПО РАЗДЕЛАМ, ПОДРАЗДЕЛАМ</t>
  </si>
  <si>
    <t>КЛАССИФИКАЦИИ РАСХОДОВ БЮДЖЕТОВ</t>
  </si>
  <si>
    <t>06 1 01 72140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</si>
  <si>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</si>
  <si>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Реализация мероприятий по обеспечению жильем молодых семей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</si>
  <si>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 ( разработка, изготовление и экспертиза проектно-сметной документации) 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</si>
  <si>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</si>
  <si>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в системах муниципальных учреждений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</si>
  <si>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</si>
  <si>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"Снижение объемов потребления всех видов топливно-энергетических ресурсов мунципальных учреждений"</t>
  </si>
  <si>
    <t>(Приложение  7</t>
  </si>
  <si>
    <t>и плановый период  2020 и 2021 годов")</t>
  </si>
  <si>
    <t>(Приложение  6</t>
  </si>
  <si>
    <t>(Приложение  8</t>
  </si>
  <si>
    <t>(Приложение  9</t>
  </si>
  <si>
    <t>03 1 06 72300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</si>
  <si>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</si>
  <si>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91 0 00 74001</t>
  </si>
  <si>
    <t>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</si>
  <si>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01 2 G5 52430</t>
  </si>
  <si>
    <t>05 2 09 S1230</t>
  </si>
  <si>
    <t>Реконструкция и капитальный ремонт зданий общеобразовательных организаций</t>
  </si>
  <si>
    <t xml:space="preserve"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 </t>
  </si>
  <si>
    <t>Исполнение судебных актов</t>
  </si>
  <si>
    <t>830</t>
  </si>
  <si>
    <t>03 1 06 73200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</si>
  <si>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</si>
  <si>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Основное мероприятие «Создание условий для функционирования и обеспечения системы персонифицированного финансирования дополнительного образования детей»</t>
  </si>
  <si>
    <t>Приложение 4</t>
  </si>
  <si>
    <t>Приложение 5</t>
  </si>
  <si>
    <t>Приложение 6</t>
  </si>
  <si>
    <t>Приложение 7</t>
  </si>
  <si>
    <t>01 2 G5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</si>
  <si>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</si>
  <si>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Строительство и реконструкция (модернизация) объектов питьевого водоснабжения в рамках федерального проекта "Чистая вода"</t>
  </si>
  <si>
    <t>01 2 G5  00000</t>
  </si>
  <si>
    <t>Основное мероприятие  "Предупреждение экстремизма и терроризма"</t>
  </si>
  <si>
    <t>Осуществление отдельных государственных полномочий в соответствии с законом области от 5 октября 2006 года №1501-ОЗ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</si>
  <si>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Подпрограмма "Организация музейной деятельности на территории Никольского муниципального района"</t>
  </si>
  <si>
    <t>№ 6</t>
  </si>
  <si>
    <t>от 22.02.2019 года</t>
  </si>
  <si>
    <t>от 22.02.2019 года   № 6</t>
  </si>
  <si>
    <t>от  22.02.2019 года   № 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</si>
</sst>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24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0" fillId="0" borderId="7" applyNumberFormat="0" applyFill="0" applyAlignment="0" applyProtection="0"/>
    <xf numFmtId="0" fontId="41" fillId="33" borderId="8" applyNumberFormat="0" applyAlignment="0" applyProtection="0"/>
    <xf numFmtId="0" fontId="42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28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8" fillId="39" borderId="12" xfId="97" applyNumberFormat="1" applyFont="1" applyFill="1" applyBorder="1" applyAlignment="1" applyProtection="1">
      <alignment horizontal="right"/>
      <protection hidden="1"/>
    </xf>
    <xf numFmtId="172" fontId="0" fillId="39" borderId="0" xfId="0" applyNumberFormat="1" applyFont="1" applyFill="1" applyAlignment="1">
      <alignment/>
    </xf>
    <xf numFmtId="174" fontId="0" fillId="39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left" wrapText="1"/>
      <protection hidden="1"/>
    </xf>
    <xf numFmtId="0" fontId="12" fillId="39" borderId="0" xfId="0" applyFont="1" applyFill="1" applyAlignment="1">
      <alignment/>
    </xf>
    <xf numFmtId="0" fontId="12" fillId="7" borderId="0" xfId="0" applyFont="1" applyFill="1" applyAlignment="1">
      <alignment/>
    </xf>
    <xf numFmtId="174" fontId="12" fillId="7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174" fontId="12" fillId="40" borderId="0" xfId="0" applyNumberFormat="1" applyFont="1" applyFill="1" applyAlignment="1">
      <alignment/>
    </xf>
    <xf numFmtId="172" fontId="11" fillId="39" borderId="0" xfId="0" applyNumberFormat="1" applyFont="1" applyFill="1" applyAlignment="1">
      <alignment/>
    </xf>
    <xf numFmtId="0" fontId="9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97" applyNumberFormat="1" applyFont="1" applyFill="1" applyAlignment="1" applyProtection="1">
      <alignment horizontal="center" vertical="center" wrapText="1"/>
      <protection hidden="1"/>
    </xf>
    <xf numFmtId="0" fontId="9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10" fillId="39" borderId="15" xfId="0" applyFont="1" applyFill="1" applyBorder="1" applyAlignment="1">
      <alignment wrapText="1"/>
    </xf>
    <xf numFmtId="0" fontId="7" fillId="39" borderId="0" xfId="0" applyFont="1" applyFill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wrapText="1"/>
    </xf>
    <xf numFmtId="0" fontId="8" fillId="39" borderId="0" xfId="97" applyNumberFormat="1" applyFont="1" applyFill="1" applyBorder="1" applyAlignment="1" applyProtection="1">
      <alignment horizontal="right"/>
      <protection hidden="1"/>
    </xf>
    <xf numFmtId="0" fontId="8" fillId="39" borderId="15" xfId="0" applyFont="1" applyFill="1" applyBorder="1" applyAlignment="1">
      <alignment wrapText="1"/>
    </xf>
    <xf numFmtId="174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174" fontId="8" fillId="39" borderId="15" xfId="0" applyNumberFormat="1" applyFont="1" applyFill="1" applyBorder="1" applyAlignment="1">
      <alignment horizontal="center" vertical="center"/>
    </xf>
    <xf numFmtId="0" fontId="13" fillId="39" borderId="0" xfId="0" applyFont="1" applyFill="1" applyAlignment="1">
      <alignment/>
    </xf>
    <xf numFmtId="49" fontId="9" fillId="39" borderId="15" xfId="0" applyNumberFormat="1" applyFont="1" applyFill="1" applyBorder="1" applyAlignment="1">
      <alignment horizontal="center" vertical="center" wrapText="1"/>
    </xf>
    <xf numFmtId="174" fontId="9" fillId="39" borderId="15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left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wrapText="1"/>
    </xf>
    <xf numFmtId="0" fontId="8" fillId="39" borderId="16" xfId="0" applyFont="1" applyFill="1" applyBorder="1" applyAlignment="1">
      <alignment wrapText="1"/>
    </xf>
    <xf numFmtId="174" fontId="8" fillId="39" borderId="15" xfId="0" applyNumberFormat="1" applyFont="1" applyFill="1" applyBorder="1" applyAlignment="1">
      <alignment horizontal="center" vertical="center" wrapText="1"/>
    </xf>
    <xf numFmtId="174" fontId="8" fillId="39" borderId="16" xfId="0" applyNumberFormat="1" applyFont="1" applyFill="1" applyBorder="1" applyAlignment="1">
      <alignment wrapText="1"/>
    </xf>
    <xf numFmtId="0" fontId="8" fillId="39" borderId="15" xfId="0" applyFont="1" applyFill="1" applyBorder="1" applyAlignment="1">
      <alignment/>
    </xf>
    <xf numFmtId="0" fontId="9" fillId="39" borderId="17" xfId="0" applyFont="1" applyFill="1" applyBorder="1" applyAlignment="1">
      <alignment wrapText="1"/>
    </xf>
    <xf numFmtId="0" fontId="9" fillId="39" borderId="12" xfId="0" applyFont="1" applyFill="1" applyBorder="1" applyAlignment="1">
      <alignment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9" fillId="39" borderId="0" xfId="0" applyFont="1" applyFill="1" applyAlignment="1">
      <alignment wrapText="1"/>
    </xf>
    <xf numFmtId="0" fontId="9" fillId="39" borderId="0" xfId="0" applyFont="1" applyFill="1" applyAlignment="1">
      <alignment/>
    </xf>
    <xf numFmtId="0" fontId="8" fillId="39" borderId="0" xfId="0" applyFont="1" applyFill="1" applyAlignment="1">
      <alignment horizontal="right"/>
    </xf>
    <xf numFmtId="0" fontId="9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0" fontId="8" fillId="39" borderId="15" xfId="0" applyNumberFormat="1" applyFont="1" applyFill="1" applyBorder="1" applyAlignment="1">
      <alignment horizontal="left" vertical="center" wrapText="1"/>
    </xf>
    <xf numFmtId="3" fontId="8" fillId="39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wrapText="1"/>
    </xf>
    <xf numFmtId="0" fontId="8" fillId="39" borderId="13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vertical="top" wrapText="1"/>
    </xf>
    <xf numFmtId="174" fontId="8" fillId="39" borderId="0" xfId="0" applyNumberFormat="1" applyFont="1" applyFill="1" applyAlignment="1">
      <alignment/>
    </xf>
    <xf numFmtId="172" fontId="8" fillId="39" borderId="15" xfId="0" applyNumberFormat="1" applyFont="1" applyFill="1" applyBorder="1" applyAlignment="1">
      <alignment vertical="top" wrapText="1"/>
    </xf>
    <xf numFmtId="172" fontId="8" fillId="39" borderId="15" xfId="0" applyNumberFormat="1" applyFont="1" applyFill="1" applyBorder="1" applyAlignment="1">
      <alignment horizontal="left" wrapText="1"/>
    </xf>
    <xf numFmtId="4" fontId="8" fillId="39" borderId="15" xfId="0" applyNumberFormat="1" applyFont="1" applyFill="1" applyBorder="1" applyAlignment="1">
      <alignment/>
    </xf>
    <xf numFmtId="174" fontId="8" fillId="39" borderId="15" xfId="0" applyNumberFormat="1" applyFont="1" applyFill="1" applyBorder="1" applyAlignment="1">
      <alignment/>
    </xf>
    <xf numFmtId="49" fontId="8" fillId="39" borderId="15" xfId="0" applyNumberFormat="1" applyFont="1" applyFill="1" applyBorder="1" applyAlignment="1">
      <alignment horizontal="center" vertical="center"/>
    </xf>
    <xf numFmtId="172" fontId="8" fillId="39" borderId="15" xfId="0" applyNumberFormat="1" applyFont="1" applyFill="1" applyBorder="1" applyAlignment="1">
      <alignment wrapText="1"/>
    </xf>
    <xf numFmtId="172" fontId="8" fillId="39" borderId="15" xfId="0" applyNumberFormat="1" applyFont="1" applyFill="1" applyBorder="1" applyAlignment="1">
      <alignment horizontal="center" vertical="center" wrapText="1"/>
    </xf>
    <xf numFmtId="2" fontId="8" fillId="39" borderId="15" xfId="0" applyNumberFormat="1" applyFont="1" applyFill="1" applyBorder="1" applyAlignment="1">
      <alignment wrapText="1"/>
    </xf>
    <xf numFmtId="2" fontId="8" fillId="39" borderId="15" xfId="0" applyNumberFormat="1" applyFont="1" applyFill="1" applyBorder="1" applyAlignment="1">
      <alignment horizontal="left" wrapText="1"/>
    </xf>
    <xf numFmtId="49" fontId="10" fillId="39" borderId="15" xfId="0" applyNumberFormat="1" applyFont="1" applyFill="1" applyBorder="1" applyAlignment="1">
      <alignment horizontal="center" vertical="center" wrapText="1"/>
    </xf>
    <xf numFmtId="174" fontId="8" fillId="39" borderId="0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5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15" xfId="0" applyFont="1" applyFill="1" applyBorder="1" applyAlignment="1">
      <alignment wrapText="1"/>
    </xf>
    <xf numFmtId="49" fontId="9" fillId="39" borderId="15" xfId="0" applyNumberFormat="1" applyFont="1" applyFill="1" applyBorder="1" applyAlignment="1">
      <alignment horizontal="center" vertical="center"/>
    </xf>
    <xf numFmtId="174" fontId="14" fillId="39" borderId="15" xfId="0" applyNumberFormat="1" applyFont="1" applyFill="1" applyBorder="1" applyAlignment="1">
      <alignment horizontal="center" vertical="center"/>
    </xf>
    <xf numFmtId="174" fontId="8" fillId="39" borderId="15" xfId="0" applyNumberFormat="1" applyFont="1" applyFill="1" applyBorder="1" applyAlignment="1">
      <alignment horizontal="left" wrapText="1"/>
    </xf>
    <xf numFmtId="0" fontId="8" fillId="39" borderId="0" xfId="0" applyFont="1" applyFill="1" applyAlignment="1">
      <alignment/>
    </xf>
    <xf numFmtId="172" fontId="8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wrapText="1"/>
    </xf>
    <xf numFmtId="174" fontId="8" fillId="39" borderId="0" xfId="0" applyNumberFormat="1" applyFont="1" applyFill="1" applyAlignment="1">
      <alignment horizontal="center" vertical="center"/>
    </xf>
    <xf numFmtId="174" fontId="8" fillId="39" borderId="16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174" fontId="8" fillId="39" borderId="18" xfId="0" applyNumberFormat="1" applyFont="1" applyFill="1" applyBorder="1" applyAlignment="1">
      <alignment horizontal="center" vertical="center"/>
    </xf>
    <xf numFmtId="174" fontId="8" fillId="39" borderId="19" xfId="0" applyNumberFormat="1" applyFont="1" applyFill="1" applyBorder="1" applyAlignment="1">
      <alignment horizontal="center" vertical="center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8" fillId="39" borderId="15" xfId="0" applyNumberFormat="1" applyFont="1" applyFill="1" applyBorder="1" applyAlignment="1">
      <alignment horizontal="left" wrapText="1"/>
    </xf>
    <xf numFmtId="0" fontId="8" fillId="39" borderId="15" xfId="97" applyNumberFormat="1" applyFont="1" applyFill="1" applyBorder="1" applyAlignment="1" applyProtection="1">
      <alignment horizontal="left" wrapText="1"/>
      <protection hidden="1"/>
    </xf>
    <xf numFmtId="0" fontId="9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174" fontId="12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/>
    </xf>
    <xf numFmtId="0" fontId="8" fillId="40" borderId="0" xfId="0" applyFont="1" applyFill="1" applyAlignment="1">
      <alignment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0" xfId="0" applyFont="1" applyFill="1" applyAlignment="1">
      <alignment horizontal="center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left" wrapText="1"/>
    </xf>
    <xf numFmtId="0" fontId="8" fillId="39" borderId="0" xfId="0" applyFont="1" applyFill="1" applyAlignment="1">
      <alignment horizontal="left"/>
    </xf>
    <xf numFmtId="174" fontId="8" fillId="41" borderId="15" xfId="0" applyNumberFormat="1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left" vertical="center" wrapText="1"/>
    </xf>
    <xf numFmtId="0" fontId="9" fillId="39" borderId="16" xfId="0" applyFont="1" applyFill="1" applyBorder="1" applyAlignment="1">
      <alignment horizontal="left" vertical="center" wrapText="1"/>
    </xf>
    <xf numFmtId="0" fontId="9" fillId="39" borderId="0" xfId="0" applyFont="1" applyFill="1" applyAlignment="1">
      <alignment horizontal="center"/>
    </xf>
    <xf numFmtId="0" fontId="8" fillId="39" borderId="0" xfId="0" applyFont="1" applyFill="1" applyAlignment="1">
      <alignment horizontal="center"/>
    </xf>
    <xf numFmtId="0" fontId="9" fillId="39" borderId="20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9" fillId="39" borderId="0" xfId="0" applyFont="1" applyFill="1" applyAlignment="1">
      <alignment horizontal="center" wrapText="1"/>
    </xf>
    <xf numFmtId="0" fontId="9" fillId="39" borderId="0" xfId="0" applyFont="1" applyFill="1" applyAlignment="1">
      <alignment horizontal="center" vertical="center" wrapText="1"/>
    </xf>
    <xf numFmtId="0" fontId="9" fillId="39" borderId="15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left"/>
    </xf>
    <xf numFmtId="0" fontId="8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wrapText="1"/>
    </xf>
    <xf numFmtId="0" fontId="9" fillId="39" borderId="15" xfId="0" applyFont="1" applyFill="1" applyBorder="1" applyAlignment="1">
      <alignment horizontal="left" vertical="center" wrapText="1"/>
    </xf>
    <xf numFmtId="0" fontId="9" fillId="39" borderId="18" xfId="0" applyFont="1" applyFill="1" applyBorder="1" applyAlignment="1">
      <alignment horizontal="left" vertical="center" wrapText="1"/>
    </xf>
    <xf numFmtId="0" fontId="8" fillId="39" borderId="0" xfId="0" applyFont="1" applyFill="1" applyAlignment="1">
      <alignment/>
    </xf>
    <xf numFmtId="0" fontId="9" fillId="39" borderId="15" xfId="0" applyFont="1" applyFill="1" applyBorder="1" applyAlignment="1">
      <alignment vertical="center" wrapText="1"/>
    </xf>
    <xf numFmtId="174" fontId="8" fillId="0" borderId="15" xfId="0" applyNumberFormat="1" applyFont="1" applyFill="1" applyBorder="1" applyAlignment="1">
      <alignment horizontal="center" vertical="center"/>
    </xf>
  </cellXfs>
  <cellStyles count="13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тдельная ячейка" xfId="103"/>
    <cellStyle name="Отдельная ячейка - константа" xfId="104"/>
    <cellStyle name="Отдельная ячейка - константа [печать]" xfId="105"/>
    <cellStyle name="Отдельная ячейка - константа [печать] 2" xfId="106"/>
    <cellStyle name="Отдельная ячейка - константа [печать] 3" xfId="107"/>
    <cellStyle name="Отдельная ячейка - константа [печать] 4" xfId="108"/>
    <cellStyle name="Отдельная ячейка - константа 2" xfId="109"/>
    <cellStyle name="Отдельная ячейка - константа 3" xfId="110"/>
    <cellStyle name="Отдельная ячейка - константа 4" xfId="111"/>
    <cellStyle name="Отдельная ячейка [печать]" xfId="112"/>
    <cellStyle name="Отдельная ячейка [печать] 2" xfId="113"/>
    <cellStyle name="Отдельная ячейка [печать] 3" xfId="114"/>
    <cellStyle name="Отдельная ячейка [печать] 4" xfId="115"/>
    <cellStyle name="Отдельная ячейка 2" xfId="116"/>
    <cellStyle name="Отдельная ячейка 3" xfId="117"/>
    <cellStyle name="Отдельная ячейка 4" xfId="118"/>
    <cellStyle name="Отдельная ячейка-результат" xfId="119"/>
    <cellStyle name="Отдельная ячейка-результат [печать]" xfId="120"/>
    <cellStyle name="Отдельная ячейка-результат [печать] 2" xfId="121"/>
    <cellStyle name="Отдельная ячейка-результат [печать] 3" xfId="122"/>
    <cellStyle name="Отдельная ячейка-результат [печать] 4" xfId="123"/>
    <cellStyle name="Отдельная ячейка-результат 2" xfId="124"/>
    <cellStyle name="Отдельная ячейка-результат 3" xfId="125"/>
    <cellStyle name="Отдельная ячейка-результат 4" xfId="126"/>
    <cellStyle name="Followed Hyperlink" xfId="127"/>
    <cellStyle name="Плохой" xfId="128"/>
    <cellStyle name="Пояснение" xfId="129"/>
    <cellStyle name="Примечание" xfId="130"/>
    <cellStyle name="Percent" xfId="131"/>
    <cellStyle name="Свойства элементов измерения" xfId="132"/>
    <cellStyle name="Свойства элементов измерения [печать]" xfId="133"/>
    <cellStyle name="Свойства элементов измерения [печать] 2" xfId="134"/>
    <cellStyle name="Свойства элементов измерения [печать] 3" xfId="135"/>
    <cellStyle name="Свойства элементов измерения [печать] 4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  <cellStyle name="Элементы осей" xfId="142"/>
    <cellStyle name="Элементы осей [печать]" xfId="143"/>
    <cellStyle name="Элементы осей [печать] 2" xfId="144"/>
    <cellStyle name="Элементы осей [печать] 3" xfId="145"/>
    <cellStyle name="Элементы осей [печать] 4" xfId="146"/>
    <cellStyle name="Элементы осей 2" xfId="147"/>
    <cellStyle name="Элементы осей 3" xfId="148"/>
    <cellStyle name="Элементы осей 4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4"/>
  <sheetViews>
    <sheetView view="pageBreakPreview" zoomScale="59" zoomScaleNormal="85" zoomScaleSheetLayoutView="59" zoomScalePageLayoutView="0" workbookViewId="0" topLeftCell="A1">
      <selection activeCell="C6" sqref="C6"/>
    </sheetView>
  </sheetViews>
  <sheetFormatPr defaultColWidth="9.00390625" defaultRowHeight="12.75"/>
  <cols>
    <col min="1" max="1" width="87.625" style="19" customWidth="1"/>
    <col min="2" max="2" width="11.25390625" style="1" customWidth="1"/>
    <col min="3" max="3" width="12.75390625" style="1" customWidth="1"/>
    <col min="4" max="4" width="26.375" style="1" customWidth="1"/>
    <col min="5" max="5" width="0.12890625" style="1" hidden="1" customWidth="1"/>
    <col min="6" max="6" width="20.625" style="1" hidden="1" customWidth="1"/>
    <col min="7" max="7" width="20.25390625" style="1" hidden="1" customWidth="1"/>
    <col min="8" max="8" width="25.375" style="1" customWidth="1"/>
    <col min="9" max="9" width="12.875" style="1" hidden="1" customWidth="1"/>
    <col min="10" max="10" width="14.625" style="1" hidden="1" customWidth="1"/>
    <col min="11" max="11" width="16.00390625" style="1" hidden="1" customWidth="1"/>
    <col min="12" max="12" width="24.25390625" style="1" customWidth="1"/>
    <col min="13" max="13" width="18.00390625" style="1" hidden="1" customWidth="1"/>
    <col min="14" max="14" width="19.125" style="1" hidden="1" customWidth="1"/>
    <col min="15" max="15" width="19.875" style="1" hidden="1" customWidth="1"/>
    <col min="16" max="16" width="12.375" style="1" customWidth="1"/>
    <col min="17" max="16384" width="9.125" style="1" customWidth="1"/>
  </cols>
  <sheetData>
    <row r="1" spans="1:15" ht="25.5" customHeight="1">
      <c r="A1" s="112"/>
      <c r="B1" s="113"/>
      <c r="C1" s="113"/>
      <c r="D1" s="88"/>
      <c r="E1" s="37"/>
      <c r="F1" s="37"/>
      <c r="G1" s="37"/>
      <c r="H1" s="39" t="s">
        <v>611</v>
      </c>
      <c r="I1" s="37"/>
      <c r="J1" s="37"/>
      <c r="K1" s="37"/>
      <c r="L1" s="37"/>
      <c r="M1" s="37"/>
      <c r="N1" s="37"/>
      <c r="O1" s="37"/>
    </row>
    <row r="2" spans="1:15" ht="18.75" customHeight="1">
      <c r="A2" s="88"/>
      <c r="B2" s="89"/>
      <c r="C2" s="89"/>
      <c r="D2" s="37"/>
      <c r="E2" s="37"/>
      <c r="F2" s="37"/>
      <c r="G2" s="37"/>
      <c r="H2" s="39" t="s">
        <v>204</v>
      </c>
      <c r="I2" s="37"/>
      <c r="J2" s="37"/>
      <c r="K2" s="37"/>
      <c r="L2" s="37"/>
      <c r="M2" s="37"/>
      <c r="N2" s="37"/>
      <c r="O2" s="37"/>
    </row>
    <row r="3" spans="1:15" ht="18.75" customHeight="1">
      <c r="A3" s="88"/>
      <c r="B3" s="89"/>
      <c r="C3" s="89"/>
      <c r="D3" s="37"/>
      <c r="E3" s="37"/>
      <c r="F3" s="37"/>
      <c r="G3" s="37"/>
      <c r="H3" s="39" t="s">
        <v>183</v>
      </c>
      <c r="I3" s="37"/>
      <c r="J3" s="37"/>
      <c r="K3" s="37"/>
      <c r="L3" s="37"/>
      <c r="M3" s="37"/>
      <c r="N3" s="37"/>
      <c r="O3" s="37"/>
    </row>
    <row r="4" spans="1:15" ht="16.5" customHeight="1">
      <c r="A4" s="88"/>
      <c r="B4" s="89"/>
      <c r="C4" s="89"/>
      <c r="D4" s="37"/>
      <c r="E4" s="37"/>
      <c r="F4" s="37"/>
      <c r="G4" s="37"/>
      <c r="H4" s="39" t="s">
        <v>623</v>
      </c>
      <c r="I4" s="37"/>
      <c r="J4" s="37"/>
      <c r="K4" s="37"/>
      <c r="L4" s="37" t="s">
        <v>622</v>
      </c>
      <c r="M4" s="37"/>
      <c r="N4" s="37"/>
      <c r="O4" s="37"/>
    </row>
    <row r="5" spans="1:15" ht="18.75">
      <c r="A5" s="88" t="s">
        <v>200</v>
      </c>
      <c r="B5" s="89"/>
      <c r="C5" s="37"/>
      <c r="D5" s="37"/>
      <c r="E5" s="39"/>
      <c r="F5" s="37"/>
      <c r="G5" s="37"/>
      <c r="H5" s="39" t="s">
        <v>595</v>
      </c>
      <c r="I5" s="37"/>
      <c r="J5" s="37"/>
      <c r="K5" s="37"/>
      <c r="L5" s="37"/>
      <c r="M5" s="37"/>
      <c r="N5" s="37"/>
      <c r="O5" s="37"/>
    </row>
    <row r="6" spans="1:15" ht="18.75">
      <c r="A6" s="88"/>
      <c r="B6" s="89"/>
      <c r="C6" s="37"/>
      <c r="D6" s="37"/>
      <c r="E6" s="39"/>
      <c r="F6" s="37"/>
      <c r="G6" s="37"/>
      <c r="H6" s="39" t="s">
        <v>204</v>
      </c>
      <c r="I6" s="37"/>
      <c r="J6" s="37"/>
      <c r="K6" s="37"/>
      <c r="L6" s="37"/>
      <c r="M6" s="37"/>
      <c r="N6" s="37"/>
      <c r="O6" s="37"/>
    </row>
    <row r="7" spans="1:15" ht="18.75">
      <c r="A7" s="88"/>
      <c r="B7" s="89"/>
      <c r="C7" s="37"/>
      <c r="D7" s="37"/>
      <c r="E7" s="39"/>
      <c r="F7" s="37"/>
      <c r="G7" s="37"/>
      <c r="H7" s="39" t="s">
        <v>183</v>
      </c>
      <c r="I7" s="37"/>
      <c r="J7" s="37"/>
      <c r="K7" s="37"/>
      <c r="L7" s="37"/>
      <c r="M7" s="37"/>
      <c r="N7" s="37"/>
      <c r="O7" s="37"/>
    </row>
    <row r="8" spans="1:15" ht="18.75">
      <c r="A8" s="88"/>
      <c r="B8" s="89"/>
      <c r="C8" s="37"/>
      <c r="D8" s="37"/>
      <c r="E8" s="39"/>
      <c r="F8" s="37"/>
      <c r="G8" s="37"/>
      <c r="H8" s="39" t="s">
        <v>452</v>
      </c>
      <c r="I8" s="37"/>
      <c r="J8" s="37"/>
      <c r="K8" s="37"/>
      <c r="L8" s="37"/>
      <c r="M8" s="37"/>
      <c r="N8" s="37"/>
      <c r="O8" s="37"/>
    </row>
    <row r="9" spans="1:15" ht="18.75">
      <c r="A9" s="88"/>
      <c r="B9" s="89"/>
      <c r="C9" s="37"/>
      <c r="D9" s="37"/>
      <c r="E9" s="39"/>
      <c r="F9" s="37"/>
      <c r="G9" s="37"/>
      <c r="H9" s="39" t="s">
        <v>594</v>
      </c>
      <c r="I9" s="37"/>
      <c r="J9" s="37"/>
      <c r="K9" s="37"/>
      <c r="L9" s="37"/>
      <c r="M9" s="37"/>
      <c r="N9" s="37"/>
      <c r="O9" s="37"/>
    </row>
    <row r="10" spans="1:15" ht="18.75">
      <c r="A10" s="88"/>
      <c r="B10" s="89"/>
      <c r="C10" s="37"/>
      <c r="D10" s="37"/>
      <c r="E10" s="39"/>
      <c r="F10" s="37"/>
      <c r="G10" s="37"/>
      <c r="H10" s="39"/>
      <c r="I10" s="37"/>
      <c r="J10" s="37"/>
      <c r="K10" s="37"/>
      <c r="L10" s="37"/>
      <c r="M10" s="37"/>
      <c r="N10" s="37"/>
      <c r="O10" s="37"/>
    </row>
    <row r="11" spans="1:15" ht="15" customHeight="1">
      <c r="A11" s="88"/>
      <c r="B11" s="89"/>
      <c r="C11" s="89"/>
      <c r="D11" s="8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59.25" customHeight="1">
      <c r="A12" s="117" t="s">
        <v>583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37"/>
      <c r="N12" s="37"/>
      <c r="O12" s="37"/>
    </row>
    <row r="13" spans="1:19" ht="19.5" customHeight="1">
      <c r="A13" s="118" t="s">
        <v>584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37"/>
      <c r="N13" s="37"/>
      <c r="O13" s="37"/>
      <c r="S13" s="1" t="s">
        <v>200</v>
      </c>
    </row>
    <row r="14" spans="1:15" ht="19.5" customHeight="1">
      <c r="A14" s="118" t="s">
        <v>572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7"/>
      <c r="N14" s="37"/>
      <c r="O14" s="37"/>
    </row>
    <row r="15" spans="1:15" ht="19.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37"/>
      <c r="N15" s="37"/>
      <c r="O15" s="37"/>
    </row>
    <row r="16" spans="1:15" ht="19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7"/>
      <c r="N16" s="37"/>
      <c r="O16" s="37"/>
    </row>
    <row r="17" spans="1:15" ht="16.5" customHeight="1">
      <c r="A17" s="40"/>
      <c r="B17" s="41"/>
      <c r="C17" s="41"/>
      <c r="D17" s="37"/>
      <c r="E17" s="42" t="s">
        <v>364</v>
      </c>
      <c r="F17" s="42"/>
      <c r="G17" s="37"/>
      <c r="H17" s="37"/>
      <c r="I17" s="37"/>
      <c r="J17" s="37"/>
      <c r="K17" s="37"/>
      <c r="L17" s="20" t="s">
        <v>271</v>
      </c>
      <c r="M17" s="37"/>
      <c r="N17" s="37"/>
      <c r="O17" s="37"/>
    </row>
    <row r="18" spans="1:15" ht="72" customHeight="1">
      <c r="A18" s="114" t="s">
        <v>151</v>
      </c>
      <c r="B18" s="114" t="s">
        <v>570</v>
      </c>
      <c r="C18" s="114" t="s">
        <v>571</v>
      </c>
      <c r="D18" s="119" t="s">
        <v>201</v>
      </c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30.75" customHeight="1">
      <c r="A19" s="115"/>
      <c r="B19" s="116"/>
      <c r="C19" s="116"/>
      <c r="D19" s="15" t="s">
        <v>454</v>
      </c>
      <c r="E19" s="14" t="s">
        <v>490</v>
      </c>
      <c r="F19" s="14" t="s">
        <v>488</v>
      </c>
      <c r="G19" s="13" t="s">
        <v>489</v>
      </c>
      <c r="H19" s="92" t="s">
        <v>455</v>
      </c>
      <c r="I19" s="15" t="s">
        <v>490</v>
      </c>
      <c r="J19" s="15" t="s">
        <v>488</v>
      </c>
      <c r="K19" s="15" t="s">
        <v>489</v>
      </c>
      <c r="L19" s="92" t="s">
        <v>456</v>
      </c>
      <c r="M19" s="15" t="s">
        <v>490</v>
      </c>
      <c r="N19" s="15" t="s">
        <v>488</v>
      </c>
      <c r="O19" s="15" t="s">
        <v>489</v>
      </c>
    </row>
    <row r="20" spans="1:15" ht="21.75" customHeight="1">
      <c r="A20" s="92">
        <v>1</v>
      </c>
      <c r="B20" s="90">
        <v>2</v>
      </c>
      <c r="C20" s="90">
        <v>3</v>
      </c>
      <c r="D20" s="13">
        <v>4</v>
      </c>
      <c r="E20" s="14"/>
      <c r="F20" s="14"/>
      <c r="G20" s="13"/>
      <c r="H20" s="92">
        <v>5</v>
      </c>
      <c r="I20" s="15"/>
      <c r="J20" s="15"/>
      <c r="K20" s="15"/>
      <c r="L20" s="92">
        <v>6</v>
      </c>
      <c r="M20" s="15"/>
      <c r="N20" s="15"/>
      <c r="O20" s="15"/>
    </row>
    <row r="21" spans="1:15" ht="18.75">
      <c r="A21" s="94" t="s">
        <v>251</v>
      </c>
      <c r="B21" s="25" t="s">
        <v>152</v>
      </c>
      <c r="C21" s="25" t="s">
        <v>564</v>
      </c>
      <c r="D21" s="26">
        <f>D22+D23+D24+D25+D26+D27+D28</f>
        <v>60009.1</v>
      </c>
      <c r="E21" s="26">
        <f aca="true" t="shared" si="0" ref="E21:O21">E22+E23+E24+E25+E26+E27+E28</f>
        <v>6114.699999999999</v>
      </c>
      <c r="F21" s="26">
        <f t="shared" si="0"/>
        <v>49484.8</v>
      </c>
      <c r="G21" s="26">
        <f t="shared" si="0"/>
        <v>2978.6</v>
      </c>
      <c r="H21" s="26">
        <f t="shared" si="0"/>
        <v>57851.5</v>
      </c>
      <c r="I21" s="26">
        <f t="shared" si="0"/>
        <v>6117</v>
      </c>
      <c r="J21" s="26">
        <f t="shared" si="0"/>
        <v>48755.9</v>
      </c>
      <c r="K21" s="26">
        <f t="shared" si="0"/>
        <v>2978.6</v>
      </c>
      <c r="L21" s="26">
        <f t="shared" si="0"/>
        <v>51691.399999999994</v>
      </c>
      <c r="M21" s="26">
        <f t="shared" si="0"/>
        <v>6119</v>
      </c>
      <c r="N21" s="26">
        <f t="shared" si="0"/>
        <v>42593.8</v>
      </c>
      <c r="O21" s="26">
        <f t="shared" si="0"/>
        <v>2978.6</v>
      </c>
    </row>
    <row r="22" spans="1:15" ht="37.5">
      <c r="A22" s="27" t="s">
        <v>128</v>
      </c>
      <c r="B22" s="28" t="s">
        <v>152</v>
      </c>
      <c r="C22" s="28" t="s">
        <v>156</v>
      </c>
      <c r="D22" s="23">
        <v>1325.5</v>
      </c>
      <c r="E22" s="23">
        <v>0</v>
      </c>
      <c r="F22" s="23">
        <v>1273.6</v>
      </c>
      <c r="G22" s="23">
        <v>0</v>
      </c>
      <c r="H22" s="23">
        <v>1273.6</v>
      </c>
      <c r="I22" s="23">
        <v>0</v>
      </c>
      <c r="J22" s="23">
        <v>1273.6</v>
      </c>
      <c r="K22" s="23">
        <v>0</v>
      </c>
      <c r="L22" s="23">
        <v>1273.6</v>
      </c>
      <c r="M22" s="23">
        <v>0</v>
      </c>
      <c r="N22" s="23">
        <v>1273.6</v>
      </c>
      <c r="O22" s="23">
        <v>0</v>
      </c>
    </row>
    <row r="23" spans="1:15" ht="56.25">
      <c r="A23" s="93" t="s">
        <v>232</v>
      </c>
      <c r="B23" s="28" t="s">
        <v>152</v>
      </c>
      <c r="C23" s="28" t="s">
        <v>155</v>
      </c>
      <c r="D23" s="23">
        <v>1581.5</v>
      </c>
      <c r="E23" s="23">
        <v>0</v>
      </c>
      <c r="F23" s="23">
        <v>1242.6</v>
      </c>
      <c r="G23" s="23">
        <v>287</v>
      </c>
      <c r="H23" s="23">
        <v>1602.9</v>
      </c>
      <c r="I23" s="23">
        <v>0</v>
      </c>
      <c r="J23" s="23">
        <v>1315.9</v>
      </c>
      <c r="K23" s="23">
        <v>287</v>
      </c>
      <c r="L23" s="23">
        <v>1529.6</v>
      </c>
      <c r="M23" s="23">
        <v>0</v>
      </c>
      <c r="N23" s="23">
        <v>1242.6</v>
      </c>
      <c r="O23" s="23">
        <v>287</v>
      </c>
    </row>
    <row r="24" spans="1:15" ht="56.25">
      <c r="A24" s="93" t="s">
        <v>124</v>
      </c>
      <c r="B24" s="28" t="s">
        <v>152</v>
      </c>
      <c r="C24" s="28" t="s">
        <v>153</v>
      </c>
      <c r="D24" s="127">
        <v>27686.2</v>
      </c>
      <c r="E24" s="23">
        <v>2173.3999999999996</v>
      </c>
      <c r="F24" s="23">
        <v>23917.9</v>
      </c>
      <c r="G24" s="23">
        <v>412.70000000000005</v>
      </c>
      <c r="H24" s="23">
        <v>26017.4</v>
      </c>
      <c r="I24" s="23">
        <v>2175.3999999999996</v>
      </c>
      <c r="J24" s="23">
        <v>23429.300000000003</v>
      </c>
      <c r="K24" s="23">
        <v>412.70000000000005</v>
      </c>
      <c r="L24" s="23">
        <v>25386.699999999997</v>
      </c>
      <c r="M24" s="23">
        <v>2177.1</v>
      </c>
      <c r="N24" s="23">
        <v>22796.9</v>
      </c>
      <c r="O24" s="23">
        <v>412.70000000000005</v>
      </c>
    </row>
    <row r="25" spans="1:15" ht="18.75">
      <c r="A25" s="93" t="s">
        <v>199</v>
      </c>
      <c r="B25" s="28" t="s">
        <v>152</v>
      </c>
      <c r="C25" s="28" t="s">
        <v>160</v>
      </c>
      <c r="D25" s="23">
        <v>5.7</v>
      </c>
      <c r="E25" s="23">
        <v>5.7</v>
      </c>
      <c r="F25" s="23">
        <v>0</v>
      </c>
      <c r="G25" s="23">
        <v>0</v>
      </c>
      <c r="H25" s="23">
        <v>6</v>
      </c>
      <c r="I25" s="23">
        <v>6</v>
      </c>
      <c r="J25" s="23">
        <v>0</v>
      </c>
      <c r="K25" s="23">
        <v>0</v>
      </c>
      <c r="L25" s="23">
        <v>6.3</v>
      </c>
      <c r="M25" s="23">
        <v>6.3</v>
      </c>
      <c r="N25" s="23">
        <v>0</v>
      </c>
      <c r="O25" s="23">
        <v>0</v>
      </c>
    </row>
    <row r="26" spans="1:15" ht="37.5">
      <c r="A26" s="93" t="s">
        <v>234</v>
      </c>
      <c r="B26" s="28" t="s">
        <v>152</v>
      </c>
      <c r="C26" s="28" t="s">
        <v>168</v>
      </c>
      <c r="D26" s="23">
        <v>6825.7</v>
      </c>
      <c r="E26" s="23">
        <v>0</v>
      </c>
      <c r="F26" s="23">
        <v>6195.5</v>
      </c>
      <c r="G26" s="23">
        <v>205.2</v>
      </c>
      <c r="H26" s="23">
        <v>6251.799999999999</v>
      </c>
      <c r="I26" s="23">
        <v>0</v>
      </c>
      <c r="J26" s="23">
        <v>6046.599999999999</v>
      </c>
      <c r="K26" s="23">
        <v>205.2</v>
      </c>
      <c r="L26" s="23">
        <v>6080.7</v>
      </c>
      <c r="M26" s="23">
        <v>0</v>
      </c>
      <c r="N26" s="23">
        <v>5875.5</v>
      </c>
      <c r="O26" s="23">
        <v>205.2</v>
      </c>
    </row>
    <row r="27" spans="1:15" ht="18.75">
      <c r="A27" s="93" t="s">
        <v>154</v>
      </c>
      <c r="B27" s="28" t="s">
        <v>152</v>
      </c>
      <c r="C27" s="28" t="s">
        <v>174</v>
      </c>
      <c r="D27" s="23">
        <v>4950</v>
      </c>
      <c r="E27" s="23">
        <v>0</v>
      </c>
      <c r="F27" s="23">
        <v>5950</v>
      </c>
      <c r="G27" s="23">
        <v>0</v>
      </c>
      <c r="H27" s="23">
        <v>5487</v>
      </c>
      <c r="I27" s="23">
        <v>0</v>
      </c>
      <c r="J27" s="23">
        <v>5487</v>
      </c>
      <c r="K27" s="23">
        <v>0</v>
      </c>
      <c r="L27" s="23">
        <v>500</v>
      </c>
      <c r="M27" s="23">
        <v>0</v>
      </c>
      <c r="N27" s="23">
        <v>500</v>
      </c>
      <c r="O27" s="23">
        <v>0</v>
      </c>
    </row>
    <row r="28" spans="1:15" ht="24.75" customHeight="1">
      <c r="A28" s="93" t="s">
        <v>175</v>
      </c>
      <c r="B28" s="28" t="s">
        <v>152</v>
      </c>
      <c r="C28" s="28" t="s">
        <v>190</v>
      </c>
      <c r="D28" s="23">
        <v>17634.5</v>
      </c>
      <c r="E28" s="23">
        <v>3935.6</v>
      </c>
      <c r="F28" s="23">
        <v>10905.2</v>
      </c>
      <c r="G28" s="23">
        <v>2073.7</v>
      </c>
      <c r="H28" s="23">
        <v>17212.8</v>
      </c>
      <c r="I28" s="23">
        <v>3935.6</v>
      </c>
      <c r="J28" s="23">
        <v>11203.5</v>
      </c>
      <c r="K28" s="23">
        <v>2073.7</v>
      </c>
      <c r="L28" s="23">
        <v>16914.5</v>
      </c>
      <c r="M28" s="23">
        <v>3935.6</v>
      </c>
      <c r="N28" s="23">
        <v>10905.2</v>
      </c>
      <c r="O28" s="23">
        <v>2073.7</v>
      </c>
    </row>
    <row r="29" spans="1:15" ht="37.5">
      <c r="A29" s="94" t="s">
        <v>242</v>
      </c>
      <c r="B29" s="25" t="s">
        <v>155</v>
      </c>
      <c r="C29" s="25" t="s">
        <v>564</v>
      </c>
      <c r="D29" s="26">
        <f>D30+D31</f>
        <v>983.7</v>
      </c>
      <c r="E29" s="26">
        <f aca="true" t="shared" si="1" ref="E29:O29">E30+E31</f>
        <v>735</v>
      </c>
      <c r="F29" s="26">
        <f t="shared" si="1"/>
        <v>194</v>
      </c>
      <c r="G29" s="26">
        <f t="shared" si="1"/>
        <v>54.699999999999996</v>
      </c>
      <c r="H29" s="26">
        <f t="shared" si="1"/>
        <v>534.5</v>
      </c>
      <c r="I29" s="26">
        <f t="shared" si="1"/>
        <v>295.6</v>
      </c>
      <c r="J29" s="26">
        <f t="shared" si="1"/>
        <v>170.9</v>
      </c>
      <c r="K29" s="26">
        <f t="shared" si="1"/>
        <v>54.699999999999996</v>
      </c>
      <c r="L29" s="26">
        <f t="shared" si="1"/>
        <v>523</v>
      </c>
      <c r="M29" s="26">
        <f t="shared" si="1"/>
        <v>278.9</v>
      </c>
      <c r="N29" s="26">
        <f t="shared" si="1"/>
        <v>170</v>
      </c>
      <c r="O29" s="26">
        <f t="shared" si="1"/>
        <v>54.699999999999996</v>
      </c>
    </row>
    <row r="30" spans="1:15" ht="37.5">
      <c r="A30" s="93" t="s">
        <v>363</v>
      </c>
      <c r="B30" s="28" t="s">
        <v>155</v>
      </c>
      <c r="C30" s="28" t="s">
        <v>157</v>
      </c>
      <c r="D30" s="23">
        <v>164.7</v>
      </c>
      <c r="E30" s="23">
        <v>0</v>
      </c>
      <c r="F30" s="23">
        <v>110</v>
      </c>
      <c r="G30" s="23">
        <v>54.699999999999996</v>
      </c>
      <c r="H30" s="23">
        <v>178</v>
      </c>
      <c r="I30" s="23">
        <v>0</v>
      </c>
      <c r="J30" s="23">
        <v>110</v>
      </c>
      <c r="K30" s="23">
        <v>54.699999999999996</v>
      </c>
      <c r="L30" s="23">
        <v>184.1</v>
      </c>
      <c r="M30" s="23">
        <v>0</v>
      </c>
      <c r="N30" s="23">
        <v>110</v>
      </c>
      <c r="O30" s="23">
        <v>54.699999999999996</v>
      </c>
    </row>
    <row r="31" spans="1:15" ht="37.5">
      <c r="A31" s="27" t="s">
        <v>243</v>
      </c>
      <c r="B31" s="28" t="s">
        <v>155</v>
      </c>
      <c r="C31" s="28" t="s">
        <v>177</v>
      </c>
      <c r="D31" s="23">
        <v>819</v>
      </c>
      <c r="E31" s="23">
        <v>735</v>
      </c>
      <c r="F31" s="23">
        <v>84</v>
      </c>
      <c r="G31" s="23">
        <v>0</v>
      </c>
      <c r="H31" s="23">
        <v>356.50000000000006</v>
      </c>
      <c r="I31" s="23">
        <v>295.6</v>
      </c>
      <c r="J31" s="23">
        <v>60.9</v>
      </c>
      <c r="K31" s="23">
        <v>0</v>
      </c>
      <c r="L31" s="23">
        <v>338.9</v>
      </c>
      <c r="M31" s="23">
        <v>278.9</v>
      </c>
      <c r="N31" s="23">
        <v>60</v>
      </c>
      <c r="O31" s="23">
        <v>0</v>
      </c>
    </row>
    <row r="32" spans="1:15" ht="18.75">
      <c r="A32" s="94" t="s">
        <v>159</v>
      </c>
      <c r="B32" s="25" t="s">
        <v>153</v>
      </c>
      <c r="C32" s="25" t="s">
        <v>564</v>
      </c>
      <c r="D32" s="26">
        <f>D33+D34</f>
        <v>23739.3</v>
      </c>
      <c r="E32" s="26">
        <f aca="true" t="shared" si="2" ref="E32:O32">E33+E34</f>
        <v>10064</v>
      </c>
      <c r="F32" s="26">
        <f t="shared" si="2"/>
        <v>12273</v>
      </c>
      <c r="G32" s="26">
        <f t="shared" si="2"/>
        <v>0</v>
      </c>
      <c r="H32" s="26">
        <f t="shared" si="2"/>
        <v>23078</v>
      </c>
      <c r="I32" s="26">
        <f t="shared" si="2"/>
        <v>10064</v>
      </c>
      <c r="J32" s="26">
        <f t="shared" si="2"/>
        <v>13014</v>
      </c>
      <c r="K32" s="26">
        <f t="shared" si="2"/>
        <v>0</v>
      </c>
      <c r="L32" s="26">
        <f t="shared" si="2"/>
        <v>23751</v>
      </c>
      <c r="M32" s="26">
        <f t="shared" si="2"/>
        <v>10064</v>
      </c>
      <c r="N32" s="26">
        <f t="shared" si="2"/>
        <v>13687</v>
      </c>
      <c r="O32" s="26">
        <f t="shared" si="2"/>
        <v>0</v>
      </c>
    </row>
    <row r="33" spans="1:15" ht="18.75">
      <c r="A33" s="93" t="s">
        <v>191</v>
      </c>
      <c r="B33" s="28" t="s">
        <v>153</v>
      </c>
      <c r="C33" s="28" t="s">
        <v>157</v>
      </c>
      <c r="D33" s="23">
        <v>23216.1</v>
      </c>
      <c r="E33" s="23">
        <v>9572.8</v>
      </c>
      <c r="F33" s="23">
        <v>12241</v>
      </c>
      <c r="G33" s="23">
        <v>0</v>
      </c>
      <c r="H33" s="23">
        <v>22554.8</v>
      </c>
      <c r="I33" s="23">
        <v>9572.8</v>
      </c>
      <c r="J33" s="23">
        <v>12982</v>
      </c>
      <c r="K33" s="23">
        <v>0</v>
      </c>
      <c r="L33" s="23">
        <v>23227.8</v>
      </c>
      <c r="M33" s="23">
        <v>9572.8</v>
      </c>
      <c r="N33" s="23">
        <v>13655</v>
      </c>
      <c r="O33" s="23">
        <v>0</v>
      </c>
    </row>
    <row r="34" spans="1:15" ht="18.75">
      <c r="A34" s="27" t="s">
        <v>202</v>
      </c>
      <c r="B34" s="28" t="s">
        <v>153</v>
      </c>
      <c r="C34" s="28" t="s">
        <v>203</v>
      </c>
      <c r="D34" s="23">
        <v>523.2</v>
      </c>
      <c r="E34" s="23">
        <v>491.2</v>
      </c>
      <c r="F34" s="23">
        <v>32</v>
      </c>
      <c r="G34" s="23">
        <v>0</v>
      </c>
      <c r="H34" s="23">
        <v>523.2</v>
      </c>
      <c r="I34" s="23">
        <v>491.2</v>
      </c>
      <c r="J34" s="23">
        <v>32</v>
      </c>
      <c r="K34" s="23">
        <v>0</v>
      </c>
      <c r="L34" s="23">
        <v>523.2</v>
      </c>
      <c r="M34" s="23">
        <v>491.2</v>
      </c>
      <c r="N34" s="23">
        <v>32</v>
      </c>
      <c r="O34" s="23">
        <v>0</v>
      </c>
    </row>
    <row r="35" spans="1:15" ht="26.25" customHeight="1">
      <c r="A35" s="94" t="s">
        <v>197</v>
      </c>
      <c r="B35" s="25" t="s">
        <v>160</v>
      </c>
      <c r="C35" s="25" t="s">
        <v>564</v>
      </c>
      <c r="D35" s="26">
        <f>D36+D37</f>
        <v>1153.8000000000002</v>
      </c>
      <c r="E35" s="26">
        <f aca="true" t="shared" si="3" ref="E35:O35">E36+E37</f>
        <v>6208</v>
      </c>
      <c r="F35" s="26">
        <f t="shared" si="3"/>
        <v>1310</v>
      </c>
      <c r="G35" s="26">
        <f t="shared" si="3"/>
        <v>0</v>
      </c>
      <c r="H35" s="26">
        <f t="shared" si="3"/>
        <v>818</v>
      </c>
      <c r="I35" s="26">
        <f t="shared" si="3"/>
        <v>7663</v>
      </c>
      <c r="J35" s="26">
        <f t="shared" si="3"/>
        <v>818</v>
      </c>
      <c r="K35" s="26">
        <f t="shared" si="3"/>
        <v>237</v>
      </c>
      <c r="L35" s="26">
        <f t="shared" si="3"/>
        <v>22297.399999999998</v>
      </c>
      <c r="M35" s="26">
        <f t="shared" si="3"/>
        <v>0</v>
      </c>
      <c r="N35" s="26">
        <f t="shared" si="3"/>
        <v>818</v>
      </c>
      <c r="O35" s="26">
        <f t="shared" si="3"/>
        <v>0</v>
      </c>
    </row>
    <row r="36" spans="1:15" ht="26.25" customHeight="1">
      <c r="A36" s="93" t="s">
        <v>198</v>
      </c>
      <c r="B36" s="28" t="s">
        <v>160</v>
      </c>
      <c r="C36" s="28" t="s">
        <v>152</v>
      </c>
      <c r="D36" s="23">
        <v>609.1</v>
      </c>
      <c r="E36" s="23">
        <v>0</v>
      </c>
      <c r="F36" s="23">
        <v>609.1</v>
      </c>
      <c r="G36" s="23">
        <v>0</v>
      </c>
      <c r="H36" s="23">
        <v>609.1</v>
      </c>
      <c r="I36" s="23">
        <v>0</v>
      </c>
      <c r="J36" s="23">
        <v>609.1</v>
      </c>
      <c r="K36" s="23">
        <v>0</v>
      </c>
      <c r="L36" s="23">
        <v>609.1</v>
      </c>
      <c r="M36" s="23">
        <v>0</v>
      </c>
      <c r="N36" s="23">
        <v>609.1</v>
      </c>
      <c r="O36" s="23">
        <v>0</v>
      </c>
    </row>
    <row r="37" spans="1:15" ht="26.25" customHeight="1">
      <c r="A37" s="27" t="s">
        <v>189</v>
      </c>
      <c r="B37" s="28" t="s">
        <v>160</v>
      </c>
      <c r="C37" s="28" t="s">
        <v>156</v>
      </c>
      <c r="D37" s="127">
        <v>544.7</v>
      </c>
      <c r="E37" s="23">
        <v>6208</v>
      </c>
      <c r="F37" s="23">
        <v>700.9</v>
      </c>
      <c r="G37" s="23">
        <v>0</v>
      </c>
      <c r="H37" s="23">
        <v>208.9</v>
      </c>
      <c r="I37" s="23">
        <v>7663</v>
      </c>
      <c r="J37" s="23">
        <v>208.9</v>
      </c>
      <c r="K37" s="23">
        <v>237</v>
      </c>
      <c r="L37" s="23">
        <v>21688.3</v>
      </c>
      <c r="M37" s="23">
        <v>0</v>
      </c>
      <c r="N37" s="23">
        <v>208.9</v>
      </c>
      <c r="O37" s="23">
        <v>0</v>
      </c>
    </row>
    <row r="38" spans="1:15" ht="18.75">
      <c r="A38" s="94" t="s">
        <v>172</v>
      </c>
      <c r="B38" s="25" t="s">
        <v>168</v>
      </c>
      <c r="C38" s="25" t="s">
        <v>564</v>
      </c>
      <c r="D38" s="26">
        <f>D39</f>
        <v>460.3</v>
      </c>
      <c r="E38" s="26">
        <f aca="true" t="shared" si="4" ref="E38:O38">E39</f>
        <v>160.3</v>
      </c>
      <c r="F38" s="26">
        <f t="shared" si="4"/>
        <v>300</v>
      </c>
      <c r="G38" s="26">
        <f t="shared" si="4"/>
        <v>0</v>
      </c>
      <c r="H38" s="26">
        <f t="shared" si="4"/>
        <v>500.3</v>
      </c>
      <c r="I38" s="26">
        <f t="shared" si="4"/>
        <v>160.3</v>
      </c>
      <c r="J38" s="26">
        <f t="shared" si="4"/>
        <v>340</v>
      </c>
      <c r="K38" s="26">
        <f t="shared" si="4"/>
        <v>0</v>
      </c>
      <c r="L38" s="26">
        <f t="shared" si="4"/>
        <v>420.3</v>
      </c>
      <c r="M38" s="26">
        <f t="shared" si="4"/>
        <v>160.3</v>
      </c>
      <c r="N38" s="26">
        <f t="shared" si="4"/>
        <v>260</v>
      </c>
      <c r="O38" s="26">
        <f t="shared" si="4"/>
        <v>0</v>
      </c>
    </row>
    <row r="39" spans="1:15" ht="18.75">
      <c r="A39" s="93" t="s">
        <v>196</v>
      </c>
      <c r="B39" s="28" t="s">
        <v>168</v>
      </c>
      <c r="C39" s="28" t="s">
        <v>160</v>
      </c>
      <c r="D39" s="23">
        <v>460.3</v>
      </c>
      <c r="E39" s="23">
        <v>160.3</v>
      </c>
      <c r="F39" s="23">
        <v>300</v>
      </c>
      <c r="G39" s="23">
        <v>0</v>
      </c>
      <c r="H39" s="23">
        <v>500.3</v>
      </c>
      <c r="I39" s="23">
        <v>160.3</v>
      </c>
      <c r="J39" s="23">
        <v>340</v>
      </c>
      <c r="K39" s="23">
        <v>0</v>
      </c>
      <c r="L39" s="23">
        <v>420.3</v>
      </c>
      <c r="M39" s="23">
        <v>160.3</v>
      </c>
      <c r="N39" s="23">
        <v>260</v>
      </c>
      <c r="O39" s="23">
        <v>0</v>
      </c>
    </row>
    <row r="40" spans="1:15" ht="18.75">
      <c r="A40" s="94" t="s">
        <v>162</v>
      </c>
      <c r="B40" s="25" t="s">
        <v>161</v>
      </c>
      <c r="C40" s="25" t="s">
        <v>564</v>
      </c>
      <c r="D40" s="26">
        <f aca="true" t="shared" si="5" ref="D40:O40">D41+D42+D43+D44+D45</f>
        <v>482649.4</v>
      </c>
      <c r="E40" s="26">
        <f t="shared" si="5"/>
        <v>347474.39999999997</v>
      </c>
      <c r="F40" s="26">
        <f t="shared" si="5"/>
        <v>134239.4</v>
      </c>
      <c r="G40" s="26">
        <f t="shared" si="5"/>
        <v>0</v>
      </c>
      <c r="H40" s="26">
        <f t="shared" si="5"/>
        <v>488330.80000000005</v>
      </c>
      <c r="I40" s="26">
        <f t="shared" si="5"/>
        <v>357716.6</v>
      </c>
      <c r="J40" s="26">
        <f t="shared" si="5"/>
        <v>136664.19999999998</v>
      </c>
      <c r="K40" s="26">
        <f t="shared" si="5"/>
        <v>0</v>
      </c>
      <c r="L40" s="26">
        <f t="shared" si="5"/>
        <v>473832.10000000003</v>
      </c>
      <c r="M40" s="26">
        <f t="shared" si="5"/>
        <v>350663.49999999994</v>
      </c>
      <c r="N40" s="26">
        <f t="shared" si="5"/>
        <v>131968.6</v>
      </c>
      <c r="O40" s="26">
        <f t="shared" si="5"/>
        <v>0</v>
      </c>
    </row>
    <row r="41" spans="1:15" ht="18.75">
      <c r="A41" s="93" t="s">
        <v>163</v>
      </c>
      <c r="B41" s="28" t="s">
        <v>161</v>
      </c>
      <c r="C41" s="28" t="s">
        <v>152</v>
      </c>
      <c r="D41" s="23">
        <v>114893.20000000001</v>
      </c>
      <c r="E41" s="23">
        <v>89622.3</v>
      </c>
      <c r="F41" s="23">
        <v>25270.899999999998</v>
      </c>
      <c r="G41" s="23">
        <v>0</v>
      </c>
      <c r="H41" s="23">
        <v>126993.20000000001</v>
      </c>
      <c r="I41" s="23">
        <v>99419.3</v>
      </c>
      <c r="J41" s="23">
        <v>27573.899999999998</v>
      </c>
      <c r="K41" s="23">
        <v>0</v>
      </c>
      <c r="L41" s="23">
        <v>116893.20000000001</v>
      </c>
      <c r="M41" s="23">
        <v>89622.3</v>
      </c>
      <c r="N41" s="23">
        <v>27270.899999999998</v>
      </c>
      <c r="O41" s="23">
        <v>0</v>
      </c>
    </row>
    <row r="42" spans="1:15" ht="18.75">
      <c r="A42" s="21" t="s">
        <v>141</v>
      </c>
      <c r="B42" s="28" t="s">
        <v>161</v>
      </c>
      <c r="C42" s="28" t="s">
        <v>156</v>
      </c>
      <c r="D42" s="23">
        <v>246334.5</v>
      </c>
      <c r="E42" s="23">
        <v>188985.19999999998</v>
      </c>
      <c r="F42" s="23">
        <v>57441.299999999996</v>
      </c>
      <c r="G42" s="23">
        <v>0</v>
      </c>
      <c r="H42" s="23">
        <v>295458.5</v>
      </c>
      <c r="I42" s="23">
        <v>239191.4</v>
      </c>
      <c r="J42" s="23">
        <v>62317.1</v>
      </c>
      <c r="K42" s="23">
        <v>0</v>
      </c>
      <c r="L42" s="23">
        <v>291904.8</v>
      </c>
      <c r="M42" s="23">
        <v>241935.3</v>
      </c>
      <c r="N42" s="23">
        <v>58769.5</v>
      </c>
      <c r="O42" s="23">
        <v>0</v>
      </c>
    </row>
    <row r="43" spans="1:15" ht="18.75">
      <c r="A43" s="93" t="s">
        <v>138</v>
      </c>
      <c r="B43" s="28" t="s">
        <v>161</v>
      </c>
      <c r="C43" s="28" t="s">
        <v>155</v>
      </c>
      <c r="D43" s="23">
        <v>21667.6</v>
      </c>
      <c r="E43" s="23">
        <v>2532.6</v>
      </c>
      <c r="F43" s="23">
        <v>19248.300000000003</v>
      </c>
      <c r="G43" s="23">
        <v>0</v>
      </c>
      <c r="H43" s="23">
        <v>21698.3</v>
      </c>
      <c r="I43" s="23">
        <v>2532.6</v>
      </c>
      <c r="J43" s="23">
        <v>19165.7</v>
      </c>
      <c r="K43" s="23">
        <v>0</v>
      </c>
      <c r="L43" s="23">
        <v>20980.9</v>
      </c>
      <c r="M43" s="23">
        <v>2532.6</v>
      </c>
      <c r="N43" s="23">
        <v>18448.300000000003</v>
      </c>
      <c r="O43" s="23">
        <v>0</v>
      </c>
    </row>
    <row r="44" spans="1:15" ht="18.75">
      <c r="A44" s="93" t="s">
        <v>140</v>
      </c>
      <c r="B44" s="28" t="s">
        <v>161</v>
      </c>
      <c r="C44" s="28" t="s">
        <v>161</v>
      </c>
      <c r="D44" s="23">
        <v>5405.4</v>
      </c>
      <c r="E44" s="23">
        <v>2565.2</v>
      </c>
      <c r="F44" s="23">
        <v>2820.2</v>
      </c>
      <c r="G44" s="23">
        <v>0</v>
      </c>
      <c r="H44" s="23">
        <v>5433.900000000001</v>
      </c>
      <c r="I44" s="23">
        <v>2565.2</v>
      </c>
      <c r="J44" s="23">
        <v>2868.7</v>
      </c>
      <c r="K44" s="23">
        <v>0</v>
      </c>
      <c r="L44" s="23">
        <v>5385.400000000001</v>
      </c>
      <c r="M44" s="23">
        <v>2565.2</v>
      </c>
      <c r="N44" s="23">
        <v>2820.2</v>
      </c>
      <c r="O44" s="23">
        <v>0</v>
      </c>
    </row>
    <row r="45" spans="1:15" ht="18.75">
      <c r="A45" s="93" t="s">
        <v>186</v>
      </c>
      <c r="B45" s="28" t="s">
        <v>161</v>
      </c>
      <c r="C45" s="28" t="s">
        <v>157</v>
      </c>
      <c r="D45" s="23">
        <v>94348.7</v>
      </c>
      <c r="E45" s="23">
        <v>63769.1</v>
      </c>
      <c r="F45" s="23">
        <v>29458.7</v>
      </c>
      <c r="G45" s="23">
        <v>0</v>
      </c>
      <c r="H45" s="23">
        <v>38746.9</v>
      </c>
      <c r="I45" s="23">
        <v>14008.1</v>
      </c>
      <c r="J45" s="23">
        <v>24738.8</v>
      </c>
      <c r="K45" s="23">
        <v>0</v>
      </c>
      <c r="L45" s="23">
        <v>38667.799999999996</v>
      </c>
      <c r="M45" s="23">
        <v>14008.1</v>
      </c>
      <c r="N45" s="23">
        <v>24659.7</v>
      </c>
      <c r="O45" s="23">
        <v>0</v>
      </c>
    </row>
    <row r="46" spans="1:15" ht="23.25" customHeight="1">
      <c r="A46" s="94" t="s">
        <v>109</v>
      </c>
      <c r="B46" s="25" t="s">
        <v>165</v>
      </c>
      <c r="C46" s="25" t="s">
        <v>564</v>
      </c>
      <c r="D46" s="26">
        <f>D47+D48</f>
        <v>30316.199999999997</v>
      </c>
      <c r="E46" s="26">
        <f aca="true" t="shared" si="6" ref="E46:O46">E47+E48</f>
        <v>3303.7</v>
      </c>
      <c r="F46" s="26">
        <f t="shared" si="6"/>
        <v>26615.4</v>
      </c>
      <c r="G46" s="26">
        <f t="shared" si="6"/>
        <v>50</v>
      </c>
      <c r="H46" s="26">
        <f t="shared" si="6"/>
        <v>31161.000000000004</v>
      </c>
      <c r="I46" s="26">
        <f t="shared" si="6"/>
        <v>3303.7</v>
      </c>
      <c r="J46" s="26">
        <f t="shared" si="6"/>
        <v>27357.300000000003</v>
      </c>
      <c r="K46" s="26">
        <f t="shared" si="6"/>
        <v>500</v>
      </c>
      <c r="L46" s="26">
        <f t="shared" si="6"/>
        <v>30419.1</v>
      </c>
      <c r="M46" s="26">
        <f t="shared" si="6"/>
        <v>3303.7</v>
      </c>
      <c r="N46" s="26">
        <f t="shared" si="6"/>
        <v>26615.4</v>
      </c>
      <c r="O46" s="26">
        <f t="shared" si="6"/>
        <v>500</v>
      </c>
    </row>
    <row r="47" spans="1:15" ht="23.25" customHeight="1">
      <c r="A47" s="93" t="s">
        <v>166</v>
      </c>
      <c r="B47" s="28" t="s">
        <v>165</v>
      </c>
      <c r="C47" s="28" t="s">
        <v>152</v>
      </c>
      <c r="D47" s="23">
        <v>27654.6</v>
      </c>
      <c r="E47" s="23">
        <v>2938.1</v>
      </c>
      <c r="F47" s="23">
        <v>24666.5</v>
      </c>
      <c r="G47" s="23">
        <v>50</v>
      </c>
      <c r="H47" s="23">
        <v>28819.700000000004</v>
      </c>
      <c r="I47" s="23">
        <v>2938.1</v>
      </c>
      <c r="J47" s="23">
        <v>25381.600000000002</v>
      </c>
      <c r="K47" s="23">
        <v>500</v>
      </c>
      <c r="L47" s="23">
        <v>28104.6</v>
      </c>
      <c r="M47" s="23">
        <v>2938.1</v>
      </c>
      <c r="N47" s="23">
        <v>24666.5</v>
      </c>
      <c r="O47" s="23">
        <v>500</v>
      </c>
    </row>
    <row r="48" spans="1:15" ht="23.25" customHeight="1">
      <c r="A48" s="93" t="s">
        <v>194</v>
      </c>
      <c r="B48" s="28" t="s">
        <v>165</v>
      </c>
      <c r="C48" s="28" t="s">
        <v>153</v>
      </c>
      <c r="D48" s="23">
        <v>2661.6</v>
      </c>
      <c r="E48" s="23">
        <v>365.6</v>
      </c>
      <c r="F48" s="23">
        <v>1948.9</v>
      </c>
      <c r="G48" s="23">
        <v>0</v>
      </c>
      <c r="H48" s="23">
        <v>2341.3</v>
      </c>
      <c r="I48" s="23">
        <v>365.6</v>
      </c>
      <c r="J48" s="23">
        <v>1975.7</v>
      </c>
      <c r="K48" s="23">
        <v>0</v>
      </c>
      <c r="L48" s="23">
        <v>2314.5</v>
      </c>
      <c r="M48" s="23">
        <v>365.6</v>
      </c>
      <c r="N48" s="23">
        <v>1948.9</v>
      </c>
      <c r="O48" s="23">
        <v>0</v>
      </c>
    </row>
    <row r="49" spans="1:15" ht="18.75">
      <c r="A49" s="94" t="s">
        <v>184</v>
      </c>
      <c r="B49" s="25" t="s">
        <v>157</v>
      </c>
      <c r="C49" s="25" t="s">
        <v>564</v>
      </c>
      <c r="D49" s="26">
        <f>D50+D51</f>
        <v>750.2</v>
      </c>
      <c r="E49" s="26">
        <f aca="true" t="shared" si="7" ref="E49:O49">E50+E51</f>
        <v>292.2</v>
      </c>
      <c r="F49" s="26">
        <f t="shared" si="7"/>
        <v>458</v>
      </c>
      <c r="G49" s="26">
        <f t="shared" si="7"/>
        <v>0</v>
      </c>
      <c r="H49" s="26">
        <f t="shared" si="7"/>
        <v>767.4</v>
      </c>
      <c r="I49" s="26">
        <f t="shared" si="7"/>
        <v>108.2</v>
      </c>
      <c r="J49" s="26">
        <f t="shared" si="7"/>
        <v>475.2</v>
      </c>
      <c r="K49" s="26">
        <f t="shared" si="7"/>
        <v>0</v>
      </c>
      <c r="L49" s="26">
        <f t="shared" si="7"/>
        <v>750.2</v>
      </c>
      <c r="M49" s="26">
        <f t="shared" si="7"/>
        <v>108.2</v>
      </c>
      <c r="N49" s="26">
        <f t="shared" si="7"/>
        <v>458</v>
      </c>
      <c r="O49" s="26">
        <f t="shared" si="7"/>
        <v>0</v>
      </c>
    </row>
    <row r="50" spans="1:15" ht="18.75">
      <c r="A50" s="93" t="s">
        <v>221</v>
      </c>
      <c r="B50" s="28" t="s">
        <v>157</v>
      </c>
      <c r="C50" s="28" t="s">
        <v>161</v>
      </c>
      <c r="D50" s="23">
        <v>292.2</v>
      </c>
      <c r="E50" s="23">
        <v>292.2</v>
      </c>
      <c r="F50" s="23">
        <v>0</v>
      </c>
      <c r="G50" s="23">
        <v>0</v>
      </c>
      <c r="H50" s="23">
        <v>292.2</v>
      </c>
      <c r="I50" s="23">
        <v>108.2</v>
      </c>
      <c r="J50" s="23">
        <v>0</v>
      </c>
      <c r="K50" s="23">
        <v>0</v>
      </c>
      <c r="L50" s="23">
        <v>292.2</v>
      </c>
      <c r="M50" s="23">
        <v>108.2</v>
      </c>
      <c r="N50" s="23">
        <v>0</v>
      </c>
      <c r="O50" s="23">
        <v>0</v>
      </c>
    </row>
    <row r="51" spans="1:15" ht="18.75">
      <c r="A51" s="27" t="s">
        <v>273</v>
      </c>
      <c r="B51" s="28" t="s">
        <v>157</v>
      </c>
      <c r="C51" s="28" t="s">
        <v>157</v>
      </c>
      <c r="D51" s="23">
        <v>458</v>
      </c>
      <c r="E51" s="23">
        <v>0</v>
      </c>
      <c r="F51" s="23">
        <v>458</v>
      </c>
      <c r="G51" s="23">
        <v>0</v>
      </c>
      <c r="H51" s="23">
        <v>475.2</v>
      </c>
      <c r="I51" s="23">
        <v>0</v>
      </c>
      <c r="J51" s="23">
        <v>475.2</v>
      </c>
      <c r="K51" s="23">
        <v>0</v>
      </c>
      <c r="L51" s="23">
        <v>458</v>
      </c>
      <c r="M51" s="23">
        <v>0</v>
      </c>
      <c r="N51" s="23">
        <v>458</v>
      </c>
      <c r="O51" s="23">
        <v>0</v>
      </c>
    </row>
    <row r="52" spans="1:15" ht="18.75">
      <c r="A52" s="94" t="s">
        <v>169</v>
      </c>
      <c r="B52" s="25" t="s">
        <v>158</v>
      </c>
      <c r="C52" s="25" t="s">
        <v>564</v>
      </c>
      <c r="D52" s="26">
        <f>D53+D54+D55</f>
        <v>31005.7</v>
      </c>
      <c r="E52" s="26">
        <f aca="true" t="shared" si="8" ref="E52:O52">E53+E54+E55</f>
        <v>28683.1</v>
      </c>
      <c r="F52" s="26">
        <f t="shared" si="8"/>
        <v>2510.6</v>
      </c>
      <c r="G52" s="26">
        <f t="shared" si="8"/>
        <v>0</v>
      </c>
      <c r="H52" s="26">
        <f t="shared" si="8"/>
        <v>27394.899999999998</v>
      </c>
      <c r="I52" s="26">
        <f t="shared" si="8"/>
        <v>24902.5</v>
      </c>
      <c r="J52" s="26">
        <f t="shared" si="8"/>
        <v>2492.4</v>
      </c>
      <c r="K52" s="26">
        <f t="shared" si="8"/>
        <v>0</v>
      </c>
      <c r="L52" s="26">
        <f t="shared" si="8"/>
        <v>27621.7</v>
      </c>
      <c r="M52" s="26">
        <f t="shared" si="8"/>
        <v>25129.300000000003</v>
      </c>
      <c r="N52" s="26">
        <f t="shared" si="8"/>
        <v>2492.4</v>
      </c>
      <c r="O52" s="26">
        <f t="shared" si="8"/>
        <v>0</v>
      </c>
    </row>
    <row r="53" spans="1:15" ht="18.75">
      <c r="A53" s="93" t="s">
        <v>173</v>
      </c>
      <c r="B53" s="28" t="s">
        <v>158</v>
      </c>
      <c r="C53" s="28" t="s">
        <v>152</v>
      </c>
      <c r="D53" s="23">
        <v>1665</v>
      </c>
      <c r="E53" s="23">
        <v>0</v>
      </c>
      <c r="F53" s="23">
        <v>1665</v>
      </c>
      <c r="G53" s="23">
        <v>0</v>
      </c>
      <c r="H53" s="23">
        <v>1665</v>
      </c>
      <c r="I53" s="23">
        <v>0</v>
      </c>
      <c r="J53" s="23">
        <v>1665</v>
      </c>
      <c r="K53" s="23">
        <v>0</v>
      </c>
      <c r="L53" s="23">
        <v>1665</v>
      </c>
      <c r="M53" s="23">
        <v>0</v>
      </c>
      <c r="N53" s="23">
        <v>1665</v>
      </c>
      <c r="O53" s="23">
        <v>0</v>
      </c>
    </row>
    <row r="54" spans="1:15" ht="18.75">
      <c r="A54" s="93" t="s">
        <v>170</v>
      </c>
      <c r="B54" s="28" t="s">
        <v>158</v>
      </c>
      <c r="C54" s="28" t="s">
        <v>155</v>
      </c>
      <c r="D54" s="23">
        <v>24180.7</v>
      </c>
      <c r="E54" s="23">
        <v>23523.1</v>
      </c>
      <c r="F54" s="23">
        <v>845.5999999999999</v>
      </c>
      <c r="G54" s="23">
        <v>0</v>
      </c>
      <c r="H54" s="23">
        <v>20569.899999999998</v>
      </c>
      <c r="I54" s="23">
        <v>19742.5</v>
      </c>
      <c r="J54" s="23">
        <v>827.4</v>
      </c>
      <c r="K54" s="23">
        <v>0</v>
      </c>
      <c r="L54" s="23">
        <v>20796.7</v>
      </c>
      <c r="M54" s="23">
        <v>19969.300000000003</v>
      </c>
      <c r="N54" s="23">
        <v>827.4</v>
      </c>
      <c r="O54" s="23">
        <v>0</v>
      </c>
    </row>
    <row r="55" spans="1:15" ht="18.75">
      <c r="A55" s="93" t="s">
        <v>178</v>
      </c>
      <c r="B55" s="28" t="s">
        <v>158</v>
      </c>
      <c r="C55" s="28" t="s">
        <v>153</v>
      </c>
      <c r="D55" s="23">
        <v>5160</v>
      </c>
      <c r="E55" s="23">
        <v>5160</v>
      </c>
      <c r="F55" s="23">
        <v>0</v>
      </c>
      <c r="G55" s="23">
        <v>0</v>
      </c>
      <c r="H55" s="23">
        <v>5160</v>
      </c>
      <c r="I55" s="23">
        <v>5160</v>
      </c>
      <c r="J55" s="23">
        <v>0</v>
      </c>
      <c r="K55" s="23">
        <v>0</v>
      </c>
      <c r="L55" s="23">
        <v>5160</v>
      </c>
      <c r="M55" s="23">
        <v>5160</v>
      </c>
      <c r="N55" s="23">
        <v>0</v>
      </c>
      <c r="O55" s="23">
        <v>0</v>
      </c>
    </row>
    <row r="56" spans="1:15" ht="18.75">
      <c r="A56" s="94" t="s">
        <v>192</v>
      </c>
      <c r="B56" s="25" t="s">
        <v>174</v>
      </c>
      <c r="C56" s="25" t="s">
        <v>564</v>
      </c>
      <c r="D56" s="26">
        <f>D57</f>
        <v>6357.5</v>
      </c>
      <c r="E56" s="26">
        <f aca="true" t="shared" si="9" ref="E56:O56">E57</f>
        <v>0</v>
      </c>
      <c r="F56" s="26">
        <f t="shared" si="9"/>
        <v>5200</v>
      </c>
      <c r="G56" s="26">
        <f t="shared" si="9"/>
        <v>537.5</v>
      </c>
      <c r="H56" s="26">
        <f t="shared" si="9"/>
        <v>5877.2</v>
      </c>
      <c r="I56" s="26">
        <f t="shared" si="9"/>
        <v>0</v>
      </c>
      <c r="J56" s="26">
        <f t="shared" si="9"/>
        <v>5339.7</v>
      </c>
      <c r="K56" s="26">
        <f t="shared" si="9"/>
        <v>537.5</v>
      </c>
      <c r="L56" s="26">
        <f t="shared" si="9"/>
        <v>5737.5</v>
      </c>
      <c r="M56" s="26">
        <f t="shared" si="9"/>
        <v>0</v>
      </c>
      <c r="N56" s="26">
        <f t="shared" si="9"/>
        <v>5200</v>
      </c>
      <c r="O56" s="26">
        <f t="shared" si="9"/>
        <v>537.5</v>
      </c>
    </row>
    <row r="57" spans="1:15" ht="18.75">
      <c r="A57" s="93" t="s">
        <v>193</v>
      </c>
      <c r="B57" s="28" t="s">
        <v>174</v>
      </c>
      <c r="C57" s="28" t="s">
        <v>156</v>
      </c>
      <c r="D57" s="23">
        <v>6357.5</v>
      </c>
      <c r="E57" s="23">
        <v>0</v>
      </c>
      <c r="F57" s="23">
        <v>5200</v>
      </c>
      <c r="G57" s="23">
        <v>537.5</v>
      </c>
      <c r="H57" s="23">
        <v>5877.2</v>
      </c>
      <c r="I57" s="23">
        <v>0</v>
      </c>
      <c r="J57" s="23">
        <v>5339.7</v>
      </c>
      <c r="K57" s="23">
        <v>537.5</v>
      </c>
      <c r="L57" s="23">
        <v>5737.5</v>
      </c>
      <c r="M57" s="23">
        <v>0</v>
      </c>
      <c r="N57" s="23">
        <v>5200</v>
      </c>
      <c r="O57" s="23">
        <v>537.5</v>
      </c>
    </row>
    <row r="58" spans="1:15" ht="37.5" customHeight="1">
      <c r="A58" s="94" t="s">
        <v>253</v>
      </c>
      <c r="B58" s="25" t="s">
        <v>190</v>
      </c>
      <c r="C58" s="25" t="s">
        <v>564</v>
      </c>
      <c r="D58" s="26">
        <f>D59</f>
        <v>80.3</v>
      </c>
      <c r="E58" s="26">
        <f aca="true" t="shared" si="10" ref="E58:O58">E59</f>
        <v>0</v>
      </c>
      <c r="F58" s="26">
        <f t="shared" si="10"/>
        <v>80.3</v>
      </c>
      <c r="G58" s="26">
        <f t="shared" si="10"/>
        <v>0</v>
      </c>
      <c r="H58" s="26">
        <f t="shared" si="10"/>
        <v>0</v>
      </c>
      <c r="I58" s="26">
        <f t="shared" si="10"/>
        <v>0</v>
      </c>
      <c r="J58" s="26">
        <f t="shared" si="10"/>
        <v>0</v>
      </c>
      <c r="K58" s="26">
        <f t="shared" si="10"/>
        <v>0</v>
      </c>
      <c r="L58" s="26">
        <f t="shared" si="10"/>
        <v>0</v>
      </c>
      <c r="M58" s="26">
        <f t="shared" si="10"/>
        <v>0</v>
      </c>
      <c r="N58" s="26">
        <f t="shared" si="10"/>
        <v>0</v>
      </c>
      <c r="O58" s="26">
        <f t="shared" si="10"/>
        <v>0</v>
      </c>
    </row>
    <row r="59" spans="1:15" ht="32.25" customHeight="1">
      <c r="A59" s="93" t="s">
        <v>212</v>
      </c>
      <c r="B59" s="28" t="s">
        <v>190</v>
      </c>
      <c r="C59" s="28" t="s">
        <v>152</v>
      </c>
      <c r="D59" s="23">
        <v>80.3</v>
      </c>
      <c r="E59" s="23">
        <v>0</v>
      </c>
      <c r="F59" s="23">
        <v>80.3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</row>
    <row r="60" spans="1:15" ht="57.75" customHeight="1">
      <c r="A60" s="94" t="s">
        <v>252</v>
      </c>
      <c r="B60" s="25" t="s">
        <v>177</v>
      </c>
      <c r="C60" s="25" t="s">
        <v>564</v>
      </c>
      <c r="D60" s="26">
        <f>D61+D62</f>
        <v>32595.8</v>
      </c>
      <c r="E60" s="26">
        <f aca="true" t="shared" si="11" ref="E60:O60">E61+E62</f>
        <v>2842.8</v>
      </c>
      <c r="F60" s="26">
        <f t="shared" si="11"/>
        <v>29753</v>
      </c>
      <c r="G60" s="26">
        <f t="shared" si="11"/>
        <v>0</v>
      </c>
      <c r="H60" s="26">
        <f t="shared" si="11"/>
        <v>31701.1</v>
      </c>
      <c r="I60" s="26">
        <f t="shared" si="11"/>
        <v>2491.2</v>
      </c>
      <c r="J60" s="26">
        <f t="shared" si="11"/>
        <v>29209.9</v>
      </c>
      <c r="K60" s="26">
        <f t="shared" si="11"/>
        <v>0</v>
      </c>
      <c r="L60" s="26">
        <f t="shared" si="11"/>
        <v>31800.3</v>
      </c>
      <c r="M60" s="26">
        <f t="shared" si="11"/>
        <v>2661.5</v>
      </c>
      <c r="N60" s="26">
        <f t="shared" si="11"/>
        <v>29138.800000000003</v>
      </c>
      <c r="O60" s="26">
        <f t="shared" si="11"/>
        <v>0</v>
      </c>
    </row>
    <row r="61" spans="1:15" ht="45.75" customHeight="1">
      <c r="A61" s="93" t="s">
        <v>255</v>
      </c>
      <c r="B61" s="28" t="s">
        <v>177</v>
      </c>
      <c r="C61" s="28" t="s">
        <v>152</v>
      </c>
      <c r="D61" s="23">
        <v>16187.2</v>
      </c>
      <c r="E61" s="23">
        <v>2842.8</v>
      </c>
      <c r="F61" s="23">
        <v>13344.4</v>
      </c>
      <c r="G61" s="23">
        <v>0</v>
      </c>
      <c r="H61" s="23">
        <v>16847.6</v>
      </c>
      <c r="I61" s="23">
        <v>2491.2</v>
      </c>
      <c r="J61" s="23">
        <v>14356.4</v>
      </c>
      <c r="K61" s="23">
        <v>0</v>
      </c>
      <c r="L61" s="23">
        <v>17032.1</v>
      </c>
      <c r="M61" s="23">
        <v>2661.5</v>
      </c>
      <c r="N61" s="23">
        <v>14370.6</v>
      </c>
      <c r="O61" s="23">
        <v>0</v>
      </c>
    </row>
    <row r="62" spans="1:15" ht="18.75" customHeight="1">
      <c r="A62" s="93" t="s">
        <v>237</v>
      </c>
      <c r="B62" s="28" t="s">
        <v>177</v>
      </c>
      <c r="C62" s="28" t="s">
        <v>156</v>
      </c>
      <c r="D62" s="23">
        <v>16408.6</v>
      </c>
      <c r="E62" s="23">
        <v>0</v>
      </c>
      <c r="F62" s="23">
        <v>16408.6</v>
      </c>
      <c r="G62" s="23">
        <v>0</v>
      </c>
      <c r="H62" s="23">
        <v>14853.5</v>
      </c>
      <c r="I62" s="23">
        <v>0</v>
      </c>
      <c r="J62" s="23">
        <v>14853.5</v>
      </c>
      <c r="K62" s="23">
        <v>0</v>
      </c>
      <c r="L62" s="23">
        <v>14768.2</v>
      </c>
      <c r="M62" s="23">
        <v>0</v>
      </c>
      <c r="N62" s="23">
        <v>14768.2</v>
      </c>
      <c r="O62" s="23">
        <v>0</v>
      </c>
    </row>
    <row r="63" spans="1:15" ht="18.75">
      <c r="A63" s="110" t="s">
        <v>404</v>
      </c>
      <c r="B63" s="111"/>
      <c r="C63" s="111"/>
      <c r="D63" s="26">
        <f aca="true" t="shared" si="12" ref="D63:O63">D21+D29+D32+D35+D38+D40+D49+D52+D56+D58+D60+D46</f>
        <v>670101.2999999999</v>
      </c>
      <c r="E63" s="26">
        <f t="shared" si="12"/>
        <v>405878.19999999995</v>
      </c>
      <c r="F63" s="26">
        <f t="shared" si="12"/>
        <v>262418.5</v>
      </c>
      <c r="G63" s="26">
        <f t="shared" si="12"/>
        <v>3620.7999999999997</v>
      </c>
      <c r="H63" s="26">
        <f t="shared" si="12"/>
        <v>668014.7000000001</v>
      </c>
      <c r="I63" s="26">
        <f t="shared" si="12"/>
        <v>412822.10000000003</v>
      </c>
      <c r="J63" s="26">
        <f t="shared" si="12"/>
        <v>264637.5</v>
      </c>
      <c r="K63" s="26">
        <f t="shared" si="12"/>
        <v>4307.799999999999</v>
      </c>
      <c r="L63" s="26">
        <f t="shared" si="12"/>
        <v>668844</v>
      </c>
      <c r="M63" s="26">
        <f t="shared" si="12"/>
        <v>398488.39999999997</v>
      </c>
      <c r="N63" s="26">
        <f t="shared" si="12"/>
        <v>253402.00000000003</v>
      </c>
      <c r="O63" s="26">
        <f t="shared" si="12"/>
        <v>4070.7999999999997</v>
      </c>
    </row>
    <row r="64" spans="1:15" ht="18.75">
      <c r="A64" s="29" t="s">
        <v>562</v>
      </c>
      <c r="B64" s="30"/>
      <c r="C64" s="30"/>
      <c r="D64" s="31">
        <v>0</v>
      </c>
      <c r="E64" s="32"/>
      <c r="F64" s="32"/>
      <c r="G64" s="32"/>
      <c r="H64" s="23">
        <f>I64+J64+K64</f>
        <v>6800</v>
      </c>
      <c r="I64" s="23"/>
      <c r="J64" s="23">
        <v>6800</v>
      </c>
      <c r="K64" s="23"/>
      <c r="L64" s="23">
        <f>M64+N64+O64</f>
        <v>13400</v>
      </c>
      <c r="M64" s="33"/>
      <c r="N64" s="33">
        <v>13400</v>
      </c>
      <c r="O64" s="33"/>
    </row>
    <row r="65" spans="1:15" ht="18.75">
      <c r="A65" s="34" t="s">
        <v>171</v>
      </c>
      <c r="B65" s="35"/>
      <c r="C65" s="35"/>
      <c r="D65" s="26">
        <f>D63+D64</f>
        <v>670101.2999999999</v>
      </c>
      <c r="E65" s="26">
        <f aca="true" t="shared" si="13" ref="E65:O65">E63+E64</f>
        <v>405878.19999999995</v>
      </c>
      <c r="F65" s="26">
        <f t="shared" si="13"/>
        <v>262418.5</v>
      </c>
      <c r="G65" s="26">
        <f t="shared" si="13"/>
        <v>3620.7999999999997</v>
      </c>
      <c r="H65" s="26">
        <f t="shared" si="13"/>
        <v>674814.7000000001</v>
      </c>
      <c r="I65" s="26">
        <f t="shared" si="13"/>
        <v>412822.10000000003</v>
      </c>
      <c r="J65" s="26">
        <f t="shared" si="13"/>
        <v>271437.5</v>
      </c>
      <c r="K65" s="26">
        <f t="shared" si="13"/>
        <v>4307.799999999999</v>
      </c>
      <c r="L65" s="26">
        <f t="shared" si="13"/>
        <v>682244</v>
      </c>
      <c r="M65" s="26">
        <f t="shared" si="13"/>
        <v>398488.39999999997</v>
      </c>
      <c r="N65" s="26">
        <f t="shared" si="13"/>
        <v>266802</v>
      </c>
      <c r="O65" s="26">
        <f t="shared" si="13"/>
        <v>4070.7999999999997</v>
      </c>
    </row>
    <row r="66" spans="4:15" ht="25.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ht="12.75">
      <c r="D67" s="3"/>
    </row>
    <row r="68" spans="4:15" ht="30">
      <c r="D68" s="3"/>
      <c r="F68" s="7"/>
      <c r="G68" s="7"/>
      <c r="H68" s="7"/>
      <c r="I68" s="7"/>
      <c r="J68" s="95"/>
      <c r="K68" s="95"/>
      <c r="L68" s="95"/>
      <c r="M68" s="95"/>
      <c r="N68" s="95"/>
      <c r="O68" s="95"/>
    </row>
    <row r="70" spans="9:11" ht="25.5">
      <c r="I70" s="44"/>
      <c r="J70" s="44"/>
      <c r="K70" s="44"/>
    </row>
    <row r="71" spans="9:11" ht="25.5">
      <c r="I71" s="44"/>
      <c r="J71" s="44"/>
      <c r="K71" s="44"/>
    </row>
    <row r="72" spans="9:11" ht="25.5">
      <c r="I72" s="44"/>
      <c r="J72" s="12"/>
      <c r="K72" s="44"/>
    </row>
    <row r="73" spans="9:11" ht="25.5">
      <c r="I73" s="44"/>
      <c r="J73" s="44"/>
      <c r="K73" s="44"/>
    </row>
    <row r="74" spans="9:11" ht="25.5">
      <c r="I74" s="44"/>
      <c r="J74" s="45"/>
      <c r="K74" s="44"/>
    </row>
  </sheetData>
  <sheetProtection/>
  <mergeCells count="9">
    <mergeCell ref="A63:C63"/>
    <mergeCell ref="A1:C1"/>
    <mergeCell ref="A18:A19"/>
    <mergeCell ref="B18:B19"/>
    <mergeCell ref="A12:L12"/>
    <mergeCell ref="A13:L13"/>
    <mergeCell ref="C18:C19"/>
    <mergeCell ref="D18:O18"/>
    <mergeCell ref="A14:L14"/>
  </mergeCells>
  <printOptions horizontalCentered="1"/>
  <pageMargins left="0.5905511811023623" right="0.3937007874015748" top="0.5905511811023623" bottom="0.5905511811023623" header="0" footer="0"/>
  <pageSetup fitToHeight="9" fitToWidth="9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552"/>
  <sheetViews>
    <sheetView view="pageBreakPreview" zoomScale="55" zoomScaleNormal="85" zoomScaleSheetLayoutView="55" zoomScalePageLayoutView="0" workbookViewId="0" topLeftCell="A505">
      <selection activeCell="F8" sqref="F8:N8"/>
    </sheetView>
  </sheetViews>
  <sheetFormatPr defaultColWidth="9.00390625" defaultRowHeight="12.75"/>
  <cols>
    <col min="1" max="1" width="87.625" style="19" customWidth="1"/>
    <col min="2" max="2" width="10.00390625" style="1" customWidth="1"/>
    <col min="3" max="3" width="9.625" style="1" customWidth="1"/>
    <col min="4" max="4" width="19.625" style="1" customWidth="1"/>
    <col min="5" max="5" width="10.00390625" style="1" customWidth="1"/>
    <col min="6" max="6" width="18.00390625" style="1" customWidth="1"/>
    <col min="7" max="7" width="0.37109375" style="1" hidden="1" customWidth="1"/>
    <col min="8" max="8" width="14.25390625" style="1" hidden="1" customWidth="1"/>
    <col min="9" max="9" width="19.75390625" style="1" hidden="1" customWidth="1"/>
    <col min="10" max="10" width="17.375" style="1" customWidth="1"/>
    <col min="11" max="11" width="0.12890625" style="1" hidden="1" customWidth="1"/>
    <col min="12" max="12" width="15.125" style="1" hidden="1" customWidth="1"/>
    <col min="13" max="13" width="13.00390625" style="1" hidden="1" customWidth="1"/>
    <col min="14" max="14" width="19.875" style="1" customWidth="1"/>
    <col min="15" max="15" width="0.12890625" style="1" hidden="1" customWidth="1"/>
    <col min="16" max="16" width="12.25390625" style="1" hidden="1" customWidth="1"/>
    <col min="17" max="17" width="21.25390625" style="1" hidden="1" customWidth="1"/>
    <col min="18" max="18" width="12.375" style="1" customWidth="1"/>
    <col min="19" max="16384" width="9.125" style="1" customWidth="1"/>
  </cols>
  <sheetData>
    <row r="1" spans="1:14" ht="18.75">
      <c r="A1" s="17"/>
      <c r="B1" s="18"/>
      <c r="C1" s="18"/>
      <c r="D1" s="18"/>
      <c r="F1" s="120" t="s">
        <v>612</v>
      </c>
      <c r="G1" s="120"/>
      <c r="H1" s="120"/>
      <c r="I1" s="120"/>
      <c r="J1" s="120"/>
      <c r="K1" s="120"/>
      <c r="L1" s="120"/>
      <c r="M1" s="120"/>
      <c r="N1" s="120"/>
    </row>
    <row r="2" spans="1:14" ht="18.75">
      <c r="A2" s="17"/>
      <c r="B2" s="18"/>
      <c r="C2" s="18"/>
      <c r="D2" s="18"/>
      <c r="F2" s="120" t="s">
        <v>204</v>
      </c>
      <c r="G2" s="120"/>
      <c r="H2" s="120"/>
      <c r="I2" s="120"/>
      <c r="J2" s="120"/>
      <c r="K2" s="120"/>
      <c r="L2" s="120"/>
      <c r="M2" s="120"/>
      <c r="N2" s="120"/>
    </row>
    <row r="3" spans="1:14" ht="18.75">
      <c r="A3" s="17"/>
      <c r="B3" s="18"/>
      <c r="C3" s="18"/>
      <c r="D3" s="18"/>
      <c r="F3" s="120" t="s">
        <v>183</v>
      </c>
      <c r="G3" s="120"/>
      <c r="H3" s="120"/>
      <c r="I3" s="120"/>
      <c r="J3" s="120"/>
      <c r="K3" s="120"/>
      <c r="L3" s="120"/>
      <c r="M3" s="120"/>
      <c r="N3" s="120"/>
    </row>
    <row r="4" spans="1:14" ht="18.75">
      <c r="A4" s="17"/>
      <c r="B4" s="18"/>
      <c r="C4" s="18"/>
      <c r="D4" s="18"/>
      <c r="F4" s="120" t="s">
        <v>624</v>
      </c>
      <c r="G4" s="120"/>
      <c r="H4" s="120"/>
      <c r="I4" s="120"/>
      <c r="J4" s="120"/>
      <c r="K4" s="120"/>
      <c r="L4" s="120"/>
      <c r="M4" s="120"/>
      <c r="N4" s="120"/>
    </row>
    <row r="5" spans="1:17" s="24" customFormat="1" ht="18.75">
      <c r="A5" s="36" t="s">
        <v>200</v>
      </c>
      <c r="B5" s="38"/>
      <c r="C5" s="37"/>
      <c r="D5" s="37"/>
      <c r="E5" s="37"/>
      <c r="F5" s="120" t="s">
        <v>593</v>
      </c>
      <c r="G5" s="120"/>
      <c r="H5" s="120"/>
      <c r="I5" s="120"/>
      <c r="J5" s="120"/>
      <c r="K5" s="120"/>
      <c r="L5" s="120"/>
      <c r="M5" s="120"/>
      <c r="N5" s="120"/>
      <c r="O5" s="37"/>
      <c r="P5" s="37"/>
      <c r="Q5" s="37"/>
    </row>
    <row r="6" spans="1:17" s="24" customFormat="1" ht="18.75">
      <c r="A6" s="36"/>
      <c r="B6" s="38"/>
      <c r="C6" s="37"/>
      <c r="D6" s="37"/>
      <c r="E6" s="37"/>
      <c r="F6" s="120" t="s">
        <v>204</v>
      </c>
      <c r="G6" s="120"/>
      <c r="H6" s="120"/>
      <c r="I6" s="120"/>
      <c r="J6" s="120"/>
      <c r="K6" s="120"/>
      <c r="L6" s="120"/>
      <c r="M6" s="120"/>
      <c r="N6" s="120"/>
      <c r="O6" s="37"/>
      <c r="P6" s="37"/>
      <c r="Q6" s="37"/>
    </row>
    <row r="7" spans="1:17" s="24" customFormat="1" ht="18.75">
      <c r="A7" s="36"/>
      <c r="B7" s="38"/>
      <c r="C7" s="37"/>
      <c r="D7" s="37"/>
      <c r="E7" s="37"/>
      <c r="F7" s="120" t="s">
        <v>183</v>
      </c>
      <c r="G7" s="120"/>
      <c r="H7" s="120"/>
      <c r="I7" s="120"/>
      <c r="J7" s="120"/>
      <c r="K7" s="120"/>
      <c r="L7" s="120"/>
      <c r="M7" s="120"/>
      <c r="N7" s="120"/>
      <c r="O7" s="37"/>
      <c r="P7" s="37"/>
      <c r="Q7" s="37"/>
    </row>
    <row r="8" spans="1:17" s="24" customFormat="1" ht="18.75">
      <c r="A8" s="36"/>
      <c r="B8" s="38"/>
      <c r="C8" s="37"/>
      <c r="D8" s="37"/>
      <c r="E8" s="37"/>
      <c r="F8" s="120" t="s">
        <v>452</v>
      </c>
      <c r="G8" s="120"/>
      <c r="H8" s="120"/>
      <c r="I8" s="120"/>
      <c r="J8" s="120"/>
      <c r="K8" s="120"/>
      <c r="L8" s="120"/>
      <c r="M8" s="120"/>
      <c r="N8" s="120"/>
      <c r="O8" s="37"/>
      <c r="P8" s="37"/>
      <c r="Q8" s="37"/>
    </row>
    <row r="9" spans="1:17" s="24" customFormat="1" ht="18.75">
      <c r="A9" s="36"/>
      <c r="B9" s="38"/>
      <c r="C9" s="37"/>
      <c r="D9" s="37"/>
      <c r="E9" s="37"/>
      <c r="F9" s="120" t="s">
        <v>594</v>
      </c>
      <c r="G9" s="120"/>
      <c r="H9" s="120"/>
      <c r="I9" s="120"/>
      <c r="J9" s="120"/>
      <c r="K9" s="120"/>
      <c r="L9" s="120"/>
      <c r="M9" s="120"/>
      <c r="N9" s="120"/>
      <c r="O9" s="37"/>
      <c r="P9" s="37"/>
      <c r="Q9" s="37"/>
    </row>
    <row r="10" spans="1:17" s="24" customFormat="1" ht="18.75">
      <c r="A10" s="81"/>
      <c r="B10" s="82"/>
      <c r="C10" s="37"/>
      <c r="D10" s="37"/>
      <c r="E10" s="37"/>
      <c r="F10" s="108"/>
      <c r="G10" s="37"/>
      <c r="H10" s="37"/>
      <c r="I10" s="37"/>
      <c r="K10" s="37"/>
      <c r="L10" s="37"/>
      <c r="M10" s="37"/>
      <c r="N10" s="37"/>
      <c r="O10" s="37"/>
      <c r="P10" s="37"/>
      <c r="Q10" s="37"/>
    </row>
    <row r="11" spans="1:17" s="24" customFormat="1" ht="15" customHeight="1">
      <c r="A11" s="36"/>
      <c r="B11" s="38"/>
      <c r="C11" s="38"/>
      <c r="D11" s="38"/>
      <c r="E11" s="38"/>
      <c r="F11" s="104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s="24" customFormat="1" ht="68.25" customHeight="1">
      <c r="A12" s="117" t="s">
        <v>582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37"/>
      <c r="P12" s="37"/>
      <c r="Q12" s="37"/>
    </row>
    <row r="13" spans="1:21" s="24" customFormat="1" ht="18.75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37"/>
      <c r="P13" s="37"/>
      <c r="Q13" s="37"/>
      <c r="U13" s="24" t="s">
        <v>200</v>
      </c>
    </row>
    <row r="14" spans="1:17" s="24" customFormat="1" ht="18.75">
      <c r="A14" s="84"/>
      <c r="B14" s="84"/>
      <c r="C14" s="84"/>
      <c r="D14" s="84"/>
      <c r="E14" s="84"/>
      <c r="F14" s="105"/>
      <c r="G14" s="105"/>
      <c r="H14" s="105"/>
      <c r="I14" s="105"/>
      <c r="J14" s="105"/>
      <c r="K14" s="105"/>
      <c r="L14" s="105"/>
      <c r="M14" s="105"/>
      <c r="N14" s="105"/>
      <c r="O14" s="37"/>
      <c r="P14" s="37"/>
      <c r="Q14" s="37"/>
    </row>
    <row r="15" spans="1:17" s="24" customFormat="1" ht="18.75">
      <c r="A15" s="43"/>
      <c r="B15" s="43"/>
      <c r="C15" s="43"/>
      <c r="D15" s="43"/>
      <c r="E15" s="43"/>
      <c r="F15" s="105"/>
      <c r="G15" s="105"/>
      <c r="H15" s="105"/>
      <c r="I15" s="105"/>
      <c r="J15" s="105"/>
      <c r="K15" s="105"/>
      <c r="L15" s="105"/>
      <c r="M15" s="105"/>
      <c r="N15" s="105"/>
      <c r="O15" s="37"/>
      <c r="P15" s="37"/>
      <c r="Q15" s="37"/>
    </row>
    <row r="16" spans="1:17" s="24" customFormat="1" ht="18.75">
      <c r="A16" s="49"/>
      <c r="B16" s="37"/>
      <c r="C16" s="37"/>
      <c r="D16" s="37"/>
      <c r="E16" s="2"/>
      <c r="F16" s="37"/>
      <c r="G16" s="42" t="s">
        <v>364</v>
      </c>
      <c r="H16" s="42"/>
      <c r="I16" s="37"/>
      <c r="J16" s="37"/>
      <c r="K16" s="37"/>
      <c r="L16" s="37"/>
      <c r="M16" s="37"/>
      <c r="N16" s="20" t="s">
        <v>271</v>
      </c>
      <c r="O16" s="37"/>
      <c r="P16" s="37"/>
      <c r="Q16" s="37"/>
    </row>
    <row r="17" spans="1:17" s="24" customFormat="1" ht="18.75" customHeight="1">
      <c r="A17" s="119" t="s">
        <v>151</v>
      </c>
      <c r="B17" s="119" t="s">
        <v>570</v>
      </c>
      <c r="C17" s="119" t="s">
        <v>571</v>
      </c>
      <c r="D17" s="119" t="s">
        <v>568</v>
      </c>
      <c r="E17" s="119" t="s">
        <v>569</v>
      </c>
      <c r="F17" s="119" t="s">
        <v>201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1:17" s="24" customFormat="1" ht="36" customHeight="1">
      <c r="A18" s="119"/>
      <c r="B18" s="119"/>
      <c r="C18" s="119"/>
      <c r="D18" s="119"/>
      <c r="E18" s="119"/>
      <c r="F18" s="15" t="s">
        <v>454</v>
      </c>
      <c r="G18" s="15" t="s">
        <v>490</v>
      </c>
      <c r="H18" s="15" t="s">
        <v>488</v>
      </c>
      <c r="I18" s="15" t="s">
        <v>489</v>
      </c>
      <c r="J18" s="106" t="s">
        <v>455</v>
      </c>
      <c r="K18" s="15" t="s">
        <v>490</v>
      </c>
      <c r="L18" s="15" t="s">
        <v>488</v>
      </c>
      <c r="M18" s="15" t="s">
        <v>489</v>
      </c>
      <c r="N18" s="106" t="s">
        <v>456</v>
      </c>
      <c r="O18" s="15" t="s">
        <v>490</v>
      </c>
      <c r="P18" s="15" t="s">
        <v>488</v>
      </c>
      <c r="Q18" s="15" t="s">
        <v>489</v>
      </c>
    </row>
    <row r="19" spans="1:17" s="24" customFormat="1" ht="29.25" customHeight="1">
      <c r="A19" s="98">
        <v>1</v>
      </c>
      <c r="B19" s="98">
        <v>2</v>
      </c>
      <c r="C19" s="98">
        <v>3</v>
      </c>
      <c r="D19" s="15">
        <v>4</v>
      </c>
      <c r="E19" s="15">
        <v>5</v>
      </c>
      <c r="F19" s="15">
        <v>6</v>
      </c>
      <c r="G19" s="15"/>
      <c r="H19" s="106">
        <v>5</v>
      </c>
      <c r="I19" s="15"/>
      <c r="J19" s="15">
        <v>7</v>
      </c>
      <c r="K19" s="15"/>
      <c r="L19" s="106">
        <v>6</v>
      </c>
      <c r="M19" s="15"/>
      <c r="N19" s="106">
        <v>8</v>
      </c>
      <c r="O19" s="15"/>
      <c r="P19" s="15"/>
      <c r="Q19" s="15"/>
    </row>
    <row r="20" spans="1:17" s="24" customFormat="1" ht="18.75">
      <c r="A20" s="100" t="s">
        <v>251</v>
      </c>
      <c r="B20" s="25" t="s">
        <v>152</v>
      </c>
      <c r="C20" s="25" t="s">
        <v>564</v>
      </c>
      <c r="D20" s="98"/>
      <c r="E20" s="25"/>
      <c r="F20" s="26">
        <f aca="true" t="shared" si="0" ref="F20:Q20">F21+F26+++F37+F92+F96+F107+F111</f>
        <v>60009.1</v>
      </c>
      <c r="G20" s="26">
        <f t="shared" si="0"/>
        <v>6430.699999999999</v>
      </c>
      <c r="H20" s="26">
        <f t="shared" si="0"/>
        <v>50599.8</v>
      </c>
      <c r="I20" s="26">
        <f t="shared" si="0"/>
        <v>2978.6</v>
      </c>
      <c r="J20" s="26">
        <f t="shared" si="0"/>
        <v>57851.5</v>
      </c>
      <c r="K20" s="26">
        <f t="shared" si="0"/>
        <v>6117</v>
      </c>
      <c r="L20" s="26">
        <f t="shared" si="0"/>
        <v>48755.9</v>
      </c>
      <c r="M20" s="26">
        <f t="shared" si="0"/>
        <v>2978.6</v>
      </c>
      <c r="N20" s="26">
        <f t="shared" si="0"/>
        <v>51691.399999999994</v>
      </c>
      <c r="O20" s="23">
        <f t="shared" si="0"/>
        <v>6119</v>
      </c>
      <c r="P20" s="23">
        <f t="shared" si="0"/>
        <v>42593.8</v>
      </c>
      <c r="Q20" s="23">
        <f t="shared" si="0"/>
        <v>2978.6</v>
      </c>
    </row>
    <row r="21" spans="1:17" s="24" customFormat="1" ht="37.5">
      <c r="A21" s="101" t="s">
        <v>128</v>
      </c>
      <c r="B21" s="25" t="s">
        <v>152</v>
      </c>
      <c r="C21" s="25" t="s">
        <v>156</v>
      </c>
      <c r="D21" s="25"/>
      <c r="E21" s="98"/>
      <c r="F21" s="26">
        <f>F22</f>
        <v>1325.5</v>
      </c>
      <c r="G21" s="26">
        <f aca="true" t="shared" si="1" ref="G21:Q22">G22</f>
        <v>0</v>
      </c>
      <c r="H21" s="26">
        <f t="shared" si="1"/>
        <v>1325.5</v>
      </c>
      <c r="I21" s="26">
        <f t="shared" si="1"/>
        <v>0</v>
      </c>
      <c r="J21" s="26">
        <f t="shared" si="1"/>
        <v>1273.6</v>
      </c>
      <c r="K21" s="26">
        <f t="shared" si="1"/>
        <v>0</v>
      </c>
      <c r="L21" s="26">
        <f t="shared" si="1"/>
        <v>1273.6</v>
      </c>
      <c r="M21" s="26">
        <f t="shared" si="1"/>
        <v>0</v>
      </c>
      <c r="N21" s="26">
        <f t="shared" si="1"/>
        <v>1273.6</v>
      </c>
      <c r="O21" s="23">
        <f t="shared" si="1"/>
        <v>0</v>
      </c>
      <c r="P21" s="23">
        <f t="shared" si="1"/>
        <v>1273.6</v>
      </c>
      <c r="Q21" s="23">
        <f t="shared" si="1"/>
        <v>0</v>
      </c>
    </row>
    <row r="22" spans="1:17" s="24" customFormat="1" ht="18.75">
      <c r="A22" s="27" t="s">
        <v>247</v>
      </c>
      <c r="B22" s="28" t="s">
        <v>152</v>
      </c>
      <c r="C22" s="28" t="s">
        <v>156</v>
      </c>
      <c r="D22" s="28" t="s">
        <v>290</v>
      </c>
      <c r="E22" s="67"/>
      <c r="F22" s="23">
        <f>F23</f>
        <v>1325.5</v>
      </c>
      <c r="G22" s="23">
        <f t="shared" si="1"/>
        <v>0</v>
      </c>
      <c r="H22" s="23">
        <f t="shared" si="1"/>
        <v>1325.5</v>
      </c>
      <c r="I22" s="23">
        <f t="shared" si="1"/>
        <v>0</v>
      </c>
      <c r="J22" s="23">
        <f t="shared" si="1"/>
        <v>1273.6</v>
      </c>
      <c r="K22" s="23">
        <f t="shared" si="1"/>
        <v>0</v>
      </c>
      <c r="L22" s="23">
        <f t="shared" si="1"/>
        <v>1273.6</v>
      </c>
      <c r="M22" s="23">
        <f t="shared" si="1"/>
        <v>0</v>
      </c>
      <c r="N22" s="23">
        <f t="shared" si="1"/>
        <v>1273.6</v>
      </c>
      <c r="O22" s="23">
        <f t="shared" si="1"/>
        <v>0</v>
      </c>
      <c r="P22" s="23">
        <f t="shared" si="1"/>
        <v>1273.6</v>
      </c>
      <c r="Q22" s="23">
        <f t="shared" si="1"/>
        <v>0</v>
      </c>
    </row>
    <row r="23" spans="1:17" s="24" customFormat="1" ht="18.75">
      <c r="A23" s="27" t="s">
        <v>176</v>
      </c>
      <c r="B23" s="28" t="s">
        <v>152</v>
      </c>
      <c r="C23" s="28" t="s">
        <v>373</v>
      </c>
      <c r="D23" s="28" t="s">
        <v>372</v>
      </c>
      <c r="E23" s="67"/>
      <c r="F23" s="23">
        <f>F24</f>
        <v>1325.5</v>
      </c>
      <c r="G23" s="23">
        <f aca="true" t="shared" si="2" ref="G23:Q23">G24</f>
        <v>0</v>
      </c>
      <c r="H23" s="23">
        <f t="shared" si="2"/>
        <v>1325.5</v>
      </c>
      <c r="I23" s="23">
        <f t="shared" si="2"/>
        <v>0</v>
      </c>
      <c r="J23" s="23">
        <f t="shared" si="2"/>
        <v>1273.6</v>
      </c>
      <c r="K23" s="23">
        <f t="shared" si="2"/>
        <v>0</v>
      </c>
      <c r="L23" s="23">
        <f t="shared" si="2"/>
        <v>1273.6</v>
      </c>
      <c r="M23" s="23">
        <f t="shared" si="2"/>
        <v>0</v>
      </c>
      <c r="N23" s="23">
        <f t="shared" si="2"/>
        <v>1273.6</v>
      </c>
      <c r="O23" s="23">
        <f t="shared" si="2"/>
        <v>0</v>
      </c>
      <c r="P23" s="23">
        <f t="shared" si="2"/>
        <v>1273.6</v>
      </c>
      <c r="Q23" s="23">
        <f t="shared" si="2"/>
        <v>0</v>
      </c>
    </row>
    <row r="24" spans="1:17" s="24" customFormat="1" ht="37.5">
      <c r="A24" s="27" t="s">
        <v>262</v>
      </c>
      <c r="B24" s="28" t="s">
        <v>152</v>
      </c>
      <c r="C24" s="28" t="s">
        <v>373</v>
      </c>
      <c r="D24" s="28" t="s">
        <v>292</v>
      </c>
      <c r="E24" s="67"/>
      <c r="F24" s="23">
        <f aca="true" t="shared" si="3" ref="F24:Q24">F25</f>
        <v>1325.5</v>
      </c>
      <c r="G24" s="23">
        <f t="shared" si="3"/>
        <v>0</v>
      </c>
      <c r="H24" s="23">
        <f t="shared" si="3"/>
        <v>1325.5</v>
      </c>
      <c r="I24" s="23">
        <f t="shared" si="3"/>
        <v>0</v>
      </c>
      <c r="J24" s="23">
        <f t="shared" si="3"/>
        <v>1273.6</v>
      </c>
      <c r="K24" s="23">
        <f t="shared" si="3"/>
        <v>0</v>
      </c>
      <c r="L24" s="23">
        <f t="shared" si="3"/>
        <v>1273.6</v>
      </c>
      <c r="M24" s="23">
        <f t="shared" si="3"/>
        <v>0</v>
      </c>
      <c r="N24" s="23">
        <f t="shared" si="3"/>
        <v>1273.6</v>
      </c>
      <c r="O24" s="23">
        <f t="shared" si="3"/>
        <v>0</v>
      </c>
      <c r="P24" s="23">
        <f t="shared" si="3"/>
        <v>1273.6</v>
      </c>
      <c r="Q24" s="23">
        <f t="shared" si="3"/>
        <v>0</v>
      </c>
    </row>
    <row r="25" spans="1:17" s="24" customFormat="1" ht="37.5">
      <c r="A25" s="99" t="s">
        <v>206</v>
      </c>
      <c r="B25" s="28" t="s">
        <v>152</v>
      </c>
      <c r="C25" s="28" t="s">
        <v>156</v>
      </c>
      <c r="D25" s="28" t="s">
        <v>292</v>
      </c>
      <c r="E25" s="67">
        <v>120</v>
      </c>
      <c r="F25" s="23">
        <f>G25+H25+I25</f>
        <v>1325.5</v>
      </c>
      <c r="G25" s="23"/>
      <c r="H25" s="23">
        <v>1325.5</v>
      </c>
      <c r="I25" s="23"/>
      <c r="J25" s="23">
        <f>K25+L25+M25</f>
        <v>1273.6</v>
      </c>
      <c r="K25" s="23"/>
      <c r="L25" s="23">
        <v>1273.6</v>
      </c>
      <c r="M25" s="23"/>
      <c r="N25" s="23">
        <f>O25+P25+Q25</f>
        <v>1273.6</v>
      </c>
      <c r="O25" s="33"/>
      <c r="P25" s="33">
        <v>1273.6</v>
      </c>
      <c r="Q25" s="33"/>
    </row>
    <row r="26" spans="1:17" s="24" customFormat="1" ht="56.25">
      <c r="A26" s="100" t="s">
        <v>232</v>
      </c>
      <c r="B26" s="25" t="s">
        <v>152</v>
      </c>
      <c r="C26" s="25" t="s">
        <v>155</v>
      </c>
      <c r="D26" s="98"/>
      <c r="E26" s="98"/>
      <c r="F26" s="26">
        <f>F27+F32</f>
        <v>1581.5</v>
      </c>
      <c r="G26" s="26">
        <f aca="true" t="shared" si="4" ref="G26:Q26">G27+G32</f>
        <v>0</v>
      </c>
      <c r="H26" s="26">
        <f t="shared" si="4"/>
        <v>1294.5</v>
      </c>
      <c r="I26" s="26">
        <f t="shared" si="4"/>
        <v>287</v>
      </c>
      <c r="J26" s="26">
        <f t="shared" si="4"/>
        <v>1602.9</v>
      </c>
      <c r="K26" s="26">
        <f t="shared" si="4"/>
        <v>0</v>
      </c>
      <c r="L26" s="26">
        <f t="shared" si="4"/>
        <v>1315.9</v>
      </c>
      <c r="M26" s="26">
        <f t="shared" si="4"/>
        <v>287</v>
      </c>
      <c r="N26" s="26">
        <f t="shared" si="4"/>
        <v>1529.6</v>
      </c>
      <c r="O26" s="23">
        <f t="shared" si="4"/>
        <v>0</v>
      </c>
      <c r="P26" s="23">
        <f t="shared" si="4"/>
        <v>1242.6</v>
      </c>
      <c r="Q26" s="23">
        <f t="shared" si="4"/>
        <v>287</v>
      </c>
    </row>
    <row r="27" spans="1:17" s="24" customFormat="1" ht="18.75">
      <c r="A27" s="27" t="s">
        <v>417</v>
      </c>
      <c r="B27" s="28" t="s">
        <v>152</v>
      </c>
      <c r="C27" s="28" t="s">
        <v>155</v>
      </c>
      <c r="D27" s="67" t="s">
        <v>285</v>
      </c>
      <c r="E27" s="28"/>
      <c r="F27" s="23">
        <f aca="true" t="shared" si="5" ref="F27:Q28">F28</f>
        <v>287</v>
      </c>
      <c r="G27" s="23">
        <f t="shared" si="5"/>
        <v>0</v>
      </c>
      <c r="H27" s="23">
        <f t="shared" si="5"/>
        <v>0</v>
      </c>
      <c r="I27" s="23">
        <f t="shared" si="5"/>
        <v>287</v>
      </c>
      <c r="J27" s="23">
        <f t="shared" si="5"/>
        <v>287</v>
      </c>
      <c r="K27" s="23">
        <f t="shared" si="5"/>
        <v>0</v>
      </c>
      <c r="L27" s="23">
        <f t="shared" si="5"/>
        <v>0</v>
      </c>
      <c r="M27" s="23">
        <f t="shared" si="5"/>
        <v>287</v>
      </c>
      <c r="N27" s="23">
        <f t="shared" si="5"/>
        <v>287</v>
      </c>
      <c r="O27" s="23">
        <f t="shared" si="5"/>
        <v>0</v>
      </c>
      <c r="P27" s="23">
        <f t="shared" si="5"/>
        <v>0</v>
      </c>
      <c r="Q27" s="23">
        <f t="shared" si="5"/>
        <v>287</v>
      </c>
    </row>
    <row r="28" spans="1:17" s="24" customFormat="1" ht="37.5">
      <c r="A28" s="99" t="s">
        <v>276</v>
      </c>
      <c r="B28" s="28" t="s">
        <v>152</v>
      </c>
      <c r="C28" s="28" t="s">
        <v>155</v>
      </c>
      <c r="D28" s="67" t="s">
        <v>286</v>
      </c>
      <c r="E28" s="28"/>
      <c r="F28" s="23">
        <f t="shared" si="5"/>
        <v>287</v>
      </c>
      <c r="G28" s="23">
        <f t="shared" si="5"/>
        <v>0</v>
      </c>
      <c r="H28" s="23">
        <f t="shared" si="5"/>
        <v>0</v>
      </c>
      <c r="I28" s="23">
        <f t="shared" si="5"/>
        <v>287</v>
      </c>
      <c r="J28" s="23">
        <f t="shared" si="5"/>
        <v>287</v>
      </c>
      <c r="K28" s="23">
        <f t="shared" si="5"/>
        <v>0</v>
      </c>
      <c r="L28" s="23">
        <f t="shared" si="5"/>
        <v>0</v>
      </c>
      <c r="M28" s="23">
        <f t="shared" si="5"/>
        <v>287</v>
      </c>
      <c r="N28" s="23">
        <f t="shared" si="5"/>
        <v>287</v>
      </c>
      <c r="O28" s="23">
        <f t="shared" si="5"/>
        <v>0</v>
      </c>
      <c r="P28" s="23">
        <f t="shared" si="5"/>
        <v>0</v>
      </c>
      <c r="Q28" s="23">
        <f t="shared" si="5"/>
        <v>287</v>
      </c>
    </row>
    <row r="29" spans="1:17" s="24" customFormat="1" ht="37.5">
      <c r="A29" s="99" t="s">
        <v>557</v>
      </c>
      <c r="B29" s="28" t="s">
        <v>152</v>
      </c>
      <c r="C29" s="28" t="s">
        <v>155</v>
      </c>
      <c r="D29" s="67" t="s">
        <v>150</v>
      </c>
      <c r="E29" s="28"/>
      <c r="F29" s="23">
        <f>F30+F31</f>
        <v>287</v>
      </c>
      <c r="G29" s="23">
        <f aca="true" t="shared" si="6" ref="G29:Q29">G30+G31</f>
        <v>0</v>
      </c>
      <c r="H29" s="23">
        <f t="shared" si="6"/>
        <v>0</v>
      </c>
      <c r="I29" s="23">
        <f t="shared" si="6"/>
        <v>287</v>
      </c>
      <c r="J29" s="23">
        <f t="shared" si="6"/>
        <v>287</v>
      </c>
      <c r="K29" s="23">
        <f t="shared" si="6"/>
        <v>0</v>
      </c>
      <c r="L29" s="23">
        <f t="shared" si="6"/>
        <v>0</v>
      </c>
      <c r="M29" s="23">
        <f t="shared" si="6"/>
        <v>287</v>
      </c>
      <c r="N29" s="23">
        <f t="shared" si="6"/>
        <v>287</v>
      </c>
      <c r="O29" s="23">
        <f t="shared" si="6"/>
        <v>0</v>
      </c>
      <c r="P29" s="23">
        <f t="shared" si="6"/>
        <v>0</v>
      </c>
      <c r="Q29" s="23">
        <f t="shared" si="6"/>
        <v>287</v>
      </c>
    </row>
    <row r="30" spans="1:17" s="24" customFormat="1" ht="37.5">
      <c r="A30" s="99" t="s">
        <v>206</v>
      </c>
      <c r="B30" s="28" t="s">
        <v>152</v>
      </c>
      <c r="C30" s="28" t="s">
        <v>155</v>
      </c>
      <c r="D30" s="67" t="s">
        <v>150</v>
      </c>
      <c r="E30" s="28" t="s">
        <v>207</v>
      </c>
      <c r="F30" s="23">
        <f>G30+H30+I30</f>
        <v>285.2</v>
      </c>
      <c r="G30" s="23"/>
      <c r="H30" s="23"/>
      <c r="I30" s="23">
        <v>285.2</v>
      </c>
      <c r="J30" s="23">
        <f>K30+L30+M30</f>
        <v>285.2</v>
      </c>
      <c r="K30" s="23"/>
      <c r="L30" s="23"/>
      <c r="M30" s="23">
        <v>285.2</v>
      </c>
      <c r="N30" s="23">
        <f>O30+P30+Q30</f>
        <v>285.2</v>
      </c>
      <c r="O30" s="33"/>
      <c r="P30" s="33"/>
      <c r="Q30" s="23">
        <v>285.2</v>
      </c>
    </row>
    <row r="31" spans="1:17" s="24" customFormat="1" ht="37.5">
      <c r="A31" s="99" t="s">
        <v>119</v>
      </c>
      <c r="B31" s="28" t="s">
        <v>152</v>
      </c>
      <c r="C31" s="28" t="s">
        <v>155</v>
      </c>
      <c r="D31" s="67" t="s">
        <v>150</v>
      </c>
      <c r="E31" s="28" t="s">
        <v>210</v>
      </c>
      <c r="F31" s="23">
        <v>1.8</v>
      </c>
      <c r="G31" s="23"/>
      <c r="H31" s="23"/>
      <c r="I31" s="23">
        <v>1.8</v>
      </c>
      <c r="J31" s="23">
        <v>1.8</v>
      </c>
      <c r="K31" s="23"/>
      <c r="L31" s="23"/>
      <c r="M31" s="23">
        <v>1.8</v>
      </c>
      <c r="N31" s="23">
        <v>1.8</v>
      </c>
      <c r="O31" s="33"/>
      <c r="P31" s="33"/>
      <c r="Q31" s="23">
        <v>1.8</v>
      </c>
    </row>
    <row r="32" spans="1:17" s="24" customFormat="1" ht="18.75">
      <c r="A32" s="99" t="s">
        <v>248</v>
      </c>
      <c r="B32" s="28" t="s">
        <v>152</v>
      </c>
      <c r="C32" s="28" t="s">
        <v>155</v>
      </c>
      <c r="D32" s="67" t="s">
        <v>280</v>
      </c>
      <c r="E32" s="28"/>
      <c r="F32" s="23">
        <f>F33</f>
        <v>1294.5</v>
      </c>
      <c r="G32" s="23">
        <f aca="true" t="shared" si="7" ref="G32:Q32">G33</f>
        <v>0</v>
      </c>
      <c r="H32" s="23">
        <f t="shared" si="7"/>
        <v>1294.5</v>
      </c>
      <c r="I32" s="23">
        <f t="shared" si="7"/>
        <v>0</v>
      </c>
      <c r="J32" s="23">
        <f t="shared" si="7"/>
        <v>1315.9</v>
      </c>
      <c r="K32" s="23">
        <f t="shared" si="7"/>
        <v>0</v>
      </c>
      <c r="L32" s="23">
        <f t="shared" si="7"/>
        <v>1315.9</v>
      </c>
      <c r="M32" s="23">
        <f t="shared" si="7"/>
        <v>0</v>
      </c>
      <c r="N32" s="23">
        <f t="shared" si="7"/>
        <v>1242.6</v>
      </c>
      <c r="O32" s="23">
        <f t="shared" si="7"/>
        <v>0</v>
      </c>
      <c r="P32" s="23">
        <f t="shared" si="7"/>
        <v>1242.6</v>
      </c>
      <c r="Q32" s="23">
        <f t="shared" si="7"/>
        <v>0</v>
      </c>
    </row>
    <row r="33" spans="1:17" s="24" customFormat="1" ht="18.75">
      <c r="A33" s="99" t="s">
        <v>223</v>
      </c>
      <c r="B33" s="28" t="s">
        <v>152</v>
      </c>
      <c r="C33" s="28" t="s">
        <v>155</v>
      </c>
      <c r="D33" s="67" t="s">
        <v>281</v>
      </c>
      <c r="E33" s="28"/>
      <c r="F33" s="23">
        <f>F34+F35+F36</f>
        <v>1294.5</v>
      </c>
      <c r="G33" s="23">
        <f aca="true" t="shared" si="8" ref="G33:Q33">G34+G35+G36</f>
        <v>0</v>
      </c>
      <c r="H33" s="23">
        <f t="shared" si="8"/>
        <v>1294.5</v>
      </c>
      <c r="I33" s="23">
        <f t="shared" si="8"/>
        <v>0</v>
      </c>
      <c r="J33" s="23">
        <f t="shared" si="8"/>
        <v>1315.9</v>
      </c>
      <c r="K33" s="23">
        <f t="shared" si="8"/>
        <v>0</v>
      </c>
      <c r="L33" s="23">
        <f t="shared" si="8"/>
        <v>1315.9</v>
      </c>
      <c r="M33" s="23">
        <f t="shared" si="8"/>
        <v>0</v>
      </c>
      <c r="N33" s="23">
        <f t="shared" si="8"/>
        <v>1242.6</v>
      </c>
      <c r="O33" s="23">
        <f t="shared" si="8"/>
        <v>0</v>
      </c>
      <c r="P33" s="23">
        <f t="shared" si="8"/>
        <v>1242.6</v>
      </c>
      <c r="Q33" s="23">
        <f t="shared" si="8"/>
        <v>0</v>
      </c>
    </row>
    <row r="34" spans="1:17" s="24" customFormat="1" ht="37.5">
      <c r="A34" s="99" t="s">
        <v>206</v>
      </c>
      <c r="B34" s="28" t="s">
        <v>152</v>
      </c>
      <c r="C34" s="28" t="s">
        <v>155</v>
      </c>
      <c r="D34" s="67" t="s">
        <v>281</v>
      </c>
      <c r="E34" s="28" t="s">
        <v>207</v>
      </c>
      <c r="F34" s="23">
        <f>G34+H34+I34</f>
        <v>912.5</v>
      </c>
      <c r="G34" s="23"/>
      <c r="H34" s="23">
        <v>912.5</v>
      </c>
      <c r="I34" s="23"/>
      <c r="J34" s="23">
        <f>K34+L34+M34</f>
        <v>860.6</v>
      </c>
      <c r="K34" s="23"/>
      <c r="L34" s="23">
        <v>860.6</v>
      </c>
      <c r="M34" s="23"/>
      <c r="N34" s="23">
        <f>O34+P34+Q34</f>
        <v>860.6</v>
      </c>
      <c r="O34" s="33"/>
      <c r="P34" s="23">
        <v>860.6</v>
      </c>
      <c r="Q34" s="33"/>
    </row>
    <row r="35" spans="1:17" s="24" customFormat="1" ht="37.5">
      <c r="A35" s="99" t="s">
        <v>119</v>
      </c>
      <c r="B35" s="28" t="s">
        <v>152</v>
      </c>
      <c r="C35" s="28" t="s">
        <v>155</v>
      </c>
      <c r="D35" s="67" t="s">
        <v>281</v>
      </c>
      <c r="E35" s="28" t="s">
        <v>210</v>
      </c>
      <c r="F35" s="23">
        <f>G35+H35+I35</f>
        <v>381.5</v>
      </c>
      <c r="G35" s="23"/>
      <c r="H35" s="23">
        <v>381.5</v>
      </c>
      <c r="I35" s="23"/>
      <c r="J35" s="23">
        <f>K35+L35+M35</f>
        <v>454.8</v>
      </c>
      <c r="K35" s="23"/>
      <c r="L35" s="23">
        <v>454.8</v>
      </c>
      <c r="M35" s="23"/>
      <c r="N35" s="23">
        <f>O35+P35+Q35</f>
        <v>381.5</v>
      </c>
      <c r="O35" s="33"/>
      <c r="P35" s="23">
        <v>381.5</v>
      </c>
      <c r="Q35" s="33"/>
    </row>
    <row r="36" spans="1:17" s="24" customFormat="1" ht="18.75">
      <c r="A36" s="99" t="s">
        <v>208</v>
      </c>
      <c r="B36" s="28" t="s">
        <v>152</v>
      </c>
      <c r="C36" s="28" t="s">
        <v>155</v>
      </c>
      <c r="D36" s="67" t="s">
        <v>281</v>
      </c>
      <c r="E36" s="28" t="s">
        <v>209</v>
      </c>
      <c r="F36" s="23">
        <f>G36+H36+I36</f>
        <v>0.5</v>
      </c>
      <c r="G36" s="23"/>
      <c r="H36" s="23">
        <v>0.5</v>
      </c>
      <c r="I36" s="23"/>
      <c r="J36" s="23">
        <f>K36+L36+M36</f>
        <v>0.5</v>
      </c>
      <c r="K36" s="23"/>
      <c r="L36" s="23">
        <v>0.5</v>
      </c>
      <c r="M36" s="23"/>
      <c r="N36" s="23">
        <f>O36+P36+Q36</f>
        <v>0.5</v>
      </c>
      <c r="O36" s="33"/>
      <c r="P36" s="23">
        <v>0.5</v>
      </c>
      <c r="Q36" s="33"/>
    </row>
    <row r="37" spans="1:17" s="24" customFormat="1" ht="56.25">
      <c r="A37" s="100" t="s">
        <v>124</v>
      </c>
      <c r="B37" s="25" t="s">
        <v>152</v>
      </c>
      <c r="C37" s="25" t="s">
        <v>153</v>
      </c>
      <c r="D37" s="98"/>
      <c r="E37" s="25"/>
      <c r="F37" s="26">
        <f aca="true" t="shared" si="9" ref="F37:Q37">F62+F69+F85+F46+F38+F56</f>
        <v>27686.199999999997</v>
      </c>
      <c r="G37" s="26">
        <f t="shared" si="9"/>
        <v>2489.3999999999996</v>
      </c>
      <c r="H37" s="26">
        <f t="shared" si="9"/>
        <v>24784.100000000002</v>
      </c>
      <c r="I37" s="26">
        <f t="shared" si="9"/>
        <v>412.70000000000005</v>
      </c>
      <c r="J37" s="26">
        <f t="shared" si="9"/>
        <v>26017.399999999998</v>
      </c>
      <c r="K37" s="26">
        <f t="shared" si="9"/>
        <v>2175.3999999999996</v>
      </c>
      <c r="L37" s="26">
        <f t="shared" si="9"/>
        <v>23429.300000000003</v>
      </c>
      <c r="M37" s="26">
        <f t="shared" si="9"/>
        <v>412.70000000000005</v>
      </c>
      <c r="N37" s="26">
        <f t="shared" si="9"/>
        <v>25386.699999999997</v>
      </c>
      <c r="O37" s="26">
        <f t="shared" si="9"/>
        <v>2177.1</v>
      </c>
      <c r="P37" s="26">
        <f t="shared" si="9"/>
        <v>22796.9</v>
      </c>
      <c r="Q37" s="26">
        <f t="shared" si="9"/>
        <v>412.70000000000005</v>
      </c>
    </row>
    <row r="38" spans="1:17" s="24" customFormat="1" ht="56.25">
      <c r="A38" s="102" t="s">
        <v>471</v>
      </c>
      <c r="B38" s="28" t="s">
        <v>152</v>
      </c>
      <c r="C38" s="28" t="s">
        <v>153</v>
      </c>
      <c r="D38" s="28" t="s">
        <v>303</v>
      </c>
      <c r="E38" s="28"/>
      <c r="F38" s="23">
        <f>F39</f>
        <v>169</v>
      </c>
      <c r="G38" s="23">
        <f aca="true" t="shared" si="10" ref="G38:Q38">G39</f>
        <v>0</v>
      </c>
      <c r="H38" s="23">
        <f t="shared" si="10"/>
        <v>169</v>
      </c>
      <c r="I38" s="23">
        <f t="shared" si="10"/>
        <v>0</v>
      </c>
      <c r="J38" s="23">
        <f t="shared" si="10"/>
        <v>3</v>
      </c>
      <c r="K38" s="23">
        <f t="shared" si="10"/>
        <v>0</v>
      </c>
      <c r="L38" s="23">
        <f t="shared" si="10"/>
        <v>3</v>
      </c>
      <c r="M38" s="23">
        <f t="shared" si="10"/>
        <v>0</v>
      </c>
      <c r="N38" s="23">
        <f t="shared" si="10"/>
        <v>28</v>
      </c>
      <c r="O38" s="23">
        <f t="shared" si="10"/>
        <v>0</v>
      </c>
      <c r="P38" s="23">
        <f t="shared" si="10"/>
        <v>28</v>
      </c>
      <c r="Q38" s="23">
        <f t="shared" si="10"/>
        <v>0</v>
      </c>
    </row>
    <row r="39" spans="1:17" s="24" customFormat="1" ht="37.5">
      <c r="A39" s="102" t="s">
        <v>472</v>
      </c>
      <c r="B39" s="28" t="s">
        <v>152</v>
      </c>
      <c r="C39" s="28" t="s">
        <v>153</v>
      </c>
      <c r="D39" s="28" t="s">
        <v>304</v>
      </c>
      <c r="E39" s="28"/>
      <c r="F39" s="23">
        <f>F40+F43</f>
        <v>169</v>
      </c>
      <c r="G39" s="23">
        <f aca="true" t="shared" si="11" ref="G39:Q39">G40+G43</f>
        <v>0</v>
      </c>
      <c r="H39" s="23">
        <f t="shared" si="11"/>
        <v>169</v>
      </c>
      <c r="I39" s="23">
        <f t="shared" si="11"/>
        <v>0</v>
      </c>
      <c r="J39" s="23">
        <f t="shared" si="11"/>
        <v>3</v>
      </c>
      <c r="K39" s="23">
        <f t="shared" si="11"/>
        <v>0</v>
      </c>
      <c r="L39" s="23">
        <f t="shared" si="11"/>
        <v>3</v>
      </c>
      <c r="M39" s="23">
        <f t="shared" si="11"/>
        <v>0</v>
      </c>
      <c r="N39" s="23">
        <f t="shared" si="11"/>
        <v>28</v>
      </c>
      <c r="O39" s="23">
        <f t="shared" si="11"/>
        <v>0</v>
      </c>
      <c r="P39" s="23">
        <f t="shared" si="11"/>
        <v>28</v>
      </c>
      <c r="Q39" s="23">
        <f t="shared" si="11"/>
        <v>0</v>
      </c>
    </row>
    <row r="40" spans="1:17" s="24" customFormat="1" ht="37.5">
      <c r="A40" s="21" t="s">
        <v>517</v>
      </c>
      <c r="B40" s="28" t="s">
        <v>152</v>
      </c>
      <c r="C40" s="28" t="s">
        <v>153</v>
      </c>
      <c r="D40" s="28" t="s">
        <v>518</v>
      </c>
      <c r="E40" s="28"/>
      <c r="F40" s="23">
        <f>F41</f>
        <v>23</v>
      </c>
      <c r="G40" s="23">
        <f aca="true" t="shared" si="12" ref="G40:Q41">G41</f>
        <v>0</v>
      </c>
      <c r="H40" s="23">
        <f t="shared" si="12"/>
        <v>23</v>
      </c>
      <c r="I40" s="23">
        <f t="shared" si="12"/>
        <v>0</v>
      </c>
      <c r="J40" s="23">
        <f t="shared" si="12"/>
        <v>3</v>
      </c>
      <c r="K40" s="23">
        <f t="shared" si="12"/>
        <v>0</v>
      </c>
      <c r="L40" s="23">
        <f t="shared" si="12"/>
        <v>3</v>
      </c>
      <c r="M40" s="23">
        <f t="shared" si="12"/>
        <v>0</v>
      </c>
      <c r="N40" s="23">
        <f t="shared" si="12"/>
        <v>28</v>
      </c>
      <c r="O40" s="23">
        <f t="shared" si="12"/>
        <v>0</v>
      </c>
      <c r="P40" s="23">
        <f t="shared" si="12"/>
        <v>28</v>
      </c>
      <c r="Q40" s="23">
        <f t="shared" si="12"/>
        <v>0</v>
      </c>
    </row>
    <row r="41" spans="1:17" s="24" customFormat="1" ht="18.75">
      <c r="A41" s="21" t="s">
        <v>267</v>
      </c>
      <c r="B41" s="28" t="s">
        <v>152</v>
      </c>
      <c r="C41" s="28" t="s">
        <v>153</v>
      </c>
      <c r="D41" s="28" t="s">
        <v>519</v>
      </c>
      <c r="E41" s="28"/>
      <c r="F41" s="23">
        <f>F42</f>
        <v>23</v>
      </c>
      <c r="G41" s="23">
        <f t="shared" si="12"/>
        <v>0</v>
      </c>
      <c r="H41" s="23">
        <f t="shared" si="12"/>
        <v>23</v>
      </c>
      <c r="I41" s="23">
        <f t="shared" si="12"/>
        <v>0</v>
      </c>
      <c r="J41" s="23">
        <f t="shared" si="12"/>
        <v>3</v>
      </c>
      <c r="K41" s="23">
        <f t="shared" si="12"/>
        <v>0</v>
      </c>
      <c r="L41" s="23">
        <f t="shared" si="12"/>
        <v>3</v>
      </c>
      <c r="M41" s="23">
        <f t="shared" si="12"/>
        <v>0</v>
      </c>
      <c r="N41" s="23">
        <f t="shared" si="12"/>
        <v>28</v>
      </c>
      <c r="O41" s="23">
        <f t="shared" si="12"/>
        <v>0</v>
      </c>
      <c r="P41" s="23">
        <f t="shared" si="12"/>
        <v>28</v>
      </c>
      <c r="Q41" s="23">
        <f t="shared" si="12"/>
        <v>0</v>
      </c>
    </row>
    <row r="42" spans="1:17" s="24" customFormat="1" ht="37.5">
      <c r="A42" s="99" t="s">
        <v>119</v>
      </c>
      <c r="B42" s="28" t="s">
        <v>152</v>
      </c>
      <c r="C42" s="28" t="s">
        <v>153</v>
      </c>
      <c r="D42" s="28" t="s">
        <v>519</v>
      </c>
      <c r="E42" s="28" t="s">
        <v>210</v>
      </c>
      <c r="F42" s="23">
        <f>G42+H42+I42</f>
        <v>23</v>
      </c>
      <c r="G42" s="23"/>
      <c r="H42" s="23">
        <v>23</v>
      </c>
      <c r="I42" s="23"/>
      <c r="J42" s="23">
        <f>K42+L42+M42</f>
        <v>3</v>
      </c>
      <c r="K42" s="23"/>
      <c r="L42" s="23">
        <v>3</v>
      </c>
      <c r="M42" s="23"/>
      <c r="N42" s="23">
        <f>O42+P42+Q42</f>
        <v>28</v>
      </c>
      <c r="O42" s="23"/>
      <c r="P42" s="23">
        <v>28</v>
      </c>
      <c r="Q42" s="23"/>
    </row>
    <row r="43" spans="1:17" s="24" customFormat="1" ht="53.25" customHeight="1">
      <c r="A43" s="21" t="s">
        <v>591</v>
      </c>
      <c r="B43" s="28" t="s">
        <v>152</v>
      </c>
      <c r="C43" s="28" t="s">
        <v>153</v>
      </c>
      <c r="D43" s="28" t="s">
        <v>511</v>
      </c>
      <c r="E43" s="28"/>
      <c r="F43" s="23">
        <f aca="true" t="shared" si="13" ref="F43:N44">F44</f>
        <v>146</v>
      </c>
      <c r="G43" s="23">
        <f t="shared" si="13"/>
        <v>0</v>
      </c>
      <c r="H43" s="23">
        <f t="shared" si="13"/>
        <v>146</v>
      </c>
      <c r="I43" s="23">
        <f t="shared" si="13"/>
        <v>0</v>
      </c>
      <c r="J43" s="23">
        <f t="shared" si="13"/>
        <v>0</v>
      </c>
      <c r="K43" s="23">
        <f t="shared" si="13"/>
        <v>0</v>
      </c>
      <c r="L43" s="23">
        <f t="shared" si="13"/>
        <v>0</v>
      </c>
      <c r="M43" s="23">
        <f t="shared" si="13"/>
        <v>0</v>
      </c>
      <c r="N43" s="23">
        <f t="shared" si="13"/>
        <v>0</v>
      </c>
      <c r="O43" s="23"/>
      <c r="P43" s="23"/>
      <c r="Q43" s="23"/>
    </row>
    <row r="44" spans="1:17" s="24" customFormat="1" ht="18.75">
      <c r="A44" s="21" t="s">
        <v>267</v>
      </c>
      <c r="B44" s="28" t="s">
        <v>152</v>
      </c>
      <c r="C44" s="28" t="s">
        <v>153</v>
      </c>
      <c r="D44" s="28" t="s">
        <v>536</v>
      </c>
      <c r="E44" s="28"/>
      <c r="F44" s="23">
        <f t="shared" si="13"/>
        <v>146</v>
      </c>
      <c r="G44" s="23">
        <f t="shared" si="13"/>
        <v>0</v>
      </c>
      <c r="H44" s="23">
        <f t="shared" si="13"/>
        <v>146</v>
      </c>
      <c r="I44" s="23">
        <f t="shared" si="13"/>
        <v>0</v>
      </c>
      <c r="J44" s="23">
        <f t="shared" si="13"/>
        <v>0</v>
      </c>
      <c r="K44" s="23">
        <f t="shared" si="13"/>
        <v>0</v>
      </c>
      <c r="L44" s="23">
        <f t="shared" si="13"/>
        <v>0</v>
      </c>
      <c r="M44" s="23">
        <f t="shared" si="13"/>
        <v>0</v>
      </c>
      <c r="N44" s="23">
        <f t="shared" si="13"/>
        <v>0</v>
      </c>
      <c r="O44" s="23"/>
      <c r="P44" s="23"/>
      <c r="Q44" s="23"/>
    </row>
    <row r="45" spans="1:17" s="24" customFormat="1" ht="37.5">
      <c r="A45" s="99" t="s">
        <v>119</v>
      </c>
      <c r="B45" s="28" t="s">
        <v>152</v>
      </c>
      <c r="C45" s="28" t="s">
        <v>153</v>
      </c>
      <c r="D45" s="28" t="s">
        <v>536</v>
      </c>
      <c r="E45" s="28" t="s">
        <v>210</v>
      </c>
      <c r="F45" s="23">
        <f>G45+H45+I45</f>
        <v>146</v>
      </c>
      <c r="G45" s="23"/>
      <c r="H45" s="23">
        <v>146</v>
      </c>
      <c r="I45" s="23"/>
      <c r="J45" s="23">
        <v>0</v>
      </c>
      <c r="K45" s="23"/>
      <c r="L45" s="23"/>
      <c r="M45" s="23"/>
      <c r="N45" s="23">
        <v>0</v>
      </c>
      <c r="O45" s="23"/>
      <c r="P45" s="23"/>
      <c r="Q45" s="23"/>
    </row>
    <row r="46" spans="1:17" s="24" customFormat="1" ht="37.5">
      <c r="A46" s="102" t="s">
        <v>464</v>
      </c>
      <c r="B46" s="28" t="s">
        <v>152</v>
      </c>
      <c r="C46" s="28" t="s">
        <v>153</v>
      </c>
      <c r="D46" s="28" t="s">
        <v>11</v>
      </c>
      <c r="E46" s="28"/>
      <c r="F46" s="23">
        <f>F51+F47</f>
        <v>1308.3</v>
      </c>
      <c r="G46" s="23">
        <f aca="true" t="shared" si="14" ref="G46:Q46">G51+G47</f>
        <v>1308.3</v>
      </c>
      <c r="H46" s="23">
        <f t="shared" si="14"/>
        <v>0</v>
      </c>
      <c r="I46" s="23">
        <f t="shared" si="14"/>
        <v>0</v>
      </c>
      <c r="J46" s="23">
        <f t="shared" si="14"/>
        <v>1087.1</v>
      </c>
      <c r="K46" s="23">
        <f t="shared" si="14"/>
        <v>1087.1</v>
      </c>
      <c r="L46" s="23">
        <f t="shared" si="14"/>
        <v>0</v>
      </c>
      <c r="M46" s="23">
        <f t="shared" si="14"/>
        <v>0</v>
      </c>
      <c r="N46" s="23">
        <f t="shared" si="14"/>
        <v>1087.1</v>
      </c>
      <c r="O46" s="23">
        <f t="shared" si="14"/>
        <v>1087.1</v>
      </c>
      <c r="P46" s="23">
        <f t="shared" si="14"/>
        <v>0</v>
      </c>
      <c r="Q46" s="23">
        <f t="shared" si="14"/>
        <v>0</v>
      </c>
    </row>
    <row r="47" spans="1:17" s="24" customFormat="1" ht="37.5">
      <c r="A47" s="102" t="s">
        <v>49</v>
      </c>
      <c r="B47" s="28" t="s">
        <v>152</v>
      </c>
      <c r="C47" s="28" t="s">
        <v>153</v>
      </c>
      <c r="D47" s="28" t="s">
        <v>50</v>
      </c>
      <c r="E47" s="28"/>
      <c r="F47" s="23">
        <f aca="true" t="shared" si="15" ref="F47:J49">F48</f>
        <v>221.2</v>
      </c>
      <c r="G47" s="23">
        <f t="shared" si="15"/>
        <v>221.2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/>
      <c r="L47" s="23"/>
      <c r="M47" s="23"/>
      <c r="N47" s="23">
        <f>N48</f>
        <v>0</v>
      </c>
      <c r="O47" s="23"/>
      <c r="P47" s="23"/>
      <c r="Q47" s="23"/>
    </row>
    <row r="48" spans="1:17" s="24" customFormat="1" ht="37.5">
      <c r="A48" s="102" t="s">
        <v>567</v>
      </c>
      <c r="B48" s="28" t="s">
        <v>152</v>
      </c>
      <c r="C48" s="28" t="s">
        <v>153</v>
      </c>
      <c r="D48" s="28" t="s">
        <v>538</v>
      </c>
      <c r="E48" s="28"/>
      <c r="F48" s="23">
        <f t="shared" si="15"/>
        <v>221.2</v>
      </c>
      <c r="G48" s="23">
        <f t="shared" si="15"/>
        <v>221.2</v>
      </c>
      <c r="H48" s="23">
        <f t="shared" si="15"/>
        <v>0</v>
      </c>
      <c r="I48" s="23">
        <f t="shared" si="15"/>
        <v>0</v>
      </c>
      <c r="J48" s="23">
        <f t="shared" si="15"/>
        <v>0</v>
      </c>
      <c r="K48" s="23"/>
      <c r="L48" s="23"/>
      <c r="M48" s="23"/>
      <c r="N48" s="23">
        <f>N49</f>
        <v>0</v>
      </c>
      <c r="O48" s="23"/>
      <c r="P48" s="23"/>
      <c r="Q48" s="23"/>
    </row>
    <row r="49" spans="1:17" s="24" customFormat="1" ht="107.25" customHeight="1">
      <c r="A49" s="102" t="s">
        <v>599</v>
      </c>
      <c r="B49" s="28" t="s">
        <v>152</v>
      </c>
      <c r="C49" s="28" t="s">
        <v>153</v>
      </c>
      <c r="D49" s="28" t="s">
        <v>598</v>
      </c>
      <c r="E49" s="28"/>
      <c r="F49" s="23">
        <f t="shared" si="15"/>
        <v>221.2</v>
      </c>
      <c r="G49" s="23">
        <f t="shared" si="15"/>
        <v>221.2</v>
      </c>
      <c r="H49" s="23">
        <f t="shared" si="15"/>
        <v>0</v>
      </c>
      <c r="I49" s="23">
        <f t="shared" si="15"/>
        <v>0</v>
      </c>
      <c r="J49" s="23">
        <f t="shared" si="15"/>
        <v>0</v>
      </c>
      <c r="K49" s="23"/>
      <c r="L49" s="23"/>
      <c r="M49" s="23"/>
      <c r="N49" s="23">
        <f>N50</f>
        <v>0</v>
      </c>
      <c r="O49" s="23"/>
      <c r="P49" s="23"/>
      <c r="Q49" s="23"/>
    </row>
    <row r="50" spans="1:17" s="24" customFormat="1" ht="37.5">
      <c r="A50" s="99" t="s">
        <v>119</v>
      </c>
      <c r="B50" s="28" t="s">
        <v>152</v>
      </c>
      <c r="C50" s="28" t="s">
        <v>153</v>
      </c>
      <c r="D50" s="28" t="s">
        <v>598</v>
      </c>
      <c r="E50" s="28" t="s">
        <v>210</v>
      </c>
      <c r="F50" s="23">
        <f>G50+H50+I50</f>
        <v>221.2</v>
      </c>
      <c r="G50" s="23">
        <v>221.2</v>
      </c>
      <c r="H50" s="23"/>
      <c r="I50" s="23"/>
      <c r="J50" s="23">
        <f>L50+M50+K50</f>
        <v>0</v>
      </c>
      <c r="K50" s="23"/>
      <c r="L50" s="23"/>
      <c r="M50" s="23"/>
      <c r="N50" s="23">
        <f>O50+P50+Q50</f>
        <v>0</v>
      </c>
      <c r="O50" s="23"/>
      <c r="P50" s="23"/>
      <c r="Q50" s="23"/>
    </row>
    <row r="51" spans="1:17" s="24" customFormat="1" ht="37.5">
      <c r="A51" s="102" t="s">
        <v>56</v>
      </c>
      <c r="B51" s="28" t="s">
        <v>152</v>
      </c>
      <c r="C51" s="28" t="s">
        <v>153</v>
      </c>
      <c r="D51" s="28" t="s">
        <v>55</v>
      </c>
      <c r="E51" s="28"/>
      <c r="F51" s="23">
        <f>F52</f>
        <v>1087.1</v>
      </c>
      <c r="G51" s="23">
        <f aca="true" t="shared" si="16" ref="G51:Q52">G52</f>
        <v>1087.1</v>
      </c>
      <c r="H51" s="23">
        <f t="shared" si="16"/>
        <v>0</v>
      </c>
      <c r="I51" s="23">
        <f t="shared" si="16"/>
        <v>0</v>
      </c>
      <c r="J51" s="23">
        <f t="shared" si="16"/>
        <v>1087.1</v>
      </c>
      <c r="K51" s="23">
        <f t="shared" si="16"/>
        <v>1087.1</v>
      </c>
      <c r="L51" s="23">
        <f t="shared" si="16"/>
        <v>0</v>
      </c>
      <c r="M51" s="23">
        <f t="shared" si="16"/>
        <v>0</v>
      </c>
      <c r="N51" s="23">
        <f t="shared" si="16"/>
        <v>1087.1</v>
      </c>
      <c r="O51" s="23">
        <f t="shared" si="16"/>
        <v>1087.1</v>
      </c>
      <c r="P51" s="23">
        <f t="shared" si="16"/>
        <v>0</v>
      </c>
      <c r="Q51" s="23">
        <f t="shared" si="16"/>
        <v>0</v>
      </c>
    </row>
    <row r="52" spans="1:17" s="24" customFormat="1" ht="56.25">
      <c r="A52" s="102" t="s">
        <v>506</v>
      </c>
      <c r="B52" s="28" t="s">
        <v>152</v>
      </c>
      <c r="C52" s="28" t="s">
        <v>153</v>
      </c>
      <c r="D52" s="28" t="s">
        <v>69</v>
      </c>
      <c r="E52" s="28"/>
      <c r="F52" s="23">
        <f>F53</f>
        <v>1087.1</v>
      </c>
      <c r="G52" s="23">
        <f t="shared" si="16"/>
        <v>1087.1</v>
      </c>
      <c r="H52" s="23">
        <f t="shared" si="16"/>
        <v>0</v>
      </c>
      <c r="I52" s="23">
        <f t="shared" si="16"/>
        <v>0</v>
      </c>
      <c r="J52" s="23">
        <f t="shared" si="16"/>
        <v>1087.1</v>
      </c>
      <c r="K52" s="23">
        <f t="shared" si="16"/>
        <v>1087.1</v>
      </c>
      <c r="L52" s="23">
        <f t="shared" si="16"/>
        <v>0</v>
      </c>
      <c r="M52" s="23">
        <f t="shared" si="16"/>
        <v>0</v>
      </c>
      <c r="N52" s="23">
        <f t="shared" si="16"/>
        <v>1087.1</v>
      </c>
      <c r="O52" s="23">
        <f t="shared" si="16"/>
        <v>1087.1</v>
      </c>
      <c r="P52" s="23">
        <f t="shared" si="16"/>
        <v>0</v>
      </c>
      <c r="Q52" s="23">
        <f t="shared" si="16"/>
        <v>0</v>
      </c>
    </row>
    <row r="53" spans="1:17" s="24" customFormat="1" ht="150">
      <c r="A53" s="46" t="s">
        <v>565</v>
      </c>
      <c r="B53" s="28" t="s">
        <v>152</v>
      </c>
      <c r="C53" s="28" t="s">
        <v>153</v>
      </c>
      <c r="D53" s="28" t="s">
        <v>97</v>
      </c>
      <c r="E53" s="28"/>
      <c r="F53" s="23">
        <f>F54+F55</f>
        <v>1087.1</v>
      </c>
      <c r="G53" s="23">
        <f aca="true" t="shared" si="17" ref="G53:Q53">G54+G55</f>
        <v>1087.1</v>
      </c>
      <c r="H53" s="23">
        <f t="shared" si="17"/>
        <v>0</v>
      </c>
      <c r="I53" s="23">
        <f t="shared" si="17"/>
        <v>0</v>
      </c>
      <c r="J53" s="23">
        <f t="shared" si="17"/>
        <v>1087.1</v>
      </c>
      <c r="K53" s="23">
        <f t="shared" si="17"/>
        <v>1087.1</v>
      </c>
      <c r="L53" s="23">
        <f t="shared" si="17"/>
        <v>0</v>
      </c>
      <c r="M53" s="23">
        <f t="shared" si="17"/>
        <v>0</v>
      </c>
      <c r="N53" s="23">
        <f t="shared" si="17"/>
        <v>1087.1</v>
      </c>
      <c r="O53" s="23">
        <f t="shared" si="17"/>
        <v>1087.1</v>
      </c>
      <c r="P53" s="23">
        <f t="shared" si="17"/>
        <v>0</v>
      </c>
      <c r="Q53" s="23">
        <f t="shared" si="17"/>
        <v>0</v>
      </c>
    </row>
    <row r="54" spans="1:17" s="24" customFormat="1" ht="30.75" customHeight="1">
      <c r="A54" s="99" t="s">
        <v>206</v>
      </c>
      <c r="B54" s="28" t="s">
        <v>152</v>
      </c>
      <c r="C54" s="28" t="s">
        <v>153</v>
      </c>
      <c r="D54" s="28" t="s">
        <v>97</v>
      </c>
      <c r="E54" s="28" t="s">
        <v>207</v>
      </c>
      <c r="F54" s="23">
        <f>G54+H54+I54</f>
        <v>907.8</v>
      </c>
      <c r="G54" s="23">
        <v>907.8</v>
      </c>
      <c r="H54" s="23"/>
      <c r="I54" s="23"/>
      <c r="J54" s="23">
        <f>K54+L54+M54</f>
        <v>907.8</v>
      </c>
      <c r="K54" s="23">
        <v>907.8</v>
      </c>
      <c r="L54" s="23"/>
      <c r="M54" s="23"/>
      <c r="N54" s="23">
        <f>O54+P54+Q54</f>
        <v>907.8</v>
      </c>
      <c r="O54" s="23">
        <v>907.8</v>
      </c>
      <c r="P54" s="33"/>
      <c r="Q54" s="33"/>
    </row>
    <row r="55" spans="1:17" s="24" customFormat="1" ht="37.5">
      <c r="A55" s="99" t="s">
        <v>119</v>
      </c>
      <c r="B55" s="28" t="s">
        <v>152</v>
      </c>
      <c r="C55" s="28" t="s">
        <v>153</v>
      </c>
      <c r="D55" s="28" t="s">
        <v>97</v>
      </c>
      <c r="E55" s="28" t="s">
        <v>210</v>
      </c>
      <c r="F55" s="23">
        <f>G55+H55+I55</f>
        <v>179.3</v>
      </c>
      <c r="G55" s="23">
        <v>179.3</v>
      </c>
      <c r="H55" s="23"/>
      <c r="I55" s="23"/>
      <c r="J55" s="23">
        <f>K55+L55+M55</f>
        <v>179.3</v>
      </c>
      <c r="K55" s="23">
        <v>179.3</v>
      </c>
      <c r="L55" s="23"/>
      <c r="M55" s="23"/>
      <c r="N55" s="23">
        <f>O55+P55+Q55</f>
        <v>179.3</v>
      </c>
      <c r="O55" s="23">
        <v>179.3</v>
      </c>
      <c r="P55" s="33"/>
      <c r="Q55" s="33"/>
    </row>
    <row r="56" spans="1:17" s="24" customFormat="1" ht="56.25">
      <c r="A56" s="102" t="s">
        <v>478</v>
      </c>
      <c r="B56" s="28" t="s">
        <v>152</v>
      </c>
      <c r="C56" s="28" t="s">
        <v>153</v>
      </c>
      <c r="D56" s="67" t="s">
        <v>296</v>
      </c>
      <c r="E56" s="28"/>
      <c r="F56" s="23">
        <f>F57</f>
        <v>882.3</v>
      </c>
      <c r="G56" s="23">
        <f aca="true" t="shared" si="18" ref="G56:Q56">G57</f>
        <v>882.3</v>
      </c>
      <c r="H56" s="23">
        <f t="shared" si="18"/>
        <v>0</v>
      </c>
      <c r="I56" s="23">
        <f t="shared" si="18"/>
        <v>0</v>
      </c>
      <c r="J56" s="23">
        <f t="shared" si="18"/>
        <v>882.3</v>
      </c>
      <c r="K56" s="23">
        <f t="shared" si="18"/>
        <v>882.3</v>
      </c>
      <c r="L56" s="23">
        <f t="shared" si="18"/>
        <v>0</v>
      </c>
      <c r="M56" s="23">
        <f t="shared" si="18"/>
        <v>0</v>
      </c>
      <c r="N56" s="23">
        <f t="shared" si="18"/>
        <v>882.3</v>
      </c>
      <c r="O56" s="23">
        <f t="shared" si="18"/>
        <v>882.3</v>
      </c>
      <c r="P56" s="23">
        <f t="shared" si="18"/>
        <v>0</v>
      </c>
      <c r="Q56" s="23">
        <f t="shared" si="18"/>
        <v>0</v>
      </c>
    </row>
    <row r="57" spans="1:17" s="24" customFormat="1" ht="37.5">
      <c r="A57" s="27" t="s">
        <v>230</v>
      </c>
      <c r="B57" s="28" t="s">
        <v>152</v>
      </c>
      <c r="C57" s="28" t="s">
        <v>153</v>
      </c>
      <c r="D57" s="67" t="s">
        <v>73</v>
      </c>
      <c r="E57" s="28"/>
      <c r="F57" s="23">
        <f>F58</f>
        <v>882.3</v>
      </c>
      <c r="G57" s="23">
        <f aca="true" t="shared" si="19" ref="G57:Q58">G58</f>
        <v>882.3</v>
      </c>
      <c r="H57" s="23">
        <f t="shared" si="19"/>
        <v>0</v>
      </c>
      <c r="I57" s="23">
        <f t="shared" si="19"/>
        <v>0</v>
      </c>
      <c r="J57" s="23">
        <f t="shared" si="19"/>
        <v>882.3</v>
      </c>
      <c r="K57" s="23">
        <f t="shared" si="19"/>
        <v>882.3</v>
      </c>
      <c r="L57" s="23">
        <f t="shared" si="19"/>
        <v>0</v>
      </c>
      <c r="M57" s="23">
        <f t="shared" si="19"/>
        <v>0</v>
      </c>
      <c r="N57" s="23">
        <f t="shared" si="19"/>
        <v>882.3</v>
      </c>
      <c r="O57" s="23">
        <f t="shared" si="19"/>
        <v>882.3</v>
      </c>
      <c r="P57" s="23">
        <f t="shared" si="19"/>
        <v>0</v>
      </c>
      <c r="Q57" s="23">
        <f t="shared" si="19"/>
        <v>0</v>
      </c>
    </row>
    <row r="58" spans="1:17" s="24" customFormat="1" ht="56.25">
      <c r="A58" s="102" t="s">
        <v>578</v>
      </c>
      <c r="B58" s="28" t="s">
        <v>152</v>
      </c>
      <c r="C58" s="28" t="s">
        <v>153</v>
      </c>
      <c r="D58" s="67" t="s">
        <v>577</v>
      </c>
      <c r="E58" s="28"/>
      <c r="F58" s="23">
        <f>F59</f>
        <v>882.3</v>
      </c>
      <c r="G58" s="23">
        <f t="shared" si="19"/>
        <v>882.3</v>
      </c>
      <c r="H58" s="23">
        <f t="shared" si="19"/>
        <v>0</v>
      </c>
      <c r="I58" s="23">
        <f t="shared" si="19"/>
        <v>0</v>
      </c>
      <c r="J58" s="23">
        <f t="shared" si="19"/>
        <v>882.3</v>
      </c>
      <c r="K58" s="23">
        <f t="shared" si="19"/>
        <v>882.3</v>
      </c>
      <c r="L58" s="23">
        <f t="shared" si="19"/>
        <v>0</v>
      </c>
      <c r="M58" s="23">
        <f t="shared" si="19"/>
        <v>0</v>
      </c>
      <c r="N58" s="23">
        <f t="shared" si="19"/>
        <v>882.3</v>
      </c>
      <c r="O58" s="23">
        <f t="shared" si="19"/>
        <v>882.3</v>
      </c>
      <c r="P58" s="23">
        <f t="shared" si="19"/>
        <v>0</v>
      </c>
      <c r="Q58" s="23">
        <f t="shared" si="19"/>
        <v>0</v>
      </c>
    </row>
    <row r="59" spans="1:17" s="24" customFormat="1" ht="78.75" customHeight="1">
      <c r="A59" s="85" t="s">
        <v>579</v>
      </c>
      <c r="B59" s="28" t="s">
        <v>152</v>
      </c>
      <c r="C59" s="28" t="s">
        <v>153</v>
      </c>
      <c r="D59" s="67" t="s">
        <v>585</v>
      </c>
      <c r="E59" s="28"/>
      <c r="F59" s="23">
        <f>F60+F61</f>
        <v>882.3</v>
      </c>
      <c r="G59" s="23">
        <f aca="true" t="shared" si="20" ref="G59:Q59">G60+G61</f>
        <v>882.3</v>
      </c>
      <c r="H59" s="23">
        <f t="shared" si="20"/>
        <v>0</v>
      </c>
      <c r="I59" s="23">
        <f t="shared" si="20"/>
        <v>0</v>
      </c>
      <c r="J59" s="23">
        <f t="shared" si="20"/>
        <v>882.3</v>
      </c>
      <c r="K59" s="23">
        <f t="shared" si="20"/>
        <v>882.3</v>
      </c>
      <c r="L59" s="23">
        <f t="shared" si="20"/>
        <v>0</v>
      </c>
      <c r="M59" s="23">
        <f t="shared" si="20"/>
        <v>0</v>
      </c>
      <c r="N59" s="23">
        <f t="shared" si="20"/>
        <v>882.3</v>
      </c>
      <c r="O59" s="23">
        <f t="shared" si="20"/>
        <v>882.3</v>
      </c>
      <c r="P59" s="23">
        <f t="shared" si="20"/>
        <v>0</v>
      </c>
      <c r="Q59" s="23">
        <f t="shared" si="20"/>
        <v>0</v>
      </c>
    </row>
    <row r="60" spans="1:17" s="24" customFormat="1" ht="37.5">
      <c r="A60" s="99" t="s">
        <v>206</v>
      </c>
      <c r="B60" s="28" t="s">
        <v>152</v>
      </c>
      <c r="C60" s="28" t="s">
        <v>153</v>
      </c>
      <c r="D60" s="67" t="s">
        <v>585</v>
      </c>
      <c r="E60" s="28" t="s">
        <v>207</v>
      </c>
      <c r="F60" s="23">
        <f>G60+H60+I60</f>
        <v>700</v>
      </c>
      <c r="G60" s="23">
        <v>700</v>
      </c>
      <c r="H60" s="23"/>
      <c r="I60" s="23"/>
      <c r="J60" s="23">
        <f>K60+L60+M60</f>
        <v>700</v>
      </c>
      <c r="K60" s="23">
        <v>700</v>
      </c>
      <c r="L60" s="23"/>
      <c r="M60" s="23"/>
      <c r="N60" s="23">
        <f>O60+P60+Q60</f>
        <v>700</v>
      </c>
      <c r="O60" s="23">
        <v>700</v>
      </c>
      <c r="P60" s="33"/>
      <c r="Q60" s="33"/>
    </row>
    <row r="61" spans="1:17" s="24" customFormat="1" ht="37.5">
      <c r="A61" s="99" t="s">
        <v>119</v>
      </c>
      <c r="B61" s="28" t="s">
        <v>152</v>
      </c>
      <c r="C61" s="28" t="s">
        <v>153</v>
      </c>
      <c r="D61" s="67" t="s">
        <v>585</v>
      </c>
      <c r="E61" s="28" t="s">
        <v>210</v>
      </c>
      <c r="F61" s="23">
        <f>G61+H61+I61</f>
        <v>182.3</v>
      </c>
      <c r="G61" s="23">
        <v>182.3</v>
      </c>
      <c r="H61" s="23"/>
      <c r="I61" s="23"/>
      <c r="J61" s="23">
        <f>K61+L61+M61</f>
        <v>182.3</v>
      </c>
      <c r="K61" s="23">
        <v>182.3</v>
      </c>
      <c r="L61" s="23"/>
      <c r="M61" s="23"/>
      <c r="N61" s="23">
        <f>O61+P61+Q61</f>
        <v>182.3</v>
      </c>
      <c r="O61" s="23">
        <v>182.3</v>
      </c>
      <c r="P61" s="33"/>
      <c r="Q61" s="33"/>
    </row>
    <row r="62" spans="1:17" s="24" customFormat="1" ht="18.75">
      <c r="A62" s="99" t="s">
        <v>254</v>
      </c>
      <c r="B62" s="28" t="s">
        <v>152</v>
      </c>
      <c r="C62" s="28" t="s">
        <v>153</v>
      </c>
      <c r="D62" s="67" t="s">
        <v>282</v>
      </c>
      <c r="E62" s="28"/>
      <c r="F62" s="23">
        <f>F63+F66</f>
        <v>204</v>
      </c>
      <c r="G62" s="23">
        <f aca="true" t="shared" si="21" ref="G62:Q62">G63+G66</f>
        <v>204</v>
      </c>
      <c r="H62" s="23">
        <f t="shared" si="21"/>
        <v>0</v>
      </c>
      <c r="I62" s="23">
        <f t="shared" si="21"/>
        <v>0</v>
      </c>
      <c r="J62" s="23">
        <f t="shared" si="21"/>
        <v>206</v>
      </c>
      <c r="K62" s="23">
        <f t="shared" si="21"/>
        <v>206</v>
      </c>
      <c r="L62" s="23">
        <f t="shared" si="21"/>
        <v>0</v>
      </c>
      <c r="M62" s="23">
        <f t="shared" si="21"/>
        <v>0</v>
      </c>
      <c r="N62" s="23">
        <f t="shared" si="21"/>
        <v>207.70000000000002</v>
      </c>
      <c r="O62" s="23">
        <f t="shared" si="21"/>
        <v>207.70000000000002</v>
      </c>
      <c r="P62" s="23">
        <f t="shared" si="21"/>
        <v>0</v>
      </c>
      <c r="Q62" s="23">
        <f t="shared" si="21"/>
        <v>0</v>
      </c>
    </row>
    <row r="63" spans="1:17" s="24" customFormat="1" ht="93.75">
      <c r="A63" s="102" t="s">
        <v>259</v>
      </c>
      <c r="B63" s="28" t="s">
        <v>152</v>
      </c>
      <c r="C63" s="28" t="s">
        <v>153</v>
      </c>
      <c r="D63" s="28" t="s">
        <v>283</v>
      </c>
      <c r="E63" s="28"/>
      <c r="F63" s="23">
        <f>F64+F65</f>
        <v>169.6</v>
      </c>
      <c r="G63" s="23">
        <f aca="true" t="shared" si="22" ref="G63:Q63">G64+G65</f>
        <v>169.6</v>
      </c>
      <c r="H63" s="23">
        <f t="shared" si="22"/>
        <v>0</v>
      </c>
      <c r="I63" s="23">
        <f t="shared" si="22"/>
        <v>0</v>
      </c>
      <c r="J63" s="23">
        <f t="shared" si="22"/>
        <v>171.6</v>
      </c>
      <c r="K63" s="23">
        <f t="shared" si="22"/>
        <v>171.6</v>
      </c>
      <c r="L63" s="23">
        <f t="shared" si="22"/>
        <v>0</v>
      </c>
      <c r="M63" s="23">
        <f t="shared" si="22"/>
        <v>0</v>
      </c>
      <c r="N63" s="23">
        <f t="shared" si="22"/>
        <v>173.3</v>
      </c>
      <c r="O63" s="23">
        <f t="shared" si="22"/>
        <v>173.3</v>
      </c>
      <c r="P63" s="23">
        <f t="shared" si="22"/>
        <v>0</v>
      </c>
      <c r="Q63" s="23">
        <f t="shared" si="22"/>
        <v>0</v>
      </c>
    </row>
    <row r="64" spans="1:17" s="24" customFormat="1" ht="37.5">
      <c r="A64" s="99" t="s">
        <v>206</v>
      </c>
      <c r="B64" s="28" t="s">
        <v>152</v>
      </c>
      <c r="C64" s="28" t="s">
        <v>153</v>
      </c>
      <c r="D64" s="28" t="s">
        <v>283</v>
      </c>
      <c r="E64" s="28" t="s">
        <v>207</v>
      </c>
      <c r="F64" s="23">
        <f>G64+H64+I64</f>
        <v>101.8</v>
      </c>
      <c r="G64" s="23">
        <v>101.8</v>
      </c>
      <c r="H64" s="23"/>
      <c r="I64" s="23"/>
      <c r="J64" s="23">
        <f>K64+L64+M64</f>
        <v>103</v>
      </c>
      <c r="K64" s="23">
        <v>103</v>
      </c>
      <c r="L64" s="23"/>
      <c r="M64" s="23"/>
      <c r="N64" s="23">
        <f>O64+P64+Q64</f>
        <v>104</v>
      </c>
      <c r="O64" s="23">
        <v>104</v>
      </c>
      <c r="P64" s="33"/>
      <c r="Q64" s="33"/>
    </row>
    <row r="65" spans="1:17" s="24" customFormat="1" ht="37.5">
      <c r="A65" s="99" t="s">
        <v>119</v>
      </c>
      <c r="B65" s="28" t="s">
        <v>152</v>
      </c>
      <c r="C65" s="28" t="s">
        <v>153</v>
      </c>
      <c r="D65" s="28" t="s">
        <v>283</v>
      </c>
      <c r="E65" s="28" t="s">
        <v>210</v>
      </c>
      <c r="F65" s="23">
        <f>G65+H65+I65</f>
        <v>67.8</v>
      </c>
      <c r="G65" s="23">
        <v>67.8</v>
      </c>
      <c r="H65" s="23"/>
      <c r="I65" s="23"/>
      <c r="J65" s="23">
        <f>K65+L65+M65</f>
        <v>68.6</v>
      </c>
      <c r="K65" s="23">
        <v>68.6</v>
      </c>
      <c r="L65" s="23"/>
      <c r="M65" s="23"/>
      <c r="N65" s="23">
        <f>O65+P65+Q65</f>
        <v>69.3</v>
      </c>
      <c r="O65" s="23">
        <v>69.3</v>
      </c>
      <c r="P65" s="33"/>
      <c r="Q65" s="33"/>
    </row>
    <row r="66" spans="1:17" s="24" customFormat="1" ht="92.25" customHeight="1">
      <c r="A66" s="102" t="s">
        <v>299</v>
      </c>
      <c r="B66" s="28" t="s">
        <v>152</v>
      </c>
      <c r="C66" s="28" t="s">
        <v>153</v>
      </c>
      <c r="D66" s="28" t="s">
        <v>284</v>
      </c>
      <c r="E66" s="28"/>
      <c r="F66" s="23">
        <f aca="true" t="shared" si="23" ref="F66:Q66">F67+F68</f>
        <v>34.4</v>
      </c>
      <c r="G66" s="23">
        <f t="shared" si="23"/>
        <v>34.4</v>
      </c>
      <c r="H66" s="23">
        <f t="shared" si="23"/>
        <v>0</v>
      </c>
      <c r="I66" s="23">
        <f t="shared" si="23"/>
        <v>0</v>
      </c>
      <c r="J66" s="23">
        <f t="shared" si="23"/>
        <v>34.4</v>
      </c>
      <c r="K66" s="23">
        <f t="shared" si="23"/>
        <v>34.4</v>
      </c>
      <c r="L66" s="23">
        <f t="shared" si="23"/>
        <v>0</v>
      </c>
      <c r="M66" s="23">
        <f t="shared" si="23"/>
        <v>0</v>
      </c>
      <c r="N66" s="23">
        <f t="shared" si="23"/>
        <v>34.4</v>
      </c>
      <c r="O66" s="23">
        <f t="shared" si="23"/>
        <v>34.4</v>
      </c>
      <c r="P66" s="23">
        <f t="shared" si="23"/>
        <v>0</v>
      </c>
      <c r="Q66" s="23">
        <f t="shared" si="23"/>
        <v>0</v>
      </c>
    </row>
    <row r="67" spans="1:17" s="24" customFormat="1" ht="29.25" customHeight="1">
      <c r="A67" s="99" t="s">
        <v>206</v>
      </c>
      <c r="B67" s="28" t="s">
        <v>152</v>
      </c>
      <c r="C67" s="28" t="s">
        <v>153</v>
      </c>
      <c r="D67" s="28" t="s">
        <v>284</v>
      </c>
      <c r="E67" s="28" t="s">
        <v>207</v>
      </c>
      <c r="F67" s="23">
        <f>G67+H67+I67</f>
        <v>25.8</v>
      </c>
      <c r="G67" s="23">
        <v>25.8</v>
      </c>
      <c r="H67" s="23"/>
      <c r="I67" s="23"/>
      <c r="J67" s="23">
        <f>K67+L67+M67</f>
        <v>25.8</v>
      </c>
      <c r="K67" s="23">
        <v>25.8</v>
      </c>
      <c r="L67" s="23"/>
      <c r="M67" s="23"/>
      <c r="N67" s="23">
        <f>O67+P67+Q67</f>
        <v>25.8</v>
      </c>
      <c r="O67" s="23">
        <v>25.8</v>
      </c>
      <c r="P67" s="33"/>
      <c r="Q67" s="33"/>
    </row>
    <row r="68" spans="1:17" s="24" customFormat="1" ht="37.5">
      <c r="A68" s="99" t="s">
        <v>119</v>
      </c>
      <c r="B68" s="28" t="s">
        <v>152</v>
      </c>
      <c r="C68" s="28" t="s">
        <v>153</v>
      </c>
      <c r="D68" s="28" t="s">
        <v>284</v>
      </c>
      <c r="E68" s="28" t="s">
        <v>210</v>
      </c>
      <c r="F68" s="23">
        <f>G68+H68+I68</f>
        <v>8.6</v>
      </c>
      <c r="G68" s="23">
        <v>8.6</v>
      </c>
      <c r="H68" s="23"/>
      <c r="I68" s="23"/>
      <c r="J68" s="23">
        <f>K68+L68+M68</f>
        <v>8.6</v>
      </c>
      <c r="K68" s="23">
        <v>8.6</v>
      </c>
      <c r="L68" s="23"/>
      <c r="M68" s="23"/>
      <c r="N68" s="23">
        <f>O68+P68+Q68</f>
        <v>8.6</v>
      </c>
      <c r="O68" s="23">
        <v>8.6</v>
      </c>
      <c r="P68" s="33"/>
      <c r="Q68" s="33"/>
    </row>
    <row r="69" spans="1:17" s="24" customFormat="1" ht="18.75">
      <c r="A69" s="27" t="s">
        <v>417</v>
      </c>
      <c r="B69" s="28" t="s">
        <v>152</v>
      </c>
      <c r="C69" s="28" t="s">
        <v>153</v>
      </c>
      <c r="D69" s="67" t="s">
        <v>285</v>
      </c>
      <c r="E69" s="28"/>
      <c r="F69" s="23">
        <f aca="true" t="shared" si="24" ref="F69:Q69">F70+F82</f>
        <v>600.6</v>
      </c>
      <c r="G69" s="23">
        <f t="shared" si="24"/>
        <v>0</v>
      </c>
      <c r="H69" s="23">
        <f t="shared" si="24"/>
        <v>187.9</v>
      </c>
      <c r="I69" s="23">
        <f t="shared" si="24"/>
        <v>412.70000000000005</v>
      </c>
      <c r="J69" s="23">
        <f t="shared" si="24"/>
        <v>600.6</v>
      </c>
      <c r="K69" s="23">
        <f t="shared" si="24"/>
        <v>0</v>
      </c>
      <c r="L69" s="23">
        <f t="shared" si="24"/>
        <v>187.9</v>
      </c>
      <c r="M69" s="23">
        <f t="shared" si="24"/>
        <v>412.70000000000005</v>
      </c>
      <c r="N69" s="23">
        <f t="shared" si="24"/>
        <v>600.6</v>
      </c>
      <c r="O69" s="23">
        <f t="shared" si="24"/>
        <v>0</v>
      </c>
      <c r="P69" s="23">
        <f t="shared" si="24"/>
        <v>187.9</v>
      </c>
      <c r="Q69" s="23">
        <f t="shared" si="24"/>
        <v>412.70000000000005</v>
      </c>
    </row>
    <row r="70" spans="1:17" s="24" customFormat="1" ht="37.5">
      <c r="A70" s="99" t="s">
        <v>277</v>
      </c>
      <c r="B70" s="28" t="s">
        <v>152</v>
      </c>
      <c r="C70" s="28" t="s">
        <v>153</v>
      </c>
      <c r="D70" s="67" t="s">
        <v>286</v>
      </c>
      <c r="E70" s="28"/>
      <c r="F70" s="23">
        <f>F71+F74+F77+F80</f>
        <v>412.70000000000005</v>
      </c>
      <c r="G70" s="23">
        <f aca="true" t="shared" si="25" ref="G70:Q70">G71+G74+G77+G80</f>
        <v>0</v>
      </c>
      <c r="H70" s="23">
        <f t="shared" si="25"/>
        <v>0</v>
      </c>
      <c r="I70" s="23">
        <f t="shared" si="25"/>
        <v>412.70000000000005</v>
      </c>
      <c r="J70" s="23">
        <f t="shared" si="25"/>
        <v>412.70000000000005</v>
      </c>
      <c r="K70" s="23">
        <f t="shared" si="25"/>
        <v>0</v>
      </c>
      <c r="L70" s="23">
        <f t="shared" si="25"/>
        <v>0</v>
      </c>
      <c r="M70" s="23">
        <f t="shared" si="25"/>
        <v>412.70000000000005</v>
      </c>
      <c r="N70" s="23">
        <f t="shared" si="25"/>
        <v>412.70000000000005</v>
      </c>
      <c r="O70" s="23">
        <f t="shared" si="25"/>
        <v>0</v>
      </c>
      <c r="P70" s="23">
        <f t="shared" si="25"/>
        <v>0</v>
      </c>
      <c r="Q70" s="23">
        <f t="shared" si="25"/>
        <v>412.70000000000005</v>
      </c>
    </row>
    <row r="71" spans="1:17" s="24" customFormat="1" ht="56.25">
      <c r="A71" s="99" t="s">
        <v>539</v>
      </c>
      <c r="B71" s="28" t="s">
        <v>152</v>
      </c>
      <c r="C71" s="28" t="s">
        <v>153</v>
      </c>
      <c r="D71" s="67" t="s">
        <v>287</v>
      </c>
      <c r="E71" s="28"/>
      <c r="F71" s="23">
        <f>F72+F73</f>
        <v>44.8</v>
      </c>
      <c r="G71" s="23">
        <f aca="true" t="shared" si="26" ref="G71:Q71">G72+G73</f>
        <v>0</v>
      </c>
      <c r="H71" s="23">
        <f t="shared" si="26"/>
        <v>0</v>
      </c>
      <c r="I71" s="23">
        <f t="shared" si="26"/>
        <v>44.8</v>
      </c>
      <c r="J71" s="23">
        <f t="shared" si="26"/>
        <v>44.8</v>
      </c>
      <c r="K71" s="23">
        <f t="shared" si="26"/>
        <v>0</v>
      </c>
      <c r="L71" s="23">
        <f t="shared" si="26"/>
        <v>0</v>
      </c>
      <c r="M71" s="23">
        <f t="shared" si="26"/>
        <v>44.8</v>
      </c>
      <c r="N71" s="23">
        <f t="shared" si="26"/>
        <v>44.8</v>
      </c>
      <c r="O71" s="23">
        <f t="shared" si="26"/>
        <v>0</v>
      </c>
      <c r="P71" s="23">
        <f t="shared" si="26"/>
        <v>0</v>
      </c>
      <c r="Q71" s="23">
        <f t="shared" si="26"/>
        <v>44.8</v>
      </c>
    </row>
    <row r="72" spans="1:17" s="24" customFormat="1" ht="37.5">
      <c r="A72" s="99" t="s">
        <v>206</v>
      </c>
      <c r="B72" s="28" t="s">
        <v>152</v>
      </c>
      <c r="C72" s="28" t="s">
        <v>153</v>
      </c>
      <c r="D72" s="67" t="s">
        <v>287</v>
      </c>
      <c r="E72" s="28" t="s">
        <v>207</v>
      </c>
      <c r="F72" s="23">
        <f>G72+H72+I72</f>
        <v>26.8</v>
      </c>
      <c r="G72" s="23"/>
      <c r="H72" s="23"/>
      <c r="I72" s="23">
        <v>26.8</v>
      </c>
      <c r="J72" s="23">
        <f>K72+L72+M72</f>
        <v>26.8</v>
      </c>
      <c r="K72" s="23"/>
      <c r="L72" s="23"/>
      <c r="M72" s="23">
        <v>26.8</v>
      </c>
      <c r="N72" s="23">
        <f>O72+P72+Q72</f>
        <v>26.8</v>
      </c>
      <c r="O72" s="33"/>
      <c r="P72" s="33"/>
      <c r="Q72" s="33">
        <v>26.8</v>
      </c>
    </row>
    <row r="73" spans="1:17" s="24" customFormat="1" ht="37.5">
      <c r="A73" s="99" t="s">
        <v>119</v>
      </c>
      <c r="B73" s="28" t="s">
        <v>152</v>
      </c>
      <c r="C73" s="28" t="s">
        <v>153</v>
      </c>
      <c r="D73" s="67" t="s">
        <v>287</v>
      </c>
      <c r="E73" s="28" t="s">
        <v>210</v>
      </c>
      <c r="F73" s="23">
        <f>G73+H73+I73</f>
        <v>18</v>
      </c>
      <c r="G73" s="23"/>
      <c r="H73" s="23"/>
      <c r="I73" s="23">
        <v>18</v>
      </c>
      <c r="J73" s="23">
        <f>K73+L73+M73</f>
        <v>18</v>
      </c>
      <c r="K73" s="23"/>
      <c r="L73" s="23"/>
      <c r="M73" s="23">
        <v>18</v>
      </c>
      <c r="N73" s="23">
        <f>O73+P73+Q73</f>
        <v>18</v>
      </c>
      <c r="O73" s="33"/>
      <c r="P73" s="33"/>
      <c r="Q73" s="33">
        <v>18</v>
      </c>
    </row>
    <row r="74" spans="1:17" s="24" customFormat="1" ht="37.5">
      <c r="A74" s="99" t="s">
        <v>540</v>
      </c>
      <c r="B74" s="28" t="s">
        <v>152</v>
      </c>
      <c r="C74" s="28" t="s">
        <v>153</v>
      </c>
      <c r="D74" s="67" t="s">
        <v>288</v>
      </c>
      <c r="E74" s="28"/>
      <c r="F74" s="23">
        <f aca="true" t="shared" si="27" ref="F74:Q74">F75+F76</f>
        <v>153</v>
      </c>
      <c r="G74" s="23">
        <f t="shared" si="27"/>
        <v>0</v>
      </c>
      <c r="H74" s="23">
        <f t="shared" si="27"/>
        <v>0</v>
      </c>
      <c r="I74" s="23">
        <f t="shared" si="27"/>
        <v>153</v>
      </c>
      <c r="J74" s="23">
        <f t="shared" si="27"/>
        <v>153</v>
      </c>
      <c r="K74" s="23">
        <f t="shared" si="27"/>
        <v>0</v>
      </c>
      <c r="L74" s="23">
        <f t="shared" si="27"/>
        <v>0</v>
      </c>
      <c r="M74" s="23">
        <f t="shared" si="27"/>
        <v>153</v>
      </c>
      <c r="N74" s="23">
        <f t="shared" si="27"/>
        <v>153</v>
      </c>
      <c r="O74" s="23">
        <f t="shared" si="27"/>
        <v>0</v>
      </c>
      <c r="P74" s="23">
        <f t="shared" si="27"/>
        <v>0</v>
      </c>
      <c r="Q74" s="23">
        <f t="shared" si="27"/>
        <v>153</v>
      </c>
    </row>
    <row r="75" spans="1:17" s="24" customFormat="1" ht="37.5">
      <c r="A75" s="99" t="s">
        <v>206</v>
      </c>
      <c r="B75" s="28" t="s">
        <v>152</v>
      </c>
      <c r="C75" s="28" t="s">
        <v>153</v>
      </c>
      <c r="D75" s="67" t="s">
        <v>288</v>
      </c>
      <c r="E75" s="28" t="s">
        <v>207</v>
      </c>
      <c r="F75" s="23">
        <f>G75+H75+I75</f>
        <v>134.1</v>
      </c>
      <c r="G75" s="23"/>
      <c r="H75" s="23"/>
      <c r="I75" s="23">
        <v>134.1</v>
      </c>
      <c r="J75" s="23">
        <f>K75+L75+M75</f>
        <v>134.1</v>
      </c>
      <c r="K75" s="23"/>
      <c r="L75" s="23"/>
      <c r="M75" s="23">
        <v>134.1</v>
      </c>
      <c r="N75" s="23">
        <f>O75+P75+Q75</f>
        <v>134.1</v>
      </c>
      <c r="O75" s="33"/>
      <c r="P75" s="33"/>
      <c r="Q75" s="33">
        <v>134.1</v>
      </c>
    </row>
    <row r="76" spans="1:17" s="24" customFormat="1" ht="37.5">
      <c r="A76" s="99" t="s">
        <v>119</v>
      </c>
      <c r="B76" s="28" t="s">
        <v>152</v>
      </c>
      <c r="C76" s="28" t="s">
        <v>153</v>
      </c>
      <c r="D76" s="67" t="s">
        <v>288</v>
      </c>
      <c r="E76" s="28" t="s">
        <v>210</v>
      </c>
      <c r="F76" s="23">
        <f>G76+H76+I76</f>
        <v>18.9</v>
      </c>
      <c r="G76" s="23"/>
      <c r="H76" s="23"/>
      <c r="I76" s="23">
        <v>18.9</v>
      </c>
      <c r="J76" s="23">
        <f>K76+L76+M76</f>
        <v>18.9</v>
      </c>
      <c r="K76" s="23"/>
      <c r="L76" s="23"/>
      <c r="M76" s="23">
        <v>18.9</v>
      </c>
      <c r="N76" s="23">
        <f>O76+P76+Q76</f>
        <v>18.9</v>
      </c>
      <c r="O76" s="33"/>
      <c r="P76" s="33"/>
      <c r="Q76" s="33">
        <v>18.9</v>
      </c>
    </row>
    <row r="77" spans="1:17" s="24" customFormat="1" ht="37.5">
      <c r="A77" s="27" t="s">
        <v>541</v>
      </c>
      <c r="B77" s="28" t="s">
        <v>152</v>
      </c>
      <c r="C77" s="28" t="s">
        <v>153</v>
      </c>
      <c r="D77" s="67" t="s">
        <v>289</v>
      </c>
      <c r="E77" s="28"/>
      <c r="F77" s="23">
        <f>F78+F79</f>
        <v>214.8</v>
      </c>
      <c r="G77" s="23">
        <f aca="true" t="shared" si="28" ref="G77:Q77">G78+G79</f>
        <v>0</v>
      </c>
      <c r="H77" s="23">
        <f t="shared" si="28"/>
        <v>0</v>
      </c>
      <c r="I77" s="23">
        <f t="shared" si="28"/>
        <v>214.8</v>
      </c>
      <c r="J77" s="23">
        <f t="shared" si="28"/>
        <v>214.8</v>
      </c>
      <c r="K77" s="23">
        <f t="shared" si="28"/>
        <v>0</v>
      </c>
      <c r="L77" s="23">
        <f t="shared" si="28"/>
        <v>0</v>
      </c>
      <c r="M77" s="23">
        <f t="shared" si="28"/>
        <v>214.8</v>
      </c>
      <c r="N77" s="23">
        <f t="shared" si="28"/>
        <v>214.8</v>
      </c>
      <c r="O77" s="23">
        <f t="shared" si="28"/>
        <v>0</v>
      </c>
      <c r="P77" s="23">
        <f t="shared" si="28"/>
        <v>0</v>
      </c>
      <c r="Q77" s="23">
        <f t="shared" si="28"/>
        <v>214.8</v>
      </c>
    </row>
    <row r="78" spans="1:17" s="24" customFormat="1" ht="37.5">
      <c r="A78" s="99" t="s">
        <v>206</v>
      </c>
      <c r="B78" s="28" t="s">
        <v>152</v>
      </c>
      <c r="C78" s="28" t="s">
        <v>153</v>
      </c>
      <c r="D78" s="67" t="s">
        <v>289</v>
      </c>
      <c r="E78" s="28" t="s">
        <v>207</v>
      </c>
      <c r="F78" s="23">
        <f>G78+H78+I78</f>
        <v>197</v>
      </c>
      <c r="G78" s="23"/>
      <c r="H78" s="23"/>
      <c r="I78" s="23">
        <v>197</v>
      </c>
      <c r="J78" s="23">
        <f>K78+L78+M78</f>
        <v>197</v>
      </c>
      <c r="K78" s="23"/>
      <c r="L78" s="23"/>
      <c r="M78" s="23">
        <v>197</v>
      </c>
      <c r="N78" s="23">
        <f>O78+P78+Q78</f>
        <v>197</v>
      </c>
      <c r="O78" s="33"/>
      <c r="P78" s="33"/>
      <c r="Q78" s="33">
        <v>197</v>
      </c>
    </row>
    <row r="79" spans="1:17" s="24" customFormat="1" ht="37.5">
      <c r="A79" s="99" t="s">
        <v>119</v>
      </c>
      <c r="B79" s="28" t="s">
        <v>152</v>
      </c>
      <c r="C79" s="28" t="s">
        <v>153</v>
      </c>
      <c r="D79" s="67" t="s">
        <v>289</v>
      </c>
      <c r="E79" s="28" t="s">
        <v>210</v>
      </c>
      <c r="F79" s="23">
        <f>G79+H79+I79</f>
        <v>17.8</v>
      </c>
      <c r="G79" s="23"/>
      <c r="H79" s="23"/>
      <c r="I79" s="23">
        <v>17.8</v>
      </c>
      <c r="J79" s="23">
        <f>K79+L79+M79</f>
        <v>17.8</v>
      </c>
      <c r="K79" s="23"/>
      <c r="L79" s="23"/>
      <c r="M79" s="23">
        <v>17.8</v>
      </c>
      <c r="N79" s="23">
        <f>O79+P79+Q79</f>
        <v>17.8</v>
      </c>
      <c r="O79" s="33"/>
      <c r="P79" s="33"/>
      <c r="Q79" s="33">
        <v>17.8</v>
      </c>
    </row>
    <row r="80" spans="1:17" s="24" customFormat="1" ht="56.25">
      <c r="A80" s="99" t="s">
        <v>558</v>
      </c>
      <c r="B80" s="28" t="s">
        <v>152</v>
      </c>
      <c r="C80" s="28" t="s">
        <v>153</v>
      </c>
      <c r="D80" s="67" t="s">
        <v>428</v>
      </c>
      <c r="E80" s="28"/>
      <c r="F80" s="23">
        <f>F81</f>
        <v>0.1</v>
      </c>
      <c r="G80" s="23">
        <f aca="true" t="shared" si="29" ref="G80:Q80">G81</f>
        <v>0</v>
      </c>
      <c r="H80" s="23">
        <f t="shared" si="29"/>
        <v>0</v>
      </c>
      <c r="I80" s="23">
        <f t="shared" si="29"/>
        <v>0.1</v>
      </c>
      <c r="J80" s="23">
        <f t="shared" si="29"/>
        <v>0.1</v>
      </c>
      <c r="K80" s="23">
        <f t="shared" si="29"/>
        <v>0</v>
      </c>
      <c r="L80" s="23">
        <f t="shared" si="29"/>
        <v>0</v>
      </c>
      <c r="M80" s="23">
        <f t="shared" si="29"/>
        <v>0.1</v>
      </c>
      <c r="N80" s="23">
        <f t="shared" si="29"/>
        <v>0.1</v>
      </c>
      <c r="O80" s="23">
        <f t="shared" si="29"/>
        <v>0</v>
      </c>
      <c r="P80" s="23">
        <f t="shared" si="29"/>
        <v>0</v>
      </c>
      <c r="Q80" s="23">
        <f t="shared" si="29"/>
        <v>0.1</v>
      </c>
    </row>
    <row r="81" spans="1:17" s="24" customFormat="1" ht="37.5">
      <c r="A81" s="99" t="s">
        <v>119</v>
      </c>
      <c r="B81" s="28" t="s">
        <v>152</v>
      </c>
      <c r="C81" s="28" t="s">
        <v>153</v>
      </c>
      <c r="D81" s="67" t="s">
        <v>428</v>
      </c>
      <c r="E81" s="28" t="s">
        <v>210</v>
      </c>
      <c r="F81" s="23">
        <f>G81+H81+I81</f>
        <v>0.1</v>
      </c>
      <c r="G81" s="23"/>
      <c r="H81" s="23"/>
      <c r="I81" s="23">
        <v>0.1</v>
      </c>
      <c r="J81" s="23">
        <f>K81+L81+M81</f>
        <v>0.1</v>
      </c>
      <c r="K81" s="23"/>
      <c r="L81" s="23"/>
      <c r="M81" s="23">
        <v>0.1</v>
      </c>
      <c r="N81" s="23">
        <f>O81+P81+Q81</f>
        <v>0.1</v>
      </c>
      <c r="O81" s="33"/>
      <c r="P81" s="33"/>
      <c r="Q81" s="33">
        <v>0.1</v>
      </c>
    </row>
    <row r="82" spans="1:17" s="24" customFormat="1" ht="37.5">
      <c r="A82" s="27" t="s">
        <v>278</v>
      </c>
      <c r="B82" s="28" t="s">
        <v>152</v>
      </c>
      <c r="C82" s="28" t="s">
        <v>153</v>
      </c>
      <c r="D82" s="67" t="s">
        <v>80</v>
      </c>
      <c r="E82" s="28"/>
      <c r="F82" s="23">
        <f>F83</f>
        <v>187.9</v>
      </c>
      <c r="G82" s="23">
        <f aca="true" t="shared" si="30" ref="G82:Q83">G83</f>
        <v>0</v>
      </c>
      <c r="H82" s="23">
        <f t="shared" si="30"/>
        <v>187.9</v>
      </c>
      <c r="I82" s="23">
        <f t="shared" si="30"/>
        <v>0</v>
      </c>
      <c r="J82" s="23">
        <f t="shared" si="30"/>
        <v>187.9</v>
      </c>
      <c r="K82" s="23">
        <f t="shared" si="30"/>
        <v>0</v>
      </c>
      <c r="L82" s="23">
        <f t="shared" si="30"/>
        <v>187.9</v>
      </c>
      <c r="M82" s="23">
        <f t="shared" si="30"/>
        <v>0</v>
      </c>
      <c r="N82" s="23">
        <f t="shared" si="30"/>
        <v>187.9</v>
      </c>
      <c r="O82" s="23">
        <f t="shared" si="30"/>
        <v>0</v>
      </c>
      <c r="P82" s="23">
        <f t="shared" si="30"/>
        <v>187.9</v>
      </c>
      <c r="Q82" s="23">
        <f t="shared" si="30"/>
        <v>0</v>
      </c>
    </row>
    <row r="83" spans="1:17" s="24" customFormat="1" ht="131.25">
      <c r="A83" s="27" t="s">
        <v>542</v>
      </c>
      <c r="B83" s="28" t="s">
        <v>152</v>
      </c>
      <c r="C83" s="28" t="s">
        <v>153</v>
      </c>
      <c r="D83" s="67" t="s">
        <v>84</v>
      </c>
      <c r="E83" s="28"/>
      <c r="F83" s="23">
        <f>F84</f>
        <v>187.9</v>
      </c>
      <c r="G83" s="23">
        <f t="shared" si="30"/>
        <v>0</v>
      </c>
      <c r="H83" s="23">
        <f t="shared" si="30"/>
        <v>187.9</v>
      </c>
      <c r="I83" s="23">
        <f t="shared" si="30"/>
        <v>0</v>
      </c>
      <c r="J83" s="23">
        <f t="shared" si="30"/>
        <v>187.9</v>
      </c>
      <c r="K83" s="23">
        <f t="shared" si="30"/>
        <v>0</v>
      </c>
      <c r="L83" s="23">
        <f t="shared" si="30"/>
        <v>187.9</v>
      </c>
      <c r="M83" s="23">
        <f t="shared" si="30"/>
        <v>0</v>
      </c>
      <c r="N83" s="23">
        <f t="shared" si="30"/>
        <v>187.9</v>
      </c>
      <c r="O83" s="23">
        <f t="shared" si="30"/>
        <v>0</v>
      </c>
      <c r="P83" s="23">
        <f t="shared" si="30"/>
        <v>187.9</v>
      </c>
      <c r="Q83" s="23">
        <f t="shared" si="30"/>
        <v>0</v>
      </c>
    </row>
    <row r="84" spans="1:17" s="24" customFormat="1" ht="18.75">
      <c r="A84" s="27" t="s">
        <v>270</v>
      </c>
      <c r="B84" s="28" t="s">
        <v>152</v>
      </c>
      <c r="C84" s="28" t="s">
        <v>153</v>
      </c>
      <c r="D84" s="67" t="s">
        <v>84</v>
      </c>
      <c r="E84" s="28" t="s">
        <v>269</v>
      </c>
      <c r="F84" s="23">
        <f>G84+H84+I84</f>
        <v>187.9</v>
      </c>
      <c r="G84" s="23"/>
      <c r="H84" s="23">
        <v>187.9</v>
      </c>
      <c r="I84" s="23"/>
      <c r="J84" s="23">
        <f>K84+L84+M84</f>
        <v>187.9</v>
      </c>
      <c r="K84" s="23"/>
      <c r="L84" s="23">
        <v>187.9</v>
      </c>
      <c r="M84" s="23"/>
      <c r="N84" s="23">
        <f>O84+P84+Q84</f>
        <v>187.9</v>
      </c>
      <c r="O84" s="33"/>
      <c r="P84" s="33">
        <v>187.9</v>
      </c>
      <c r="Q84" s="33"/>
    </row>
    <row r="85" spans="1:17" s="24" customFormat="1" ht="18.75">
      <c r="A85" s="99" t="s">
        <v>247</v>
      </c>
      <c r="B85" s="28" t="s">
        <v>152</v>
      </c>
      <c r="C85" s="28" t="s">
        <v>153</v>
      </c>
      <c r="D85" s="47" t="s">
        <v>290</v>
      </c>
      <c r="E85" s="28"/>
      <c r="F85" s="23">
        <f>F86+F90</f>
        <v>24522</v>
      </c>
      <c r="G85" s="23">
        <f aca="true" t="shared" si="31" ref="G85:Q85">G86+G90</f>
        <v>94.8</v>
      </c>
      <c r="H85" s="23">
        <f t="shared" si="31"/>
        <v>24427.2</v>
      </c>
      <c r="I85" s="23">
        <f t="shared" si="31"/>
        <v>0</v>
      </c>
      <c r="J85" s="23">
        <f t="shared" si="31"/>
        <v>23238.4</v>
      </c>
      <c r="K85" s="23">
        <f t="shared" si="31"/>
        <v>0</v>
      </c>
      <c r="L85" s="23">
        <f t="shared" si="31"/>
        <v>23238.4</v>
      </c>
      <c r="M85" s="23">
        <f t="shared" si="31"/>
        <v>0</v>
      </c>
      <c r="N85" s="23">
        <f t="shared" si="31"/>
        <v>22581</v>
      </c>
      <c r="O85" s="23">
        <f t="shared" si="31"/>
        <v>0</v>
      </c>
      <c r="P85" s="23">
        <f t="shared" si="31"/>
        <v>22581</v>
      </c>
      <c r="Q85" s="23">
        <f t="shared" si="31"/>
        <v>0</v>
      </c>
    </row>
    <row r="86" spans="1:17" s="24" customFormat="1" ht="18.75">
      <c r="A86" s="99" t="s">
        <v>223</v>
      </c>
      <c r="B86" s="28" t="s">
        <v>152</v>
      </c>
      <c r="C86" s="28" t="s">
        <v>153</v>
      </c>
      <c r="D86" s="67" t="s">
        <v>291</v>
      </c>
      <c r="E86" s="28"/>
      <c r="F86" s="23">
        <f>F87+F88+F89</f>
        <v>24427.2</v>
      </c>
      <c r="G86" s="23">
        <f aca="true" t="shared" si="32" ref="G86:Q86">G87+G88+G89</f>
        <v>0</v>
      </c>
      <c r="H86" s="23">
        <f t="shared" si="32"/>
        <v>24427.2</v>
      </c>
      <c r="I86" s="23">
        <f t="shared" si="32"/>
        <v>0</v>
      </c>
      <c r="J86" s="23">
        <f t="shared" si="32"/>
        <v>23238.4</v>
      </c>
      <c r="K86" s="23">
        <f t="shared" si="32"/>
        <v>0</v>
      </c>
      <c r="L86" s="23">
        <f t="shared" si="32"/>
        <v>23238.4</v>
      </c>
      <c r="M86" s="23">
        <f t="shared" si="32"/>
        <v>0</v>
      </c>
      <c r="N86" s="23">
        <f t="shared" si="32"/>
        <v>22581</v>
      </c>
      <c r="O86" s="23">
        <f t="shared" si="32"/>
        <v>0</v>
      </c>
      <c r="P86" s="23">
        <f t="shared" si="32"/>
        <v>22581</v>
      </c>
      <c r="Q86" s="23">
        <f t="shared" si="32"/>
        <v>0</v>
      </c>
    </row>
    <row r="87" spans="1:17" s="24" customFormat="1" ht="37.5">
      <c r="A87" s="99" t="s">
        <v>206</v>
      </c>
      <c r="B87" s="28" t="s">
        <v>152</v>
      </c>
      <c r="C87" s="28" t="s">
        <v>153</v>
      </c>
      <c r="D87" s="67" t="s">
        <v>291</v>
      </c>
      <c r="E87" s="28" t="s">
        <v>207</v>
      </c>
      <c r="F87" s="23">
        <f>G87+H87+I87</f>
        <v>19870.2</v>
      </c>
      <c r="G87" s="23"/>
      <c r="H87" s="23">
        <v>19870.2</v>
      </c>
      <c r="I87" s="23"/>
      <c r="J87" s="23">
        <f>K87+L87+M87</f>
        <v>19402.9</v>
      </c>
      <c r="K87" s="23"/>
      <c r="L87" s="23">
        <v>19402.9</v>
      </c>
      <c r="M87" s="23"/>
      <c r="N87" s="23">
        <f>O87+P87+Q87</f>
        <v>19402.9</v>
      </c>
      <c r="O87" s="33"/>
      <c r="P87" s="33">
        <v>19402.9</v>
      </c>
      <c r="Q87" s="33"/>
    </row>
    <row r="88" spans="1:17" s="24" customFormat="1" ht="37.5">
      <c r="A88" s="99" t="s">
        <v>119</v>
      </c>
      <c r="B88" s="28" t="s">
        <v>152</v>
      </c>
      <c r="C88" s="28" t="s">
        <v>153</v>
      </c>
      <c r="D88" s="67" t="s">
        <v>291</v>
      </c>
      <c r="E88" s="28" t="s">
        <v>210</v>
      </c>
      <c r="F88" s="109">
        <f>G88+H88+I88</f>
        <v>4397</v>
      </c>
      <c r="G88" s="23"/>
      <c r="H88" s="23">
        <v>4397</v>
      </c>
      <c r="I88" s="23"/>
      <c r="J88" s="23">
        <f>K88+L88+M88</f>
        <v>3675.5</v>
      </c>
      <c r="K88" s="23"/>
      <c r="L88" s="23">
        <v>3675.5</v>
      </c>
      <c r="M88" s="23"/>
      <c r="N88" s="23">
        <f>O88+P88+Q88</f>
        <v>3018.1</v>
      </c>
      <c r="O88" s="33"/>
      <c r="P88" s="33">
        <v>3018.1</v>
      </c>
      <c r="Q88" s="33"/>
    </row>
    <row r="89" spans="1:17" s="24" customFormat="1" ht="18.75">
      <c r="A89" s="99" t="s">
        <v>208</v>
      </c>
      <c r="B89" s="28" t="s">
        <v>152</v>
      </c>
      <c r="C89" s="28" t="s">
        <v>153</v>
      </c>
      <c r="D89" s="67" t="s">
        <v>291</v>
      </c>
      <c r="E89" s="28" t="s">
        <v>211</v>
      </c>
      <c r="F89" s="23">
        <f>G89+H89+I89</f>
        <v>160</v>
      </c>
      <c r="G89" s="23"/>
      <c r="H89" s="23">
        <v>160</v>
      </c>
      <c r="I89" s="23"/>
      <c r="J89" s="23">
        <f>K89+L89+M89</f>
        <v>160</v>
      </c>
      <c r="K89" s="23"/>
      <c r="L89" s="23">
        <v>160</v>
      </c>
      <c r="M89" s="23"/>
      <c r="N89" s="23">
        <f>O89+P89+Q89</f>
        <v>160</v>
      </c>
      <c r="O89" s="33"/>
      <c r="P89" s="33">
        <v>160</v>
      </c>
      <c r="Q89" s="33"/>
    </row>
    <row r="90" spans="1:17" s="24" customFormat="1" ht="75">
      <c r="A90" s="99" t="s">
        <v>601</v>
      </c>
      <c r="B90" s="28" t="s">
        <v>152</v>
      </c>
      <c r="C90" s="28" t="s">
        <v>153</v>
      </c>
      <c r="D90" s="67" t="s">
        <v>600</v>
      </c>
      <c r="E90" s="28"/>
      <c r="F90" s="23">
        <f>F91</f>
        <v>94.8</v>
      </c>
      <c r="G90" s="23">
        <f>G91</f>
        <v>94.8</v>
      </c>
      <c r="H90" s="23">
        <f aca="true" t="shared" si="33" ref="H90:Q90">H91</f>
        <v>0</v>
      </c>
      <c r="I90" s="23">
        <f t="shared" si="33"/>
        <v>0</v>
      </c>
      <c r="J90" s="23">
        <f t="shared" si="33"/>
        <v>0</v>
      </c>
      <c r="K90" s="23">
        <f t="shared" si="33"/>
        <v>0</v>
      </c>
      <c r="L90" s="23">
        <f t="shared" si="33"/>
        <v>0</v>
      </c>
      <c r="M90" s="23">
        <f t="shared" si="33"/>
        <v>0</v>
      </c>
      <c r="N90" s="23">
        <f t="shared" si="33"/>
        <v>0</v>
      </c>
      <c r="O90" s="23">
        <f t="shared" si="33"/>
        <v>0</v>
      </c>
      <c r="P90" s="23">
        <f t="shared" si="33"/>
        <v>0</v>
      </c>
      <c r="Q90" s="23">
        <f t="shared" si="33"/>
        <v>0</v>
      </c>
    </row>
    <row r="91" spans="1:17" s="24" customFormat="1" ht="37.5">
      <c r="A91" s="99" t="s">
        <v>119</v>
      </c>
      <c r="B91" s="28" t="s">
        <v>152</v>
      </c>
      <c r="C91" s="28" t="s">
        <v>153</v>
      </c>
      <c r="D91" s="67" t="s">
        <v>600</v>
      </c>
      <c r="E91" s="28" t="s">
        <v>210</v>
      </c>
      <c r="F91" s="23">
        <f>G91</f>
        <v>94.8</v>
      </c>
      <c r="G91" s="23">
        <v>94.8</v>
      </c>
      <c r="H91" s="23"/>
      <c r="I91" s="23"/>
      <c r="J91" s="23"/>
      <c r="K91" s="23"/>
      <c r="L91" s="23"/>
      <c r="M91" s="23"/>
      <c r="N91" s="23"/>
      <c r="O91" s="33"/>
      <c r="P91" s="33"/>
      <c r="Q91" s="33"/>
    </row>
    <row r="92" spans="1:17" s="24" customFormat="1" ht="18.75">
      <c r="A92" s="100" t="s">
        <v>199</v>
      </c>
      <c r="B92" s="25" t="s">
        <v>152</v>
      </c>
      <c r="C92" s="25" t="s">
        <v>160</v>
      </c>
      <c r="D92" s="98"/>
      <c r="E92" s="25"/>
      <c r="F92" s="26">
        <f>F93</f>
        <v>5.7</v>
      </c>
      <c r="G92" s="26">
        <f aca="true" t="shared" si="34" ref="G92:Q92">G93</f>
        <v>5.7</v>
      </c>
      <c r="H92" s="26">
        <f t="shared" si="34"/>
        <v>0</v>
      </c>
      <c r="I92" s="26">
        <f t="shared" si="34"/>
        <v>0</v>
      </c>
      <c r="J92" s="26">
        <f t="shared" si="34"/>
        <v>6</v>
      </c>
      <c r="K92" s="26">
        <f t="shared" si="34"/>
        <v>6</v>
      </c>
      <c r="L92" s="26">
        <f t="shared" si="34"/>
        <v>0</v>
      </c>
      <c r="M92" s="26">
        <f t="shared" si="34"/>
        <v>0</v>
      </c>
      <c r="N92" s="26">
        <f t="shared" si="34"/>
        <v>6.3</v>
      </c>
      <c r="O92" s="26">
        <f t="shared" si="34"/>
        <v>6.3</v>
      </c>
      <c r="P92" s="26">
        <f t="shared" si="34"/>
        <v>0</v>
      </c>
      <c r="Q92" s="26">
        <f t="shared" si="34"/>
        <v>0</v>
      </c>
    </row>
    <row r="93" spans="1:17" s="24" customFormat="1" ht="18.75">
      <c r="A93" s="99" t="s">
        <v>195</v>
      </c>
      <c r="B93" s="28" t="s">
        <v>152</v>
      </c>
      <c r="C93" s="28" t="s">
        <v>153</v>
      </c>
      <c r="D93" s="67" t="s">
        <v>282</v>
      </c>
      <c r="E93" s="25"/>
      <c r="F93" s="23">
        <f>F94</f>
        <v>5.7</v>
      </c>
      <c r="G93" s="23">
        <f aca="true" t="shared" si="35" ref="G93:Q93">G94</f>
        <v>5.7</v>
      </c>
      <c r="H93" s="23">
        <f t="shared" si="35"/>
        <v>0</v>
      </c>
      <c r="I93" s="23">
        <f t="shared" si="35"/>
        <v>0</v>
      </c>
      <c r="J93" s="23">
        <f t="shared" si="35"/>
        <v>6</v>
      </c>
      <c r="K93" s="23">
        <f t="shared" si="35"/>
        <v>6</v>
      </c>
      <c r="L93" s="23">
        <f t="shared" si="35"/>
        <v>0</v>
      </c>
      <c r="M93" s="23">
        <f t="shared" si="35"/>
        <v>0</v>
      </c>
      <c r="N93" s="23">
        <f t="shared" si="35"/>
        <v>6.3</v>
      </c>
      <c r="O93" s="23">
        <f t="shared" si="35"/>
        <v>6.3</v>
      </c>
      <c r="P93" s="23">
        <f t="shared" si="35"/>
        <v>0</v>
      </c>
      <c r="Q93" s="23">
        <f t="shared" si="35"/>
        <v>0</v>
      </c>
    </row>
    <row r="94" spans="1:17" s="24" customFormat="1" ht="56.25">
      <c r="A94" s="99" t="s">
        <v>121</v>
      </c>
      <c r="B94" s="28" t="s">
        <v>152</v>
      </c>
      <c r="C94" s="28" t="s">
        <v>160</v>
      </c>
      <c r="D94" s="67" t="s">
        <v>293</v>
      </c>
      <c r="E94" s="28"/>
      <c r="F94" s="23">
        <f>F95</f>
        <v>5.7</v>
      </c>
      <c r="G94" s="23">
        <f aca="true" t="shared" si="36" ref="G94:Q94">G95</f>
        <v>5.7</v>
      </c>
      <c r="H94" s="23">
        <f t="shared" si="36"/>
        <v>0</v>
      </c>
      <c r="I94" s="23">
        <f t="shared" si="36"/>
        <v>0</v>
      </c>
      <c r="J94" s="23">
        <f t="shared" si="36"/>
        <v>6</v>
      </c>
      <c r="K94" s="23">
        <f t="shared" si="36"/>
        <v>6</v>
      </c>
      <c r="L94" s="23">
        <f t="shared" si="36"/>
        <v>0</v>
      </c>
      <c r="M94" s="23">
        <f t="shared" si="36"/>
        <v>0</v>
      </c>
      <c r="N94" s="23">
        <f t="shared" si="36"/>
        <v>6.3</v>
      </c>
      <c r="O94" s="23">
        <f t="shared" si="36"/>
        <v>6.3</v>
      </c>
      <c r="P94" s="23">
        <f t="shared" si="36"/>
        <v>0</v>
      </c>
      <c r="Q94" s="23">
        <f t="shared" si="36"/>
        <v>0</v>
      </c>
    </row>
    <row r="95" spans="1:17" s="24" customFormat="1" ht="37.5">
      <c r="A95" s="99" t="s">
        <v>119</v>
      </c>
      <c r="B95" s="28" t="s">
        <v>152</v>
      </c>
      <c r="C95" s="28" t="s">
        <v>160</v>
      </c>
      <c r="D95" s="67" t="s">
        <v>293</v>
      </c>
      <c r="E95" s="28" t="s">
        <v>210</v>
      </c>
      <c r="F95" s="23">
        <f>G95+H95+I95</f>
        <v>5.7</v>
      </c>
      <c r="G95" s="23">
        <v>5.7</v>
      </c>
      <c r="H95" s="23"/>
      <c r="I95" s="23"/>
      <c r="J95" s="23">
        <f>K95+L95+M95</f>
        <v>6</v>
      </c>
      <c r="K95" s="23">
        <v>6</v>
      </c>
      <c r="L95" s="23"/>
      <c r="M95" s="23"/>
      <c r="N95" s="23">
        <f>O95+P95+Q95</f>
        <v>6.3</v>
      </c>
      <c r="O95" s="33">
        <v>6.3</v>
      </c>
      <c r="P95" s="33"/>
      <c r="Q95" s="33"/>
    </row>
    <row r="96" spans="1:17" s="24" customFormat="1" ht="56.25">
      <c r="A96" s="100" t="s">
        <v>234</v>
      </c>
      <c r="B96" s="25" t="s">
        <v>152</v>
      </c>
      <c r="C96" s="25" t="s">
        <v>168</v>
      </c>
      <c r="D96" s="98"/>
      <c r="E96" s="25"/>
      <c r="F96" s="26">
        <f aca="true" t="shared" si="37" ref="F96:Q96">F97</f>
        <v>6825.7</v>
      </c>
      <c r="G96" s="26">
        <f t="shared" si="37"/>
        <v>0</v>
      </c>
      <c r="H96" s="26">
        <f t="shared" si="37"/>
        <v>6620.5</v>
      </c>
      <c r="I96" s="26">
        <f t="shared" si="37"/>
        <v>205.2</v>
      </c>
      <c r="J96" s="26">
        <f t="shared" si="37"/>
        <v>6251.799999999999</v>
      </c>
      <c r="K96" s="26">
        <f t="shared" si="37"/>
        <v>0</v>
      </c>
      <c r="L96" s="26">
        <f t="shared" si="37"/>
        <v>6046.599999999999</v>
      </c>
      <c r="M96" s="26">
        <f t="shared" si="37"/>
        <v>205.2</v>
      </c>
      <c r="N96" s="26">
        <f t="shared" si="37"/>
        <v>6080.7</v>
      </c>
      <c r="O96" s="23">
        <f t="shared" si="37"/>
        <v>0</v>
      </c>
      <c r="P96" s="23">
        <f t="shared" si="37"/>
        <v>5875.5</v>
      </c>
      <c r="Q96" s="23">
        <f t="shared" si="37"/>
        <v>205.2</v>
      </c>
    </row>
    <row r="97" spans="1:17" s="24" customFormat="1" ht="37.5">
      <c r="A97" s="102" t="s">
        <v>458</v>
      </c>
      <c r="B97" s="28" t="s">
        <v>152</v>
      </c>
      <c r="C97" s="28" t="s">
        <v>168</v>
      </c>
      <c r="D97" s="67" t="s">
        <v>332</v>
      </c>
      <c r="E97" s="28"/>
      <c r="F97" s="23">
        <f aca="true" t="shared" si="38" ref="F97:Q97">F102+F98</f>
        <v>6825.7</v>
      </c>
      <c r="G97" s="23">
        <f t="shared" si="38"/>
        <v>0</v>
      </c>
      <c r="H97" s="23">
        <f t="shared" si="38"/>
        <v>6620.5</v>
      </c>
      <c r="I97" s="23">
        <f t="shared" si="38"/>
        <v>205.2</v>
      </c>
      <c r="J97" s="23">
        <f t="shared" si="38"/>
        <v>6251.799999999999</v>
      </c>
      <c r="K97" s="23">
        <f t="shared" si="38"/>
        <v>0</v>
      </c>
      <c r="L97" s="23">
        <f t="shared" si="38"/>
        <v>6046.599999999999</v>
      </c>
      <c r="M97" s="23">
        <f t="shared" si="38"/>
        <v>205.2</v>
      </c>
      <c r="N97" s="23">
        <f t="shared" si="38"/>
        <v>6080.7</v>
      </c>
      <c r="O97" s="23">
        <f t="shared" si="38"/>
        <v>0</v>
      </c>
      <c r="P97" s="23">
        <f t="shared" si="38"/>
        <v>5875.5</v>
      </c>
      <c r="Q97" s="23">
        <f t="shared" si="38"/>
        <v>205.2</v>
      </c>
    </row>
    <row r="98" spans="1:17" s="24" customFormat="1" ht="56.25">
      <c r="A98" s="21" t="s">
        <v>586</v>
      </c>
      <c r="B98" s="28" t="s">
        <v>152</v>
      </c>
      <c r="C98" s="28" t="s">
        <v>168</v>
      </c>
      <c r="D98" s="67" t="s">
        <v>81</v>
      </c>
      <c r="E98" s="28"/>
      <c r="F98" s="23">
        <f>F99</f>
        <v>205.2</v>
      </c>
      <c r="G98" s="23">
        <f aca="true" t="shared" si="39" ref="G98:Q98">G99</f>
        <v>0</v>
      </c>
      <c r="H98" s="23">
        <f t="shared" si="39"/>
        <v>0</v>
      </c>
      <c r="I98" s="23">
        <f t="shared" si="39"/>
        <v>205.2</v>
      </c>
      <c r="J98" s="23">
        <f t="shared" si="39"/>
        <v>205.2</v>
      </c>
      <c r="K98" s="23">
        <f t="shared" si="39"/>
        <v>0</v>
      </c>
      <c r="L98" s="23">
        <f t="shared" si="39"/>
        <v>0</v>
      </c>
      <c r="M98" s="23">
        <f t="shared" si="39"/>
        <v>205.2</v>
      </c>
      <c r="N98" s="23">
        <f t="shared" si="39"/>
        <v>205.2</v>
      </c>
      <c r="O98" s="23">
        <f t="shared" si="39"/>
        <v>0</v>
      </c>
      <c r="P98" s="23">
        <f t="shared" si="39"/>
        <v>0</v>
      </c>
      <c r="Q98" s="23">
        <f t="shared" si="39"/>
        <v>205.2</v>
      </c>
    </row>
    <row r="99" spans="1:17" s="24" customFormat="1" ht="37.5">
      <c r="A99" s="21" t="s">
        <v>33</v>
      </c>
      <c r="B99" s="28" t="s">
        <v>152</v>
      </c>
      <c r="C99" s="28" t="s">
        <v>168</v>
      </c>
      <c r="D99" s="67" t="s">
        <v>82</v>
      </c>
      <c r="E99" s="28"/>
      <c r="F99" s="23">
        <f>F100+F101</f>
        <v>205.2</v>
      </c>
      <c r="G99" s="23">
        <f aca="true" t="shared" si="40" ref="G99:Q99">G100+G101</f>
        <v>0</v>
      </c>
      <c r="H99" s="23">
        <f t="shared" si="40"/>
        <v>0</v>
      </c>
      <c r="I99" s="23">
        <f t="shared" si="40"/>
        <v>205.2</v>
      </c>
      <c r="J99" s="23">
        <f t="shared" si="40"/>
        <v>205.2</v>
      </c>
      <c r="K99" s="23">
        <f t="shared" si="40"/>
        <v>0</v>
      </c>
      <c r="L99" s="23">
        <f t="shared" si="40"/>
        <v>0</v>
      </c>
      <c r="M99" s="23">
        <f t="shared" si="40"/>
        <v>205.2</v>
      </c>
      <c r="N99" s="23">
        <f t="shared" si="40"/>
        <v>205.2</v>
      </c>
      <c r="O99" s="23">
        <f t="shared" si="40"/>
        <v>0</v>
      </c>
      <c r="P99" s="23">
        <f t="shared" si="40"/>
        <v>0</v>
      </c>
      <c r="Q99" s="23">
        <f t="shared" si="40"/>
        <v>205.2</v>
      </c>
    </row>
    <row r="100" spans="1:17" s="24" customFormat="1" ht="37.5">
      <c r="A100" s="99" t="s">
        <v>206</v>
      </c>
      <c r="B100" s="28" t="s">
        <v>152</v>
      </c>
      <c r="C100" s="28" t="s">
        <v>168</v>
      </c>
      <c r="D100" s="67" t="s">
        <v>82</v>
      </c>
      <c r="E100" s="28" t="s">
        <v>207</v>
      </c>
      <c r="F100" s="23">
        <f>G100+H100+I100</f>
        <v>143.6</v>
      </c>
      <c r="G100" s="23"/>
      <c r="H100" s="23"/>
      <c r="I100" s="23">
        <v>143.6</v>
      </c>
      <c r="J100" s="23">
        <f>K100+L100+M100</f>
        <v>143.6</v>
      </c>
      <c r="K100" s="23"/>
      <c r="L100" s="23"/>
      <c r="M100" s="23">
        <v>143.6</v>
      </c>
      <c r="N100" s="23">
        <v>143.6</v>
      </c>
      <c r="O100" s="33"/>
      <c r="P100" s="33"/>
      <c r="Q100" s="23">
        <v>143.6</v>
      </c>
    </row>
    <row r="101" spans="1:17" s="24" customFormat="1" ht="37.5">
      <c r="A101" s="99" t="s">
        <v>119</v>
      </c>
      <c r="B101" s="28" t="s">
        <v>152</v>
      </c>
      <c r="C101" s="28" t="s">
        <v>168</v>
      </c>
      <c r="D101" s="67" t="s">
        <v>82</v>
      </c>
      <c r="E101" s="28" t="s">
        <v>210</v>
      </c>
      <c r="F101" s="23">
        <f>G101+H101+I101</f>
        <v>61.6</v>
      </c>
      <c r="G101" s="23"/>
      <c r="H101" s="23"/>
      <c r="I101" s="23">
        <v>61.6</v>
      </c>
      <c r="J101" s="23">
        <f>K101+L101+M101</f>
        <v>61.6</v>
      </c>
      <c r="K101" s="23"/>
      <c r="L101" s="23"/>
      <c r="M101" s="23">
        <v>61.6</v>
      </c>
      <c r="N101" s="23">
        <v>61.6</v>
      </c>
      <c r="O101" s="33"/>
      <c r="P101" s="33"/>
      <c r="Q101" s="23">
        <v>61.6</v>
      </c>
    </row>
    <row r="102" spans="1:17" s="24" customFormat="1" ht="37.5">
      <c r="A102" s="102" t="s">
        <v>336</v>
      </c>
      <c r="B102" s="28" t="s">
        <v>152</v>
      </c>
      <c r="C102" s="28" t="s">
        <v>168</v>
      </c>
      <c r="D102" s="67" t="s">
        <v>333</v>
      </c>
      <c r="E102" s="28"/>
      <c r="F102" s="23">
        <f>F103</f>
        <v>6620.5</v>
      </c>
      <c r="G102" s="23">
        <f aca="true" t="shared" si="41" ref="G102:Q102">G103</f>
        <v>0</v>
      </c>
      <c r="H102" s="23">
        <f t="shared" si="41"/>
        <v>6620.5</v>
      </c>
      <c r="I102" s="23">
        <f t="shared" si="41"/>
        <v>0</v>
      </c>
      <c r="J102" s="23">
        <f t="shared" si="41"/>
        <v>6046.599999999999</v>
      </c>
      <c r="K102" s="23">
        <f t="shared" si="41"/>
        <v>0</v>
      </c>
      <c r="L102" s="23">
        <f t="shared" si="41"/>
        <v>6046.599999999999</v>
      </c>
      <c r="M102" s="23">
        <f t="shared" si="41"/>
        <v>0</v>
      </c>
      <c r="N102" s="23">
        <f t="shared" si="41"/>
        <v>5875.5</v>
      </c>
      <c r="O102" s="23">
        <f t="shared" si="41"/>
        <v>0</v>
      </c>
      <c r="P102" s="23">
        <f t="shared" si="41"/>
        <v>5875.5</v>
      </c>
      <c r="Q102" s="23">
        <f t="shared" si="41"/>
        <v>0</v>
      </c>
    </row>
    <row r="103" spans="1:17" s="24" customFormat="1" ht="18.75">
      <c r="A103" s="99" t="s">
        <v>223</v>
      </c>
      <c r="B103" s="28" t="s">
        <v>152</v>
      </c>
      <c r="C103" s="28" t="s">
        <v>168</v>
      </c>
      <c r="D103" s="67" t="s">
        <v>334</v>
      </c>
      <c r="E103" s="28"/>
      <c r="F103" s="23">
        <f aca="true" t="shared" si="42" ref="F103:Q103">F104+F105+F106</f>
        <v>6620.5</v>
      </c>
      <c r="G103" s="23">
        <f t="shared" si="42"/>
        <v>0</v>
      </c>
      <c r="H103" s="23">
        <f t="shared" si="42"/>
        <v>6620.5</v>
      </c>
      <c r="I103" s="23">
        <f t="shared" si="42"/>
        <v>0</v>
      </c>
      <c r="J103" s="23">
        <f t="shared" si="42"/>
        <v>6046.599999999999</v>
      </c>
      <c r="K103" s="23">
        <f t="shared" si="42"/>
        <v>0</v>
      </c>
      <c r="L103" s="23">
        <f t="shared" si="42"/>
        <v>6046.599999999999</v>
      </c>
      <c r="M103" s="23">
        <f t="shared" si="42"/>
        <v>0</v>
      </c>
      <c r="N103" s="23">
        <f t="shared" si="42"/>
        <v>5875.5</v>
      </c>
      <c r="O103" s="23">
        <f t="shared" si="42"/>
        <v>0</v>
      </c>
      <c r="P103" s="23">
        <f t="shared" si="42"/>
        <v>5875.5</v>
      </c>
      <c r="Q103" s="23">
        <f t="shared" si="42"/>
        <v>0</v>
      </c>
    </row>
    <row r="104" spans="1:17" s="24" customFormat="1" ht="24" customHeight="1">
      <c r="A104" s="99" t="s">
        <v>206</v>
      </c>
      <c r="B104" s="28" t="s">
        <v>152</v>
      </c>
      <c r="C104" s="28" t="s">
        <v>168</v>
      </c>
      <c r="D104" s="67" t="s">
        <v>334</v>
      </c>
      <c r="E104" s="28" t="s">
        <v>207</v>
      </c>
      <c r="F104" s="22">
        <f>G104+H104+I104</f>
        <v>5937.4</v>
      </c>
      <c r="G104" s="23"/>
      <c r="H104" s="22">
        <v>5937.4</v>
      </c>
      <c r="I104" s="23"/>
      <c r="J104" s="23">
        <f>K104+L104+M104</f>
        <v>5512.4</v>
      </c>
      <c r="K104" s="23"/>
      <c r="L104" s="23">
        <v>5512.4</v>
      </c>
      <c r="M104" s="23"/>
      <c r="N104" s="23">
        <v>5512.4</v>
      </c>
      <c r="O104" s="33"/>
      <c r="P104" s="68">
        <v>5512.4</v>
      </c>
      <c r="Q104" s="33"/>
    </row>
    <row r="105" spans="1:17" s="24" customFormat="1" ht="37.5">
      <c r="A105" s="99" t="s">
        <v>119</v>
      </c>
      <c r="B105" s="28" t="s">
        <v>152</v>
      </c>
      <c r="C105" s="28" t="s">
        <v>168</v>
      </c>
      <c r="D105" s="67" t="s">
        <v>334</v>
      </c>
      <c r="E105" s="28" t="s">
        <v>210</v>
      </c>
      <c r="F105" s="22">
        <f>G105+H105+I105</f>
        <v>681.1</v>
      </c>
      <c r="G105" s="23"/>
      <c r="H105" s="22">
        <v>681.1</v>
      </c>
      <c r="I105" s="23"/>
      <c r="J105" s="23">
        <f>K105+L105+M105</f>
        <v>532.2</v>
      </c>
      <c r="K105" s="23"/>
      <c r="L105" s="23">
        <v>532.2</v>
      </c>
      <c r="M105" s="23"/>
      <c r="N105" s="23">
        <v>361.1</v>
      </c>
      <c r="O105" s="33"/>
      <c r="P105" s="68">
        <v>361.1</v>
      </c>
      <c r="Q105" s="33"/>
    </row>
    <row r="106" spans="1:17" s="24" customFormat="1" ht="18.75">
      <c r="A106" s="99" t="s">
        <v>208</v>
      </c>
      <c r="B106" s="28" t="s">
        <v>152</v>
      </c>
      <c r="C106" s="28" t="s">
        <v>168</v>
      </c>
      <c r="D106" s="67" t="s">
        <v>334</v>
      </c>
      <c r="E106" s="28" t="s">
        <v>209</v>
      </c>
      <c r="F106" s="22">
        <f>G106+H106+I106</f>
        <v>2</v>
      </c>
      <c r="G106" s="23"/>
      <c r="H106" s="23">
        <v>2</v>
      </c>
      <c r="I106" s="23"/>
      <c r="J106" s="23">
        <f>K106+L106+M106</f>
        <v>2</v>
      </c>
      <c r="K106" s="23"/>
      <c r="L106" s="23">
        <v>2</v>
      </c>
      <c r="M106" s="23"/>
      <c r="N106" s="23">
        <v>2</v>
      </c>
      <c r="O106" s="33"/>
      <c r="P106" s="23">
        <v>2</v>
      </c>
      <c r="Q106" s="33"/>
    </row>
    <row r="107" spans="1:17" s="24" customFormat="1" ht="18.75">
      <c r="A107" s="100" t="s">
        <v>154</v>
      </c>
      <c r="B107" s="25" t="s">
        <v>152</v>
      </c>
      <c r="C107" s="25" t="s">
        <v>174</v>
      </c>
      <c r="D107" s="98"/>
      <c r="E107" s="25"/>
      <c r="F107" s="26">
        <f>F108</f>
        <v>4950</v>
      </c>
      <c r="G107" s="26">
        <f aca="true" t="shared" si="43" ref="G107:Q109">G108</f>
        <v>0</v>
      </c>
      <c r="H107" s="26">
        <f t="shared" si="43"/>
        <v>4950</v>
      </c>
      <c r="I107" s="26">
        <f t="shared" si="43"/>
        <v>0</v>
      </c>
      <c r="J107" s="26">
        <f t="shared" si="43"/>
        <v>5487</v>
      </c>
      <c r="K107" s="26">
        <f t="shared" si="43"/>
        <v>0</v>
      </c>
      <c r="L107" s="26">
        <f t="shared" si="43"/>
        <v>5487</v>
      </c>
      <c r="M107" s="26">
        <f t="shared" si="43"/>
        <v>0</v>
      </c>
      <c r="N107" s="26">
        <f t="shared" si="43"/>
        <v>500</v>
      </c>
      <c r="O107" s="23">
        <f t="shared" si="43"/>
        <v>0</v>
      </c>
      <c r="P107" s="23">
        <f t="shared" si="43"/>
        <v>500</v>
      </c>
      <c r="Q107" s="23">
        <f t="shared" si="43"/>
        <v>0</v>
      </c>
    </row>
    <row r="108" spans="1:17" s="24" customFormat="1" ht="18.75">
      <c r="A108" s="99" t="s">
        <v>416</v>
      </c>
      <c r="B108" s="28" t="s">
        <v>152</v>
      </c>
      <c r="C108" s="28" t="s">
        <v>174</v>
      </c>
      <c r="D108" s="67" t="s">
        <v>294</v>
      </c>
      <c r="E108" s="28"/>
      <c r="F108" s="23">
        <f>F109</f>
        <v>4950</v>
      </c>
      <c r="G108" s="23">
        <f t="shared" si="43"/>
        <v>0</v>
      </c>
      <c r="H108" s="23">
        <f t="shared" si="43"/>
        <v>4950</v>
      </c>
      <c r="I108" s="23">
        <f t="shared" si="43"/>
        <v>0</v>
      </c>
      <c r="J108" s="23">
        <f t="shared" si="43"/>
        <v>5487</v>
      </c>
      <c r="K108" s="23">
        <f t="shared" si="43"/>
        <v>0</v>
      </c>
      <c r="L108" s="23">
        <f t="shared" si="43"/>
        <v>5487</v>
      </c>
      <c r="M108" s="23">
        <f t="shared" si="43"/>
        <v>0</v>
      </c>
      <c r="N108" s="23">
        <f t="shared" si="43"/>
        <v>500</v>
      </c>
      <c r="O108" s="23">
        <f t="shared" si="43"/>
        <v>0</v>
      </c>
      <c r="P108" s="23">
        <f t="shared" si="43"/>
        <v>500</v>
      </c>
      <c r="Q108" s="23">
        <f t="shared" si="43"/>
        <v>0</v>
      </c>
    </row>
    <row r="109" spans="1:17" s="24" customFormat="1" ht="18.75">
      <c r="A109" s="99" t="s">
        <v>179</v>
      </c>
      <c r="B109" s="28" t="s">
        <v>152</v>
      </c>
      <c r="C109" s="28" t="s">
        <v>174</v>
      </c>
      <c r="D109" s="67" t="s">
        <v>295</v>
      </c>
      <c r="E109" s="28"/>
      <c r="F109" s="23">
        <f>F110</f>
        <v>4950</v>
      </c>
      <c r="G109" s="23">
        <f t="shared" si="43"/>
        <v>0</v>
      </c>
      <c r="H109" s="23">
        <f t="shared" si="43"/>
        <v>4950</v>
      </c>
      <c r="I109" s="23">
        <f t="shared" si="43"/>
        <v>0</v>
      </c>
      <c r="J109" s="23">
        <f t="shared" si="43"/>
        <v>5487</v>
      </c>
      <c r="K109" s="23">
        <f t="shared" si="43"/>
        <v>0</v>
      </c>
      <c r="L109" s="23">
        <f t="shared" si="43"/>
        <v>5487</v>
      </c>
      <c r="M109" s="23">
        <f t="shared" si="43"/>
        <v>0</v>
      </c>
      <c r="N109" s="23">
        <f t="shared" si="43"/>
        <v>500</v>
      </c>
      <c r="O109" s="23">
        <f t="shared" si="43"/>
        <v>0</v>
      </c>
      <c r="P109" s="23">
        <f t="shared" si="43"/>
        <v>500</v>
      </c>
      <c r="Q109" s="23">
        <f t="shared" si="43"/>
        <v>0</v>
      </c>
    </row>
    <row r="110" spans="1:17" s="24" customFormat="1" ht="18.75">
      <c r="A110" s="99" t="s">
        <v>217</v>
      </c>
      <c r="B110" s="28" t="s">
        <v>152</v>
      </c>
      <c r="C110" s="28" t="s">
        <v>174</v>
      </c>
      <c r="D110" s="67" t="s">
        <v>295</v>
      </c>
      <c r="E110" s="28" t="s">
        <v>216</v>
      </c>
      <c r="F110" s="23">
        <f>G110+H110+I110</f>
        <v>4950</v>
      </c>
      <c r="G110" s="23"/>
      <c r="H110" s="23">
        <v>4950</v>
      </c>
      <c r="I110" s="23"/>
      <c r="J110" s="23">
        <f>K110+L110+M110</f>
        <v>5487</v>
      </c>
      <c r="K110" s="23"/>
      <c r="L110" s="23">
        <v>5487</v>
      </c>
      <c r="M110" s="23"/>
      <c r="N110" s="23">
        <f>O110+P110+Q110</f>
        <v>500</v>
      </c>
      <c r="O110" s="33"/>
      <c r="P110" s="33">
        <v>500</v>
      </c>
      <c r="Q110" s="33"/>
    </row>
    <row r="111" spans="1:17" s="24" customFormat="1" ht="18.75">
      <c r="A111" s="100" t="s">
        <v>175</v>
      </c>
      <c r="B111" s="25" t="s">
        <v>152</v>
      </c>
      <c r="C111" s="25" t="s">
        <v>190</v>
      </c>
      <c r="D111" s="98"/>
      <c r="E111" s="25"/>
      <c r="F111" s="26">
        <f aca="true" t="shared" si="44" ref="F111:Q111">F117+F134+F137+F112+F125</f>
        <v>17634.5</v>
      </c>
      <c r="G111" s="26">
        <f t="shared" si="44"/>
        <v>3935.6</v>
      </c>
      <c r="H111" s="26">
        <f t="shared" si="44"/>
        <v>11625.2</v>
      </c>
      <c r="I111" s="26">
        <f t="shared" si="44"/>
        <v>2073.7</v>
      </c>
      <c r="J111" s="26">
        <f t="shared" si="44"/>
        <v>17212.8</v>
      </c>
      <c r="K111" s="26">
        <f t="shared" si="44"/>
        <v>3935.6</v>
      </c>
      <c r="L111" s="26">
        <f t="shared" si="44"/>
        <v>11203.5</v>
      </c>
      <c r="M111" s="26">
        <f t="shared" si="44"/>
        <v>2073.7</v>
      </c>
      <c r="N111" s="26">
        <f t="shared" si="44"/>
        <v>16914.5</v>
      </c>
      <c r="O111" s="23">
        <f t="shared" si="44"/>
        <v>3935.6</v>
      </c>
      <c r="P111" s="23">
        <f t="shared" si="44"/>
        <v>10905.2</v>
      </c>
      <c r="Q111" s="23">
        <f t="shared" si="44"/>
        <v>2073.7</v>
      </c>
    </row>
    <row r="112" spans="1:17" s="24" customFormat="1" ht="56.25">
      <c r="A112" s="21" t="s">
        <v>477</v>
      </c>
      <c r="B112" s="28" t="s">
        <v>152</v>
      </c>
      <c r="C112" s="28" t="s">
        <v>190</v>
      </c>
      <c r="D112" s="67" t="s">
        <v>296</v>
      </c>
      <c r="E112" s="28"/>
      <c r="F112" s="23">
        <f>F113</f>
        <v>5</v>
      </c>
      <c r="G112" s="23">
        <f aca="true" t="shared" si="45" ref="G112:Q115">G113</f>
        <v>0</v>
      </c>
      <c r="H112" s="23">
        <f t="shared" si="45"/>
        <v>5</v>
      </c>
      <c r="I112" s="23">
        <f t="shared" si="45"/>
        <v>0</v>
      </c>
      <c r="J112" s="23">
        <f t="shared" si="45"/>
        <v>5</v>
      </c>
      <c r="K112" s="23">
        <f t="shared" si="45"/>
        <v>0</v>
      </c>
      <c r="L112" s="23">
        <f t="shared" si="45"/>
        <v>5</v>
      </c>
      <c r="M112" s="23">
        <f t="shared" si="45"/>
        <v>0</v>
      </c>
      <c r="N112" s="23">
        <f t="shared" si="45"/>
        <v>5</v>
      </c>
      <c r="O112" s="23">
        <f t="shared" si="45"/>
        <v>0</v>
      </c>
      <c r="P112" s="23">
        <f t="shared" si="45"/>
        <v>5</v>
      </c>
      <c r="Q112" s="23">
        <f t="shared" si="45"/>
        <v>0</v>
      </c>
    </row>
    <row r="113" spans="1:17" s="24" customFormat="1" ht="37.5">
      <c r="A113" s="27" t="s">
        <v>589</v>
      </c>
      <c r="B113" s="28" t="s">
        <v>152</v>
      </c>
      <c r="C113" s="28" t="s">
        <v>190</v>
      </c>
      <c r="D113" s="67" t="s">
        <v>77</v>
      </c>
      <c r="E113" s="28"/>
      <c r="F113" s="23">
        <f>F114</f>
        <v>5</v>
      </c>
      <c r="G113" s="23">
        <f t="shared" si="45"/>
        <v>0</v>
      </c>
      <c r="H113" s="23">
        <f t="shared" si="45"/>
        <v>5</v>
      </c>
      <c r="I113" s="23">
        <f t="shared" si="45"/>
        <v>0</v>
      </c>
      <c r="J113" s="23">
        <f t="shared" si="45"/>
        <v>5</v>
      </c>
      <c r="K113" s="23">
        <f t="shared" si="45"/>
        <v>0</v>
      </c>
      <c r="L113" s="23">
        <f t="shared" si="45"/>
        <v>5</v>
      </c>
      <c r="M113" s="23">
        <f t="shared" si="45"/>
        <v>0</v>
      </c>
      <c r="N113" s="23">
        <f t="shared" si="45"/>
        <v>5</v>
      </c>
      <c r="O113" s="23">
        <f t="shared" si="45"/>
        <v>0</v>
      </c>
      <c r="P113" s="23">
        <f t="shared" si="45"/>
        <v>5</v>
      </c>
      <c r="Q113" s="23">
        <f>Q114</f>
        <v>0</v>
      </c>
    </row>
    <row r="114" spans="1:17" s="24" customFormat="1" ht="73.5" customHeight="1">
      <c r="A114" s="27" t="s">
        <v>78</v>
      </c>
      <c r="B114" s="28" t="s">
        <v>152</v>
      </c>
      <c r="C114" s="28" t="s">
        <v>190</v>
      </c>
      <c r="D114" s="67" t="s">
        <v>397</v>
      </c>
      <c r="E114" s="28"/>
      <c r="F114" s="23">
        <f>F115</f>
        <v>5</v>
      </c>
      <c r="G114" s="23">
        <f t="shared" si="45"/>
        <v>0</v>
      </c>
      <c r="H114" s="23">
        <f t="shared" si="45"/>
        <v>5</v>
      </c>
      <c r="I114" s="23">
        <f t="shared" si="45"/>
        <v>0</v>
      </c>
      <c r="J114" s="23">
        <f t="shared" si="45"/>
        <v>5</v>
      </c>
      <c r="K114" s="23">
        <f t="shared" si="45"/>
        <v>0</v>
      </c>
      <c r="L114" s="23">
        <f t="shared" si="45"/>
        <v>5</v>
      </c>
      <c r="M114" s="23">
        <f t="shared" si="45"/>
        <v>0</v>
      </c>
      <c r="N114" s="23">
        <f t="shared" si="45"/>
        <v>5</v>
      </c>
      <c r="O114" s="23">
        <f t="shared" si="45"/>
        <v>0</v>
      </c>
      <c r="P114" s="23">
        <f t="shared" si="45"/>
        <v>5</v>
      </c>
      <c r="Q114" s="23">
        <f>Q115</f>
        <v>0</v>
      </c>
    </row>
    <row r="115" spans="1:17" s="24" customFormat="1" ht="18.75">
      <c r="A115" s="27" t="s">
        <v>249</v>
      </c>
      <c r="B115" s="28" t="s">
        <v>152</v>
      </c>
      <c r="C115" s="28" t="s">
        <v>190</v>
      </c>
      <c r="D115" s="67" t="s">
        <v>380</v>
      </c>
      <c r="E115" s="28"/>
      <c r="F115" s="23">
        <f>F116</f>
        <v>5</v>
      </c>
      <c r="G115" s="23">
        <f t="shared" si="45"/>
        <v>0</v>
      </c>
      <c r="H115" s="23">
        <f t="shared" si="45"/>
        <v>5</v>
      </c>
      <c r="I115" s="23">
        <f t="shared" si="45"/>
        <v>0</v>
      </c>
      <c r="J115" s="23">
        <f t="shared" si="45"/>
        <v>5</v>
      </c>
      <c r="K115" s="23">
        <f t="shared" si="45"/>
        <v>0</v>
      </c>
      <c r="L115" s="23">
        <f t="shared" si="45"/>
        <v>5</v>
      </c>
      <c r="M115" s="23">
        <f t="shared" si="45"/>
        <v>0</v>
      </c>
      <c r="N115" s="23">
        <f t="shared" si="45"/>
        <v>5</v>
      </c>
      <c r="O115" s="23">
        <f t="shared" si="45"/>
        <v>0</v>
      </c>
      <c r="P115" s="23">
        <f t="shared" si="45"/>
        <v>5</v>
      </c>
      <c r="Q115" s="23">
        <f>Q116</f>
        <v>0</v>
      </c>
    </row>
    <row r="116" spans="1:17" s="24" customFormat="1" ht="37.5">
      <c r="A116" s="99" t="s">
        <v>119</v>
      </c>
      <c r="B116" s="28" t="s">
        <v>152</v>
      </c>
      <c r="C116" s="28" t="s">
        <v>190</v>
      </c>
      <c r="D116" s="67" t="s">
        <v>380</v>
      </c>
      <c r="E116" s="28" t="s">
        <v>210</v>
      </c>
      <c r="F116" s="23">
        <f>G116+H116+I116</f>
        <v>5</v>
      </c>
      <c r="G116" s="23"/>
      <c r="H116" s="23">
        <v>5</v>
      </c>
      <c r="I116" s="23"/>
      <c r="J116" s="23">
        <f>K116+L116+M116</f>
        <v>5</v>
      </c>
      <c r="K116" s="23"/>
      <c r="L116" s="23">
        <v>5</v>
      </c>
      <c r="M116" s="23"/>
      <c r="N116" s="23">
        <f>O116+P116+Q116</f>
        <v>5</v>
      </c>
      <c r="O116" s="33"/>
      <c r="P116" s="33">
        <v>5</v>
      </c>
      <c r="Q116" s="33"/>
    </row>
    <row r="117" spans="1:17" s="24" customFormat="1" ht="37.5">
      <c r="A117" s="102" t="s">
        <v>460</v>
      </c>
      <c r="B117" s="28" t="s">
        <v>152</v>
      </c>
      <c r="C117" s="28" t="s">
        <v>190</v>
      </c>
      <c r="D117" s="67" t="s">
        <v>297</v>
      </c>
      <c r="E117" s="67"/>
      <c r="F117" s="23">
        <f>F118</f>
        <v>80</v>
      </c>
      <c r="G117" s="23">
        <f aca="true" t="shared" si="46" ref="G117:Q117">G118</f>
        <v>0</v>
      </c>
      <c r="H117" s="23">
        <f t="shared" si="46"/>
        <v>80</v>
      </c>
      <c r="I117" s="23">
        <f t="shared" si="46"/>
        <v>0</v>
      </c>
      <c r="J117" s="23">
        <f t="shared" si="46"/>
        <v>80</v>
      </c>
      <c r="K117" s="23">
        <f t="shared" si="46"/>
        <v>0</v>
      </c>
      <c r="L117" s="23">
        <f t="shared" si="46"/>
        <v>80</v>
      </c>
      <c r="M117" s="23">
        <f t="shared" si="46"/>
        <v>0</v>
      </c>
      <c r="N117" s="23">
        <f t="shared" si="46"/>
        <v>80</v>
      </c>
      <c r="O117" s="23">
        <f t="shared" si="46"/>
        <v>0</v>
      </c>
      <c r="P117" s="23">
        <f t="shared" si="46"/>
        <v>80</v>
      </c>
      <c r="Q117" s="23">
        <f t="shared" si="46"/>
        <v>0</v>
      </c>
    </row>
    <row r="118" spans="1:17" s="24" customFormat="1" ht="56.25">
      <c r="A118" s="102" t="s">
        <v>462</v>
      </c>
      <c r="B118" s="28" t="s">
        <v>152</v>
      </c>
      <c r="C118" s="28" t="s">
        <v>190</v>
      </c>
      <c r="D118" s="67" t="s">
        <v>381</v>
      </c>
      <c r="E118" s="67"/>
      <c r="F118" s="23">
        <f>F119+F122</f>
        <v>80</v>
      </c>
      <c r="G118" s="23">
        <f aca="true" t="shared" si="47" ref="G118:Q118">G119+G122</f>
        <v>0</v>
      </c>
      <c r="H118" s="23">
        <f t="shared" si="47"/>
        <v>80</v>
      </c>
      <c r="I118" s="23">
        <f t="shared" si="47"/>
        <v>0</v>
      </c>
      <c r="J118" s="23">
        <f t="shared" si="47"/>
        <v>80</v>
      </c>
      <c r="K118" s="23">
        <f t="shared" si="47"/>
        <v>0</v>
      </c>
      <c r="L118" s="23">
        <f t="shared" si="47"/>
        <v>80</v>
      </c>
      <c r="M118" s="23">
        <f t="shared" si="47"/>
        <v>0</v>
      </c>
      <c r="N118" s="23">
        <f t="shared" si="47"/>
        <v>80</v>
      </c>
      <c r="O118" s="23">
        <f t="shared" si="47"/>
        <v>0</v>
      </c>
      <c r="P118" s="23">
        <f t="shared" si="47"/>
        <v>80</v>
      </c>
      <c r="Q118" s="23">
        <f t="shared" si="47"/>
        <v>0</v>
      </c>
    </row>
    <row r="119" spans="1:17" s="24" customFormat="1" ht="37.5">
      <c r="A119" s="102" t="s">
        <v>40</v>
      </c>
      <c r="B119" s="28" t="s">
        <v>152</v>
      </c>
      <c r="C119" s="28" t="s">
        <v>190</v>
      </c>
      <c r="D119" s="67" t="s">
        <v>385</v>
      </c>
      <c r="E119" s="67"/>
      <c r="F119" s="23">
        <f>F120</f>
        <v>0</v>
      </c>
      <c r="G119" s="23">
        <f aca="true" t="shared" si="48" ref="G119:Q120">G120</f>
        <v>0</v>
      </c>
      <c r="H119" s="23">
        <f t="shared" si="48"/>
        <v>0</v>
      </c>
      <c r="I119" s="23">
        <f t="shared" si="48"/>
        <v>0</v>
      </c>
      <c r="J119" s="23">
        <f t="shared" si="48"/>
        <v>10</v>
      </c>
      <c r="K119" s="23">
        <f t="shared" si="48"/>
        <v>0</v>
      </c>
      <c r="L119" s="23">
        <f t="shared" si="48"/>
        <v>10</v>
      </c>
      <c r="M119" s="23">
        <f t="shared" si="48"/>
        <v>0</v>
      </c>
      <c r="N119" s="23">
        <f t="shared" si="48"/>
        <v>10</v>
      </c>
      <c r="O119" s="23">
        <f t="shared" si="48"/>
        <v>0</v>
      </c>
      <c r="P119" s="23">
        <f t="shared" si="48"/>
        <v>10</v>
      </c>
      <c r="Q119" s="23">
        <f t="shared" si="48"/>
        <v>0</v>
      </c>
    </row>
    <row r="120" spans="1:17" s="24" customFormat="1" ht="56.25">
      <c r="A120" s="99" t="s">
        <v>246</v>
      </c>
      <c r="B120" s="28" t="s">
        <v>152</v>
      </c>
      <c r="C120" s="28" t="s">
        <v>190</v>
      </c>
      <c r="D120" s="67" t="s">
        <v>386</v>
      </c>
      <c r="E120" s="67"/>
      <c r="F120" s="23">
        <f>F121</f>
        <v>0</v>
      </c>
      <c r="G120" s="23">
        <f t="shared" si="48"/>
        <v>0</v>
      </c>
      <c r="H120" s="23">
        <f t="shared" si="48"/>
        <v>0</v>
      </c>
      <c r="I120" s="23">
        <f t="shared" si="48"/>
        <v>0</v>
      </c>
      <c r="J120" s="23">
        <f t="shared" si="48"/>
        <v>10</v>
      </c>
      <c r="K120" s="23">
        <f t="shared" si="48"/>
        <v>0</v>
      </c>
      <c r="L120" s="23">
        <f t="shared" si="48"/>
        <v>10</v>
      </c>
      <c r="M120" s="23">
        <f t="shared" si="48"/>
        <v>0</v>
      </c>
      <c r="N120" s="23">
        <f t="shared" si="48"/>
        <v>10</v>
      </c>
      <c r="O120" s="23">
        <f t="shared" si="48"/>
        <v>0</v>
      </c>
      <c r="P120" s="23">
        <f t="shared" si="48"/>
        <v>10</v>
      </c>
      <c r="Q120" s="23">
        <f t="shared" si="48"/>
        <v>0</v>
      </c>
    </row>
    <row r="121" spans="1:17" s="24" customFormat="1" ht="37.5">
      <c r="A121" s="99" t="s">
        <v>119</v>
      </c>
      <c r="B121" s="28" t="s">
        <v>152</v>
      </c>
      <c r="C121" s="28" t="s">
        <v>190</v>
      </c>
      <c r="D121" s="67" t="s">
        <v>386</v>
      </c>
      <c r="E121" s="67">
        <v>240</v>
      </c>
      <c r="F121" s="23">
        <f>G121+H121+I121</f>
        <v>0</v>
      </c>
      <c r="G121" s="23"/>
      <c r="H121" s="23">
        <v>0</v>
      </c>
      <c r="I121" s="23"/>
      <c r="J121" s="23">
        <f>K121+L121+M121</f>
        <v>10</v>
      </c>
      <c r="K121" s="23"/>
      <c r="L121" s="23">
        <v>10</v>
      </c>
      <c r="M121" s="23"/>
      <c r="N121" s="23">
        <f>O121+P121+Q121</f>
        <v>10</v>
      </c>
      <c r="O121" s="33"/>
      <c r="P121" s="33">
        <v>10</v>
      </c>
      <c r="Q121" s="33"/>
    </row>
    <row r="122" spans="1:17" s="24" customFormat="1" ht="37.5">
      <c r="A122" s="102" t="s">
        <v>366</v>
      </c>
      <c r="B122" s="28" t="s">
        <v>152</v>
      </c>
      <c r="C122" s="28" t="s">
        <v>190</v>
      </c>
      <c r="D122" s="67" t="s">
        <v>388</v>
      </c>
      <c r="E122" s="67"/>
      <c r="F122" s="23">
        <f aca="true" t="shared" si="49" ref="F122:Q123">F123</f>
        <v>80</v>
      </c>
      <c r="G122" s="23">
        <f t="shared" si="49"/>
        <v>0</v>
      </c>
      <c r="H122" s="23">
        <f t="shared" si="49"/>
        <v>80</v>
      </c>
      <c r="I122" s="23">
        <f t="shared" si="49"/>
        <v>0</v>
      </c>
      <c r="J122" s="23">
        <f t="shared" si="49"/>
        <v>70</v>
      </c>
      <c r="K122" s="23">
        <f t="shared" si="49"/>
        <v>0</v>
      </c>
      <c r="L122" s="23">
        <f t="shared" si="49"/>
        <v>70</v>
      </c>
      <c r="M122" s="23">
        <f t="shared" si="49"/>
        <v>0</v>
      </c>
      <c r="N122" s="23">
        <f t="shared" si="49"/>
        <v>70</v>
      </c>
      <c r="O122" s="23">
        <f t="shared" si="49"/>
        <v>0</v>
      </c>
      <c r="P122" s="23">
        <f t="shared" si="49"/>
        <v>70</v>
      </c>
      <c r="Q122" s="23">
        <f t="shared" si="49"/>
        <v>0</v>
      </c>
    </row>
    <row r="123" spans="1:17" s="24" customFormat="1" ht="37.5">
      <c r="A123" s="99" t="s">
        <v>367</v>
      </c>
      <c r="B123" s="28" t="s">
        <v>152</v>
      </c>
      <c r="C123" s="28" t="s">
        <v>190</v>
      </c>
      <c r="D123" s="67" t="s">
        <v>387</v>
      </c>
      <c r="E123" s="67"/>
      <c r="F123" s="23">
        <f t="shared" si="49"/>
        <v>80</v>
      </c>
      <c r="G123" s="23">
        <f t="shared" si="49"/>
        <v>0</v>
      </c>
      <c r="H123" s="23">
        <f t="shared" si="49"/>
        <v>80</v>
      </c>
      <c r="I123" s="23">
        <f t="shared" si="49"/>
        <v>0</v>
      </c>
      <c r="J123" s="23">
        <f t="shared" si="49"/>
        <v>70</v>
      </c>
      <c r="K123" s="23">
        <f t="shared" si="49"/>
        <v>0</v>
      </c>
      <c r="L123" s="23">
        <f t="shared" si="49"/>
        <v>70</v>
      </c>
      <c r="M123" s="23">
        <f t="shared" si="49"/>
        <v>0</v>
      </c>
      <c r="N123" s="23">
        <f t="shared" si="49"/>
        <v>70</v>
      </c>
      <c r="O123" s="23">
        <f t="shared" si="49"/>
        <v>0</v>
      </c>
      <c r="P123" s="23">
        <f t="shared" si="49"/>
        <v>70</v>
      </c>
      <c r="Q123" s="23">
        <f t="shared" si="49"/>
        <v>0</v>
      </c>
    </row>
    <row r="124" spans="1:17" s="24" customFormat="1" ht="37.5">
      <c r="A124" s="99" t="s">
        <v>119</v>
      </c>
      <c r="B124" s="28" t="s">
        <v>152</v>
      </c>
      <c r="C124" s="28" t="s">
        <v>190</v>
      </c>
      <c r="D124" s="67" t="s">
        <v>387</v>
      </c>
      <c r="E124" s="67">
        <v>240</v>
      </c>
      <c r="F124" s="23">
        <f>G124+H124+I124</f>
        <v>80</v>
      </c>
      <c r="G124" s="23"/>
      <c r="H124" s="23">
        <v>80</v>
      </c>
      <c r="I124" s="23"/>
      <c r="J124" s="23">
        <f>K124+L124+M124</f>
        <v>70</v>
      </c>
      <c r="K124" s="23"/>
      <c r="L124" s="23">
        <v>70</v>
      </c>
      <c r="M124" s="23"/>
      <c r="N124" s="23">
        <f>O124+P124+Q124</f>
        <v>70</v>
      </c>
      <c r="O124" s="33"/>
      <c r="P124" s="33">
        <v>70</v>
      </c>
      <c r="Q124" s="33"/>
    </row>
    <row r="125" spans="1:17" s="24" customFormat="1" ht="37.5">
      <c r="A125" s="102" t="s">
        <v>458</v>
      </c>
      <c r="B125" s="28" t="s">
        <v>152</v>
      </c>
      <c r="C125" s="28" t="s">
        <v>190</v>
      </c>
      <c r="D125" s="67" t="s">
        <v>332</v>
      </c>
      <c r="E125" s="67"/>
      <c r="F125" s="23">
        <f>F126</f>
        <v>13041</v>
      </c>
      <c r="G125" s="23">
        <f aca="true" t="shared" si="50" ref="G125:Q125">G126</f>
        <v>0</v>
      </c>
      <c r="H125" s="23">
        <f t="shared" si="50"/>
        <v>10967.300000000001</v>
      </c>
      <c r="I125" s="23">
        <f t="shared" si="50"/>
        <v>2073.7</v>
      </c>
      <c r="J125" s="23">
        <f t="shared" si="50"/>
        <v>12619.3</v>
      </c>
      <c r="K125" s="23">
        <f t="shared" si="50"/>
        <v>0</v>
      </c>
      <c r="L125" s="23">
        <f t="shared" si="50"/>
        <v>10545.6</v>
      </c>
      <c r="M125" s="23">
        <f t="shared" si="50"/>
        <v>2073.7</v>
      </c>
      <c r="N125" s="23">
        <f t="shared" si="50"/>
        <v>12321</v>
      </c>
      <c r="O125" s="23">
        <f t="shared" si="50"/>
        <v>0</v>
      </c>
      <c r="P125" s="23">
        <f t="shared" si="50"/>
        <v>10247.300000000001</v>
      </c>
      <c r="Q125" s="23">
        <f t="shared" si="50"/>
        <v>2073.7</v>
      </c>
    </row>
    <row r="126" spans="1:17" s="24" customFormat="1" ht="37.5">
      <c r="A126" s="21" t="s">
        <v>434</v>
      </c>
      <c r="B126" s="28" t="s">
        <v>152</v>
      </c>
      <c r="C126" s="28" t="s">
        <v>190</v>
      </c>
      <c r="D126" s="67" t="s">
        <v>436</v>
      </c>
      <c r="E126" s="67"/>
      <c r="F126" s="23">
        <f>F127+F131</f>
        <v>13041</v>
      </c>
      <c r="G126" s="23">
        <f aca="true" t="shared" si="51" ref="G126:Q126">G127+G131</f>
        <v>0</v>
      </c>
      <c r="H126" s="23">
        <f t="shared" si="51"/>
        <v>10967.300000000001</v>
      </c>
      <c r="I126" s="23">
        <f t="shared" si="51"/>
        <v>2073.7</v>
      </c>
      <c r="J126" s="23">
        <f t="shared" si="51"/>
        <v>12619.3</v>
      </c>
      <c r="K126" s="23">
        <f t="shared" si="51"/>
        <v>0</v>
      </c>
      <c r="L126" s="23">
        <f t="shared" si="51"/>
        <v>10545.6</v>
      </c>
      <c r="M126" s="23">
        <f t="shared" si="51"/>
        <v>2073.7</v>
      </c>
      <c r="N126" s="23">
        <f t="shared" si="51"/>
        <v>12321</v>
      </c>
      <c r="O126" s="23">
        <f t="shared" si="51"/>
        <v>0</v>
      </c>
      <c r="P126" s="23">
        <f t="shared" si="51"/>
        <v>10247.300000000001</v>
      </c>
      <c r="Q126" s="23">
        <f t="shared" si="51"/>
        <v>2073.7</v>
      </c>
    </row>
    <row r="127" spans="1:17" s="24" customFormat="1" ht="18.75">
      <c r="A127" s="33" t="s">
        <v>435</v>
      </c>
      <c r="B127" s="28" t="s">
        <v>152</v>
      </c>
      <c r="C127" s="28" t="s">
        <v>190</v>
      </c>
      <c r="D127" s="67" t="s">
        <v>437</v>
      </c>
      <c r="E127" s="67"/>
      <c r="F127" s="23">
        <f>F128+F129+F130</f>
        <v>10967.300000000001</v>
      </c>
      <c r="G127" s="23">
        <f aca="true" t="shared" si="52" ref="G127:Q127">G128+G129+G130</f>
        <v>0</v>
      </c>
      <c r="H127" s="23">
        <f t="shared" si="52"/>
        <v>10967.300000000001</v>
      </c>
      <c r="I127" s="23">
        <f t="shared" si="52"/>
        <v>0</v>
      </c>
      <c r="J127" s="23">
        <f t="shared" si="52"/>
        <v>10545.6</v>
      </c>
      <c r="K127" s="23">
        <f t="shared" si="52"/>
        <v>0</v>
      </c>
      <c r="L127" s="23">
        <f t="shared" si="52"/>
        <v>10545.6</v>
      </c>
      <c r="M127" s="23">
        <f t="shared" si="52"/>
        <v>0</v>
      </c>
      <c r="N127" s="23">
        <f t="shared" si="52"/>
        <v>10247.300000000001</v>
      </c>
      <c r="O127" s="23">
        <f t="shared" si="52"/>
        <v>0</v>
      </c>
      <c r="P127" s="23">
        <f t="shared" si="52"/>
        <v>10247.300000000001</v>
      </c>
      <c r="Q127" s="23">
        <f t="shared" si="52"/>
        <v>0</v>
      </c>
    </row>
    <row r="128" spans="1:17" s="24" customFormat="1" ht="18.75">
      <c r="A128" s="99" t="s">
        <v>213</v>
      </c>
      <c r="B128" s="28" t="s">
        <v>152</v>
      </c>
      <c r="C128" s="28" t="s">
        <v>190</v>
      </c>
      <c r="D128" s="67" t="s">
        <v>437</v>
      </c>
      <c r="E128" s="67">
        <v>110</v>
      </c>
      <c r="F128" s="23">
        <f>G128+H128+I128</f>
        <v>10399.1</v>
      </c>
      <c r="G128" s="23"/>
      <c r="H128" s="23">
        <v>10399.1</v>
      </c>
      <c r="I128" s="23"/>
      <c r="J128" s="23">
        <f>K128+L128+M128</f>
        <v>9679.1</v>
      </c>
      <c r="K128" s="23"/>
      <c r="L128" s="23">
        <v>9679.1</v>
      </c>
      <c r="M128" s="23"/>
      <c r="N128" s="23">
        <f>O128+P128+Q128</f>
        <v>9679.1</v>
      </c>
      <c r="O128" s="33"/>
      <c r="P128" s="23">
        <v>9679.1</v>
      </c>
      <c r="Q128" s="33"/>
    </row>
    <row r="129" spans="1:17" s="24" customFormat="1" ht="37.5">
      <c r="A129" s="99" t="s">
        <v>119</v>
      </c>
      <c r="B129" s="28" t="s">
        <v>152</v>
      </c>
      <c r="C129" s="28" t="s">
        <v>190</v>
      </c>
      <c r="D129" s="67" t="s">
        <v>437</v>
      </c>
      <c r="E129" s="67">
        <v>240</v>
      </c>
      <c r="F129" s="23">
        <f>G129+H129+I129</f>
        <v>543.2</v>
      </c>
      <c r="G129" s="23"/>
      <c r="H129" s="23">
        <v>543.2</v>
      </c>
      <c r="I129" s="23"/>
      <c r="J129" s="23">
        <f>K129+L129+M129</f>
        <v>836.5</v>
      </c>
      <c r="K129" s="23"/>
      <c r="L129" s="23">
        <v>836.5</v>
      </c>
      <c r="M129" s="23"/>
      <c r="N129" s="23">
        <f>O129+P129+Q129</f>
        <v>543.2</v>
      </c>
      <c r="O129" s="33"/>
      <c r="P129" s="23">
        <v>543.2</v>
      </c>
      <c r="Q129" s="33"/>
    </row>
    <row r="130" spans="1:17" s="24" customFormat="1" ht="18.75">
      <c r="A130" s="99" t="s">
        <v>208</v>
      </c>
      <c r="B130" s="28" t="s">
        <v>152</v>
      </c>
      <c r="C130" s="28" t="s">
        <v>190</v>
      </c>
      <c r="D130" s="67" t="s">
        <v>437</v>
      </c>
      <c r="E130" s="67">
        <v>850</v>
      </c>
      <c r="F130" s="23">
        <f>G130+H130+I130</f>
        <v>25</v>
      </c>
      <c r="G130" s="23"/>
      <c r="H130" s="23">
        <v>25</v>
      </c>
      <c r="I130" s="23"/>
      <c r="J130" s="23">
        <f>K130+L130+M130</f>
        <v>30</v>
      </c>
      <c r="K130" s="23"/>
      <c r="L130" s="23">
        <v>30</v>
      </c>
      <c r="M130" s="23"/>
      <c r="N130" s="23">
        <f>O130+P130+Q130</f>
        <v>25</v>
      </c>
      <c r="O130" s="33"/>
      <c r="P130" s="23">
        <v>25</v>
      </c>
      <c r="Q130" s="33"/>
    </row>
    <row r="131" spans="1:17" s="24" customFormat="1" ht="37.5">
      <c r="A131" s="99" t="s">
        <v>528</v>
      </c>
      <c r="B131" s="28" t="s">
        <v>152</v>
      </c>
      <c r="C131" s="28" t="s">
        <v>190</v>
      </c>
      <c r="D131" s="67" t="s">
        <v>527</v>
      </c>
      <c r="E131" s="67"/>
      <c r="F131" s="23">
        <f>F132+F133</f>
        <v>2073.7</v>
      </c>
      <c r="G131" s="23">
        <f aca="true" t="shared" si="53" ref="G131:Q131">G132+G133</f>
        <v>0</v>
      </c>
      <c r="H131" s="23">
        <f t="shared" si="53"/>
        <v>0</v>
      </c>
      <c r="I131" s="23">
        <f t="shared" si="53"/>
        <v>2073.7</v>
      </c>
      <c r="J131" s="23">
        <f t="shared" si="53"/>
        <v>2073.7</v>
      </c>
      <c r="K131" s="23">
        <f t="shared" si="53"/>
        <v>0</v>
      </c>
      <c r="L131" s="23">
        <f t="shared" si="53"/>
        <v>0</v>
      </c>
      <c r="M131" s="23">
        <f t="shared" si="53"/>
        <v>2073.7</v>
      </c>
      <c r="N131" s="23">
        <f t="shared" si="53"/>
        <v>2073.7</v>
      </c>
      <c r="O131" s="23">
        <f t="shared" si="53"/>
        <v>0</v>
      </c>
      <c r="P131" s="23">
        <f t="shared" si="53"/>
        <v>0</v>
      </c>
      <c r="Q131" s="23">
        <f t="shared" si="53"/>
        <v>2073.7</v>
      </c>
    </row>
    <row r="132" spans="1:17" s="24" customFormat="1" ht="18.75">
      <c r="A132" s="99" t="s">
        <v>213</v>
      </c>
      <c r="B132" s="28" t="s">
        <v>152</v>
      </c>
      <c r="C132" s="28" t="s">
        <v>190</v>
      </c>
      <c r="D132" s="67" t="s">
        <v>527</v>
      </c>
      <c r="E132" s="67">
        <v>110</v>
      </c>
      <c r="F132" s="23">
        <f>G132+H132+I132</f>
        <v>1858.8</v>
      </c>
      <c r="G132" s="23"/>
      <c r="H132" s="23"/>
      <c r="I132" s="23">
        <v>1858.8</v>
      </c>
      <c r="J132" s="23">
        <f>K132+L132+M132</f>
        <v>1858.8</v>
      </c>
      <c r="K132" s="23"/>
      <c r="L132" s="23"/>
      <c r="M132" s="23">
        <v>1858.8</v>
      </c>
      <c r="N132" s="23">
        <f>O132+P132+Q132</f>
        <v>1858.8</v>
      </c>
      <c r="O132" s="33"/>
      <c r="P132" s="23"/>
      <c r="Q132" s="33">
        <v>1858.8</v>
      </c>
    </row>
    <row r="133" spans="1:17" s="24" customFormat="1" ht="37.5">
      <c r="A133" s="99" t="s">
        <v>119</v>
      </c>
      <c r="B133" s="28" t="s">
        <v>152</v>
      </c>
      <c r="C133" s="28" t="s">
        <v>190</v>
      </c>
      <c r="D133" s="67" t="s">
        <v>527</v>
      </c>
      <c r="E133" s="67">
        <v>240</v>
      </c>
      <c r="F133" s="23">
        <f>G133+H133+I133</f>
        <v>214.9</v>
      </c>
      <c r="G133" s="23"/>
      <c r="H133" s="23"/>
      <c r="I133" s="23">
        <v>214.9</v>
      </c>
      <c r="J133" s="23">
        <f>K133+L133+M133</f>
        <v>214.9</v>
      </c>
      <c r="K133" s="23"/>
      <c r="L133" s="23"/>
      <c r="M133" s="23">
        <v>214.9</v>
      </c>
      <c r="N133" s="23">
        <f>O133+P133+Q133</f>
        <v>214.9</v>
      </c>
      <c r="O133" s="33"/>
      <c r="P133" s="23"/>
      <c r="Q133" s="33">
        <v>214.9</v>
      </c>
    </row>
    <row r="134" spans="1:17" s="24" customFormat="1" ht="18.75">
      <c r="A134" s="99" t="s">
        <v>195</v>
      </c>
      <c r="B134" s="28" t="s">
        <v>152</v>
      </c>
      <c r="C134" s="28" t="s">
        <v>190</v>
      </c>
      <c r="D134" s="47" t="s">
        <v>282</v>
      </c>
      <c r="E134" s="28"/>
      <c r="F134" s="23">
        <f>F135</f>
        <v>3935.6</v>
      </c>
      <c r="G134" s="23">
        <f aca="true" t="shared" si="54" ref="G134:Q134">G135</f>
        <v>3935.6</v>
      </c>
      <c r="H134" s="23">
        <f t="shared" si="54"/>
        <v>0</v>
      </c>
      <c r="I134" s="23">
        <f t="shared" si="54"/>
        <v>0</v>
      </c>
      <c r="J134" s="23">
        <f t="shared" si="54"/>
        <v>3935.6</v>
      </c>
      <c r="K134" s="23">
        <f t="shared" si="54"/>
        <v>3935.6</v>
      </c>
      <c r="L134" s="23">
        <f t="shared" si="54"/>
        <v>0</v>
      </c>
      <c r="M134" s="23">
        <f t="shared" si="54"/>
        <v>0</v>
      </c>
      <c r="N134" s="23">
        <f t="shared" si="54"/>
        <v>3935.6</v>
      </c>
      <c r="O134" s="23">
        <f t="shared" si="54"/>
        <v>3935.6</v>
      </c>
      <c r="P134" s="23">
        <f t="shared" si="54"/>
        <v>0</v>
      </c>
      <c r="Q134" s="23">
        <f t="shared" si="54"/>
        <v>0</v>
      </c>
    </row>
    <row r="135" spans="1:17" s="24" customFormat="1" ht="104.25" customHeight="1">
      <c r="A135" s="102" t="s">
        <v>125</v>
      </c>
      <c r="B135" s="28" t="s">
        <v>152</v>
      </c>
      <c r="C135" s="28" t="s">
        <v>190</v>
      </c>
      <c r="D135" s="47" t="s">
        <v>298</v>
      </c>
      <c r="E135" s="28"/>
      <c r="F135" s="23">
        <f>F136</f>
        <v>3935.6</v>
      </c>
      <c r="G135" s="23">
        <f aca="true" t="shared" si="55" ref="G135:Q135">G136</f>
        <v>3935.6</v>
      </c>
      <c r="H135" s="23">
        <f t="shared" si="55"/>
        <v>0</v>
      </c>
      <c r="I135" s="23">
        <f t="shared" si="55"/>
        <v>0</v>
      </c>
      <c r="J135" s="23">
        <f t="shared" si="55"/>
        <v>3935.6</v>
      </c>
      <c r="K135" s="23">
        <f t="shared" si="55"/>
        <v>3935.6</v>
      </c>
      <c r="L135" s="23">
        <f t="shared" si="55"/>
        <v>0</v>
      </c>
      <c r="M135" s="23">
        <f t="shared" si="55"/>
        <v>0</v>
      </c>
      <c r="N135" s="23">
        <f t="shared" si="55"/>
        <v>3935.6</v>
      </c>
      <c r="O135" s="23">
        <f t="shared" si="55"/>
        <v>3935.6</v>
      </c>
      <c r="P135" s="23">
        <f t="shared" si="55"/>
        <v>0</v>
      </c>
      <c r="Q135" s="23">
        <f t="shared" si="55"/>
        <v>0</v>
      </c>
    </row>
    <row r="136" spans="1:17" s="24" customFormat="1" ht="18.75">
      <c r="A136" s="99" t="s">
        <v>225</v>
      </c>
      <c r="B136" s="28" t="s">
        <v>152</v>
      </c>
      <c r="C136" s="28" t="s">
        <v>190</v>
      </c>
      <c r="D136" s="47" t="s">
        <v>298</v>
      </c>
      <c r="E136" s="28" t="s">
        <v>224</v>
      </c>
      <c r="F136" s="23">
        <f>G136+H136+I136</f>
        <v>3935.6</v>
      </c>
      <c r="G136" s="23">
        <v>3935.6</v>
      </c>
      <c r="H136" s="23"/>
      <c r="I136" s="23"/>
      <c r="J136" s="23">
        <f>K136+L136+M136</f>
        <v>3935.6</v>
      </c>
      <c r="K136" s="23">
        <v>3935.6</v>
      </c>
      <c r="L136" s="23"/>
      <c r="M136" s="23"/>
      <c r="N136" s="23">
        <f>O136+P136+Q136</f>
        <v>3935.6</v>
      </c>
      <c r="O136" s="33">
        <v>3935.6</v>
      </c>
      <c r="P136" s="33"/>
      <c r="Q136" s="33"/>
    </row>
    <row r="137" spans="1:17" s="24" customFormat="1" ht="37.5">
      <c r="A137" s="99" t="s">
        <v>241</v>
      </c>
      <c r="B137" s="28" t="s">
        <v>152</v>
      </c>
      <c r="C137" s="28" t="s">
        <v>190</v>
      </c>
      <c r="D137" s="67" t="s">
        <v>300</v>
      </c>
      <c r="E137" s="28"/>
      <c r="F137" s="23">
        <f>F138</f>
        <v>572.9</v>
      </c>
      <c r="G137" s="23">
        <f aca="true" t="shared" si="56" ref="G137:Q137">G138</f>
        <v>0</v>
      </c>
      <c r="H137" s="23">
        <f t="shared" si="56"/>
        <v>572.9</v>
      </c>
      <c r="I137" s="23">
        <f t="shared" si="56"/>
        <v>0</v>
      </c>
      <c r="J137" s="23">
        <f t="shared" si="56"/>
        <v>572.9</v>
      </c>
      <c r="K137" s="23">
        <f t="shared" si="56"/>
        <v>0</v>
      </c>
      <c r="L137" s="23">
        <f t="shared" si="56"/>
        <v>572.9</v>
      </c>
      <c r="M137" s="23">
        <f t="shared" si="56"/>
        <v>0</v>
      </c>
      <c r="N137" s="23">
        <f t="shared" si="56"/>
        <v>572.9</v>
      </c>
      <c r="O137" s="23">
        <f t="shared" si="56"/>
        <v>0</v>
      </c>
      <c r="P137" s="23">
        <f t="shared" si="56"/>
        <v>572.9</v>
      </c>
      <c r="Q137" s="23">
        <f t="shared" si="56"/>
        <v>0</v>
      </c>
    </row>
    <row r="138" spans="1:17" s="24" customFormat="1" ht="18.75">
      <c r="A138" s="99" t="s">
        <v>181</v>
      </c>
      <c r="B138" s="28" t="s">
        <v>152</v>
      </c>
      <c r="C138" s="28" t="s">
        <v>190</v>
      </c>
      <c r="D138" s="67" t="s">
        <v>331</v>
      </c>
      <c r="E138" s="28"/>
      <c r="F138" s="23">
        <f aca="true" t="shared" si="57" ref="F138:Q138">F140+F139+F141</f>
        <v>572.9</v>
      </c>
      <c r="G138" s="23">
        <f t="shared" si="57"/>
        <v>0</v>
      </c>
      <c r="H138" s="23">
        <f t="shared" si="57"/>
        <v>572.9</v>
      </c>
      <c r="I138" s="23">
        <f t="shared" si="57"/>
        <v>0</v>
      </c>
      <c r="J138" s="23">
        <f t="shared" si="57"/>
        <v>572.9</v>
      </c>
      <c r="K138" s="23">
        <f t="shared" si="57"/>
        <v>0</v>
      </c>
      <c r="L138" s="23">
        <f t="shared" si="57"/>
        <v>572.9</v>
      </c>
      <c r="M138" s="23">
        <f t="shared" si="57"/>
        <v>0</v>
      </c>
      <c r="N138" s="23">
        <f t="shared" si="57"/>
        <v>572.9</v>
      </c>
      <c r="O138" s="23">
        <f t="shared" si="57"/>
        <v>0</v>
      </c>
      <c r="P138" s="23">
        <f t="shared" si="57"/>
        <v>572.9</v>
      </c>
      <c r="Q138" s="23">
        <f t="shared" si="57"/>
        <v>0</v>
      </c>
    </row>
    <row r="139" spans="1:17" s="24" customFormat="1" ht="37.5">
      <c r="A139" s="99" t="s">
        <v>119</v>
      </c>
      <c r="B139" s="28" t="s">
        <v>152</v>
      </c>
      <c r="C139" s="28" t="s">
        <v>190</v>
      </c>
      <c r="D139" s="67" t="s">
        <v>331</v>
      </c>
      <c r="E139" s="28" t="s">
        <v>210</v>
      </c>
      <c r="F139" s="23">
        <f>G139+H139+I139</f>
        <v>200</v>
      </c>
      <c r="G139" s="23"/>
      <c r="H139" s="23">
        <v>200</v>
      </c>
      <c r="I139" s="23"/>
      <c r="J139" s="23">
        <f>K139+L139+M139</f>
        <v>200</v>
      </c>
      <c r="K139" s="23"/>
      <c r="L139" s="23">
        <v>200</v>
      </c>
      <c r="M139" s="23"/>
      <c r="N139" s="23">
        <f>O139+P139+Q139</f>
        <v>200</v>
      </c>
      <c r="O139" s="33"/>
      <c r="P139" s="33">
        <v>200</v>
      </c>
      <c r="Q139" s="33"/>
    </row>
    <row r="140" spans="1:17" s="24" customFormat="1" ht="37.5">
      <c r="A140" s="99" t="s">
        <v>118</v>
      </c>
      <c r="B140" s="28" t="s">
        <v>152</v>
      </c>
      <c r="C140" s="28" t="s">
        <v>190</v>
      </c>
      <c r="D140" s="67" t="s">
        <v>331</v>
      </c>
      <c r="E140" s="28" t="s">
        <v>222</v>
      </c>
      <c r="F140" s="23">
        <f>G140+H140+I140</f>
        <v>281.5</v>
      </c>
      <c r="G140" s="23"/>
      <c r="H140" s="23">
        <v>281.5</v>
      </c>
      <c r="I140" s="23"/>
      <c r="J140" s="23">
        <f>K140+L140+M140</f>
        <v>281.5</v>
      </c>
      <c r="K140" s="23"/>
      <c r="L140" s="23">
        <v>281.5</v>
      </c>
      <c r="M140" s="23"/>
      <c r="N140" s="23">
        <f>O140+P140+Q140</f>
        <v>281.5</v>
      </c>
      <c r="O140" s="33"/>
      <c r="P140" s="33">
        <v>281.5</v>
      </c>
      <c r="Q140" s="33"/>
    </row>
    <row r="141" spans="1:17" s="24" customFormat="1" ht="18.75">
      <c r="A141" s="99" t="s">
        <v>208</v>
      </c>
      <c r="B141" s="28" t="s">
        <v>152</v>
      </c>
      <c r="C141" s="28" t="s">
        <v>190</v>
      </c>
      <c r="D141" s="67" t="s">
        <v>331</v>
      </c>
      <c r="E141" s="28" t="s">
        <v>209</v>
      </c>
      <c r="F141" s="23">
        <f>G141+H141+I141</f>
        <v>91.4</v>
      </c>
      <c r="G141" s="23"/>
      <c r="H141" s="23">
        <v>91.4</v>
      </c>
      <c r="I141" s="23"/>
      <c r="J141" s="23">
        <f>K141+L141+M141</f>
        <v>91.4</v>
      </c>
      <c r="K141" s="23"/>
      <c r="L141" s="23">
        <v>91.4</v>
      </c>
      <c r="M141" s="23"/>
      <c r="N141" s="23">
        <f>O141+P141+Q141</f>
        <v>91.4</v>
      </c>
      <c r="O141" s="33"/>
      <c r="P141" s="33">
        <v>91.4</v>
      </c>
      <c r="Q141" s="33"/>
    </row>
    <row r="142" spans="1:17" s="24" customFormat="1" ht="37.5">
      <c r="A142" s="100" t="s">
        <v>242</v>
      </c>
      <c r="B142" s="25" t="s">
        <v>155</v>
      </c>
      <c r="C142" s="25" t="s">
        <v>564</v>
      </c>
      <c r="D142" s="98"/>
      <c r="E142" s="25"/>
      <c r="F142" s="26">
        <f aca="true" t="shared" si="58" ref="F142:Q142">F143+F152</f>
        <v>983.7</v>
      </c>
      <c r="G142" s="26">
        <f t="shared" si="58"/>
        <v>735</v>
      </c>
      <c r="H142" s="26">
        <f t="shared" si="58"/>
        <v>194</v>
      </c>
      <c r="I142" s="26">
        <f t="shared" si="58"/>
        <v>54.699999999999996</v>
      </c>
      <c r="J142" s="26">
        <f t="shared" si="58"/>
        <v>534.5</v>
      </c>
      <c r="K142" s="26">
        <f t="shared" si="58"/>
        <v>295.6</v>
      </c>
      <c r="L142" s="26">
        <f t="shared" si="58"/>
        <v>184.2</v>
      </c>
      <c r="M142" s="26">
        <f t="shared" si="58"/>
        <v>54.699999999999996</v>
      </c>
      <c r="N142" s="26">
        <f t="shared" si="58"/>
        <v>523</v>
      </c>
      <c r="O142" s="23">
        <f t="shared" si="58"/>
        <v>278.9</v>
      </c>
      <c r="P142" s="23">
        <f t="shared" si="58"/>
        <v>189.4</v>
      </c>
      <c r="Q142" s="23">
        <f t="shared" si="58"/>
        <v>54.699999999999996</v>
      </c>
    </row>
    <row r="143" spans="1:17" s="24" customFormat="1" ht="37.5">
      <c r="A143" s="100" t="s">
        <v>363</v>
      </c>
      <c r="B143" s="25" t="s">
        <v>155</v>
      </c>
      <c r="C143" s="25" t="s">
        <v>157</v>
      </c>
      <c r="D143" s="98"/>
      <c r="E143" s="25"/>
      <c r="F143" s="26">
        <f aca="true" t="shared" si="59" ref="F143:Q143">F144+F147</f>
        <v>164.7</v>
      </c>
      <c r="G143" s="26">
        <f t="shared" si="59"/>
        <v>0</v>
      </c>
      <c r="H143" s="26">
        <f t="shared" si="59"/>
        <v>110</v>
      </c>
      <c r="I143" s="26">
        <f t="shared" si="59"/>
        <v>54.699999999999996</v>
      </c>
      <c r="J143" s="26">
        <f t="shared" si="59"/>
        <v>178</v>
      </c>
      <c r="K143" s="26">
        <f t="shared" si="59"/>
        <v>0</v>
      </c>
      <c r="L143" s="26">
        <f t="shared" si="59"/>
        <v>123.3</v>
      </c>
      <c r="M143" s="26">
        <f t="shared" si="59"/>
        <v>54.699999999999996</v>
      </c>
      <c r="N143" s="26">
        <f t="shared" si="59"/>
        <v>184.1</v>
      </c>
      <c r="O143" s="23">
        <f t="shared" si="59"/>
        <v>0</v>
      </c>
      <c r="P143" s="23">
        <f t="shared" si="59"/>
        <v>129.4</v>
      </c>
      <c r="Q143" s="23">
        <f t="shared" si="59"/>
        <v>54.699999999999996</v>
      </c>
    </row>
    <row r="144" spans="1:17" s="24" customFormat="1" ht="37.5">
      <c r="A144" s="99" t="s">
        <v>266</v>
      </c>
      <c r="B144" s="28" t="s">
        <v>155</v>
      </c>
      <c r="C144" s="28" t="s">
        <v>157</v>
      </c>
      <c r="D144" s="67" t="s">
        <v>301</v>
      </c>
      <c r="E144" s="28"/>
      <c r="F144" s="23">
        <f>F145</f>
        <v>110</v>
      </c>
      <c r="G144" s="23">
        <f aca="true" t="shared" si="60" ref="G144:Q144">G145</f>
        <v>0</v>
      </c>
      <c r="H144" s="23">
        <f t="shared" si="60"/>
        <v>110</v>
      </c>
      <c r="I144" s="23">
        <f t="shared" si="60"/>
        <v>0</v>
      </c>
      <c r="J144" s="23">
        <f t="shared" si="60"/>
        <v>123.3</v>
      </c>
      <c r="K144" s="23">
        <f t="shared" si="60"/>
        <v>0</v>
      </c>
      <c r="L144" s="23">
        <f t="shared" si="60"/>
        <v>123.3</v>
      </c>
      <c r="M144" s="23">
        <f t="shared" si="60"/>
        <v>0</v>
      </c>
      <c r="N144" s="23">
        <f t="shared" si="60"/>
        <v>129.4</v>
      </c>
      <c r="O144" s="23">
        <f t="shared" si="60"/>
        <v>0</v>
      </c>
      <c r="P144" s="23">
        <f t="shared" si="60"/>
        <v>129.4</v>
      </c>
      <c r="Q144" s="23">
        <f t="shared" si="60"/>
        <v>0</v>
      </c>
    </row>
    <row r="145" spans="1:17" s="24" customFormat="1" ht="56.25">
      <c r="A145" s="99" t="s">
        <v>265</v>
      </c>
      <c r="B145" s="28" t="s">
        <v>155</v>
      </c>
      <c r="C145" s="28" t="s">
        <v>157</v>
      </c>
      <c r="D145" s="67" t="s">
        <v>112</v>
      </c>
      <c r="E145" s="28"/>
      <c r="F145" s="23">
        <f>F146</f>
        <v>110</v>
      </c>
      <c r="G145" s="23">
        <f aca="true" t="shared" si="61" ref="G145:Q145">G146</f>
        <v>0</v>
      </c>
      <c r="H145" s="23">
        <f t="shared" si="61"/>
        <v>110</v>
      </c>
      <c r="I145" s="23">
        <f t="shared" si="61"/>
        <v>0</v>
      </c>
      <c r="J145" s="23">
        <f t="shared" si="61"/>
        <v>123.3</v>
      </c>
      <c r="K145" s="23">
        <f t="shared" si="61"/>
        <v>0</v>
      </c>
      <c r="L145" s="23">
        <f t="shared" si="61"/>
        <v>123.3</v>
      </c>
      <c r="M145" s="23">
        <f t="shared" si="61"/>
        <v>0</v>
      </c>
      <c r="N145" s="23">
        <f t="shared" si="61"/>
        <v>129.4</v>
      </c>
      <c r="O145" s="23">
        <f t="shared" si="61"/>
        <v>0</v>
      </c>
      <c r="P145" s="23">
        <f t="shared" si="61"/>
        <v>129.4</v>
      </c>
      <c r="Q145" s="23">
        <f t="shared" si="61"/>
        <v>0</v>
      </c>
    </row>
    <row r="146" spans="1:17" s="24" customFormat="1" ht="37.5">
      <c r="A146" s="27" t="s">
        <v>119</v>
      </c>
      <c r="B146" s="28" t="s">
        <v>155</v>
      </c>
      <c r="C146" s="28" t="s">
        <v>157</v>
      </c>
      <c r="D146" s="67" t="s">
        <v>112</v>
      </c>
      <c r="E146" s="28" t="s">
        <v>210</v>
      </c>
      <c r="F146" s="23">
        <f>G146+H146+I146</f>
        <v>110</v>
      </c>
      <c r="G146" s="23"/>
      <c r="H146" s="23">
        <v>110</v>
      </c>
      <c r="I146" s="23"/>
      <c r="J146" s="23">
        <f>K146+L146+M146</f>
        <v>123.3</v>
      </c>
      <c r="K146" s="23"/>
      <c r="L146" s="23">
        <v>123.3</v>
      </c>
      <c r="M146" s="23"/>
      <c r="N146" s="23">
        <f>O146+P146+Q146</f>
        <v>129.4</v>
      </c>
      <c r="O146" s="33"/>
      <c r="P146" s="33">
        <v>129.4</v>
      </c>
      <c r="Q146" s="33"/>
    </row>
    <row r="147" spans="1:17" s="24" customFormat="1" ht="18.75">
      <c r="A147" s="27" t="s">
        <v>417</v>
      </c>
      <c r="B147" s="28" t="s">
        <v>155</v>
      </c>
      <c r="C147" s="28" t="s">
        <v>157</v>
      </c>
      <c r="D147" s="67" t="s">
        <v>285</v>
      </c>
      <c r="E147" s="28"/>
      <c r="F147" s="23">
        <f aca="true" t="shared" si="62" ref="F147:Q148">F148</f>
        <v>54.699999999999996</v>
      </c>
      <c r="G147" s="23">
        <f t="shared" si="62"/>
        <v>0</v>
      </c>
      <c r="H147" s="23">
        <f t="shared" si="62"/>
        <v>0</v>
      </c>
      <c r="I147" s="23">
        <f t="shared" si="62"/>
        <v>54.699999999999996</v>
      </c>
      <c r="J147" s="23">
        <f t="shared" si="62"/>
        <v>54.699999999999996</v>
      </c>
      <c r="K147" s="23">
        <f t="shared" si="62"/>
        <v>0</v>
      </c>
      <c r="L147" s="23">
        <f t="shared" si="62"/>
        <v>0</v>
      </c>
      <c r="M147" s="23">
        <f t="shared" si="62"/>
        <v>54.699999999999996</v>
      </c>
      <c r="N147" s="23">
        <f t="shared" si="62"/>
        <v>54.699999999999996</v>
      </c>
      <c r="O147" s="23">
        <f t="shared" si="62"/>
        <v>0</v>
      </c>
      <c r="P147" s="23">
        <f t="shared" si="62"/>
        <v>0</v>
      </c>
      <c r="Q147" s="23">
        <f t="shared" si="62"/>
        <v>54.699999999999996</v>
      </c>
    </row>
    <row r="148" spans="1:17" s="24" customFormat="1" ht="37.5">
      <c r="A148" s="27" t="s">
        <v>277</v>
      </c>
      <c r="B148" s="28" t="s">
        <v>155</v>
      </c>
      <c r="C148" s="28" t="s">
        <v>157</v>
      </c>
      <c r="D148" s="67" t="s">
        <v>286</v>
      </c>
      <c r="E148" s="28"/>
      <c r="F148" s="23">
        <f t="shared" si="62"/>
        <v>54.699999999999996</v>
      </c>
      <c r="G148" s="23">
        <f t="shared" si="62"/>
        <v>0</v>
      </c>
      <c r="H148" s="23">
        <f t="shared" si="62"/>
        <v>0</v>
      </c>
      <c r="I148" s="23">
        <f t="shared" si="62"/>
        <v>54.699999999999996</v>
      </c>
      <c r="J148" s="23">
        <f t="shared" si="62"/>
        <v>54.699999999999996</v>
      </c>
      <c r="K148" s="23">
        <f t="shared" si="62"/>
        <v>0</v>
      </c>
      <c r="L148" s="23">
        <f t="shared" si="62"/>
        <v>0</v>
      </c>
      <c r="M148" s="23">
        <f t="shared" si="62"/>
        <v>54.699999999999996</v>
      </c>
      <c r="N148" s="23">
        <f t="shared" si="62"/>
        <v>54.699999999999996</v>
      </c>
      <c r="O148" s="23">
        <f t="shared" si="62"/>
        <v>0</v>
      </c>
      <c r="P148" s="23">
        <f t="shared" si="62"/>
        <v>0</v>
      </c>
      <c r="Q148" s="23">
        <f t="shared" si="62"/>
        <v>54.699999999999996</v>
      </c>
    </row>
    <row r="149" spans="1:17" s="24" customFormat="1" ht="104.25" customHeight="1">
      <c r="A149" s="27" t="s">
        <v>543</v>
      </c>
      <c r="B149" s="28" t="s">
        <v>155</v>
      </c>
      <c r="C149" s="28" t="s">
        <v>157</v>
      </c>
      <c r="D149" s="67" t="s">
        <v>302</v>
      </c>
      <c r="E149" s="28"/>
      <c r="F149" s="23">
        <f aca="true" t="shared" si="63" ref="F149:Q149">F150+F151</f>
        <v>54.699999999999996</v>
      </c>
      <c r="G149" s="23">
        <f t="shared" si="63"/>
        <v>0</v>
      </c>
      <c r="H149" s="23">
        <f t="shared" si="63"/>
        <v>0</v>
      </c>
      <c r="I149" s="23">
        <f t="shared" si="63"/>
        <v>54.699999999999996</v>
      </c>
      <c r="J149" s="23">
        <f t="shared" si="63"/>
        <v>54.699999999999996</v>
      </c>
      <c r="K149" s="23">
        <f t="shared" si="63"/>
        <v>0</v>
      </c>
      <c r="L149" s="23">
        <f t="shared" si="63"/>
        <v>0</v>
      </c>
      <c r="M149" s="23">
        <f t="shared" si="63"/>
        <v>54.699999999999996</v>
      </c>
      <c r="N149" s="23">
        <f t="shared" si="63"/>
        <v>54.699999999999996</v>
      </c>
      <c r="O149" s="23">
        <f t="shared" si="63"/>
        <v>0</v>
      </c>
      <c r="P149" s="23">
        <f t="shared" si="63"/>
        <v>0</v>
      </c>
      <c r="Q149" s="23">
        <f t="shared" si="63"/>
        <v>54.699999999999996</v>
      </c>
    </row>
    <row r="150" spans="1:17" s="24" customFormat="1" ht="37.5">
      <c r="A150" s="27" t="s">
        <v>206</v>
      </c>
      <c r="B150" s="28" t="s">
        <v>155</v>
      </c>
      <c r="C150" s="28" t="s">
        <v>157</v>
      </c>
      <c r="D150" s="67" t="s">
        <v>302</v>
      </c>
      <c r="E150" s="28" t="s">
        <v>207</v>
      </c>
      <c r="F150" s="23">
        <f>G150+I150</f>
        <v>32.8</v>
      </c>
      <c r="G150" s="23"/>
      <c r="H150" s="23"/>
      <c r="I150" s="23">
        <v>32.8</v>
      </c>
      <c r="J150" s="23">
        <f>K150+M150</f>
        <v>32.8</v>
      </c>
      <c r="K150" s="23"/>
      <c r="L150" s="23"/>
      <c r="M150" s="23">
        <v>32.8</v>
      </c>
      <c r="N150" s="23">
        <f>O150+Q150</f>
        <v>32.8</v>
      </c>
      <c r="O150" s="33"/>
      <c r="P150" s="33"/>
      <c r="Q150" s="33">
        <v>32.8</v>
      </c>
    </row>
    <row r="151" spans="1:17" s="24" customFormat="1" ht="37.5">
      <c r="A151" s="27" t="s">
        <v>119</v>
      </c>
      <c r="B151" s="28" t="s">
        <v>155</v>
      </c>
      <c r="C151" s="28" t="s">
        <v>157</v>
      </c>
      <c r="D151" s="67" t="s">
        <v>302</v>
      </c>
      <c r="E151" s="28" t="s">
        <v>210</v>
      </c>
      <c r="F151" s="23">
        <f>G151+I151</f>
        <v>21.9</v>
      </c>
      <c r="G151" s="23"/>
      <c r="H151" s="23"/>
      <c r="I151" s="23">
        <v>21.9</v>
      </c>
      <c r="J151" s="23">
        <f>K151+M151</f>
        <v>21.9</v>
      </c>
      <c r="K151" s="23"/>
      <c r="L151" s="23"/>
      <c r="M151" s="23">
        <v>21.9</v>
      </c>
      <c r="N151" s="23">
        <f>O151+Q151</f>
        <v>21.9</v>
      </c>
      <c r="O151" s="33"/>
      <c r="P151" s="33"/>
      <c r="Q151" s="33">
        <v>21.9</v>
      </c>
    </row>
    <row r="152" spans="1:17" s="24" customFormat="1" ht="37.5">
      <c r="A152" s="101" t="s">
        <v>243</v>
      </c>
      <c r="B152" s="25" t="s">
        <v>155</v>
      </c>
      <c r="C152" s="25" t="s">
        <v>177</v>
      </c>
      <c r="D152" s="98"/>
      <c r="E152" s="25"/>
      <c r="F152" s="26">
        <f>F153</f>
        <v>819</v>
      </c>
      <c r="G152" s="26">
        <f aca="true" t="shared" si="64" ref="G152:Q153">G153</f>
        <v>735</v>
      </c>
      <c r="H152" s="26">
        <f t="shared" si="64"/>
        <v>84</v>
      </c>
      <c r="I152" s="26">
        <f t="shared" si="64"/>
        <v>0</v>
      </c>
      <c r="J152" s="26">
        <f t="shared" si="64"/>
        <v>356.50000000000006</v>
      </c>
      <c r="K152" s="26">
        <f t="shared" si="64"/>
        <v>295.6</v>
      </c>
      <c r="L152" s="26">
        <f t="shared" si="64"/>
        <v>60.9</v>
      </c>
      <c r="M152" s="26">
        <f t="shared" si="64"/>
        <v>0</v>
      </c>
      <c r="N152" s="26">
        <f t="shared" si="64"/>
        <v>338.9</v>
      </c>
      <c r="O152" s="23">
        <f t="shared" si="64"/>
        <v>278.9</v>
      </c>
      <c r="P152" s="23">
        <f t="shared" si="64"/>
        <v>60</v>
      </c>
      <c r="Q152" s="23">
        <f t="shared" si="64"/>
        <v>0</v>
      </c>
    </row>
    <row r="153" spans="1:17" s="24" customFormat="1" ht="56.25">
      <c r="A153" s="102" t="s">
        <v>478</v>
      </c>
      <c r="B153" s="28" t="s">
        <v>155</v>
      </c>
      <c r="C153" s="28" t="s">
        <v>177</v>
      </c>
      <c r="D153" s="67" t="s">
        <v>296</v>
      </c>
      <c r="E153" s="28"/>
      <c r="F153" s="23">
        <f>F154</f>
        <v>819</v>
      </c>
      <c r="G153" s="23">
        <f t="shared" si="64"/>
        <v>735</v>
      </c>
      <c r="H153" s="23">
        <f t="shared" si="64"/>
        <v>84</v>
      </c>
      <c r="I153" s="23">
        <f t="shared" si="64"/>
        <v>0</v>
      </c>
      <c r="J153" s="23">
        <f t="shared" si="64"/>
        <v>356.50000000000006</v>
      </c>
      <c r="K153" s="23">
        <f t="shared" si="64"/>
        <v>295.6</v>
      </c>
      <c r="L153" s="23">
        <f t="shared" si="64"/>
        <v>60.9</v>
      </c>
      <c r="M153" s="23">
        <f t="shared" si="64"/>
        <v>0</v>
      </c>
      <c r="N153" s="23">
        <f t="shared" si="64"/>
        <v>338.9</v>
      </c>
      <c r="O153" s="23">
        <f t="shared" si="64"/>
        <v>278.9</v>
      </c>
      <c r="P153" s="23">
        <f t="shared" si="64"/>
        <v>60</v>
      </c>
      <c r="Q153" s="23">
        <f t="shared" si="64"/>
        <v>0</v>
      </c>
    </row>
    <row r="154" spans="1:17" s="24" customFormat="1" ht="37.5">
      <c r="A154" s="27" t="s">
        <v>230</v>
      </c>
      <c r="B154" s="28" t="s">
        <v>155</v>
      </c>
      <c r="C154" s="28" t="s">
        <v>177</v>
      </c>
      <c r="D154" s="67" t="s">
        <v>73</v>
      </c>
      <c r="E154" s="28"/>
      <c r="F154" s="23">
        <f aca="true" t="shared" si="65" ref="F154:Q154">F159+F162+F155</f>
        <v>819</v>
      </c>
      <c r="G154" s="23">
        <f t="shared" si="65"/>
        <v>735</v>
      </c>
      <c r="H154" s="23">
        <f t="shared" si="65"/>
        <v>84</v>
      </c>
      <c r="I154" s="23">
        <f t="shared" si="65"/>
        <v>0</v>
      </c>
      <c r="J154" s="23">
        <f t="shared" si="65"/>
        <v>356.50000000000006</v>
      </c>
      <c r="K154" s="23">
        <f t="shared" si="65"/>
        <v>295.6</v>
      </c>
      <c r="L154" s="23">
        <f t="shared" si="65"/>
        <v>60.9</v>
      </c>
      <c r="M154" s="23">
        <f t="shared" si="65"/>
        <v>0</v>
      </c>
      <c r="N154" s="23">
        <f t="shared" si="65"/>
        <v>338.9</v>
      </c>
      <c r="O154" s="23">
        <f t="shared" si="65"/>
        <v>278.9</v>
      </c>
      <c r="P154" s="23">
        <f t="shared" si="65"/>
        <v>60</v>
      </c>
      <c r="Q154" s="23">
        <f t="shared" si="65"/>
        <v>0</v>
      </c>
    </row>
    <row r="155" spans="1:17" s="24" customFormat="1" ht="37.5">
      <c r="A155" s="102" t="s">
        <v>137</v>
      </c>
      <c r="B155" s="28" t="s">
        <v>155</v>
      </c>
      <c r="C155" s="28" t="s">
        <v>177</v>
      </c>
      <c r="D155" s="67" t="s">
        <v>135</v>
      </c>
      <c r="E155" s="28"/>
      <c r="F155" s="23">
        <f aca="true" t="shared" si="66" ref="F155:Q155">F156</f>
        <v>35.3</v>
      </c>
      <c r="G155" s="23">
        <f t="shared" si="66"/>
        <v>0</v>
      </c>
      <c r="H155" s="23">
        <f t="shared" si="66"/>
        <v>35.3</v>
      </c>
      <c r="I155" s="23">
        <f t="shared" si="66"/>
        <v>0</v>
      </c>
      <c r="J155" s="23">
        <f t="shared" si="66"/>
        <v>35.3</v>
      </c>
      <c r="K155" s="23">
        <f t="shared" si="66"/>
        <v>0</v>
      </c>
      <c r="L155" s="23">
        <f t="shared" si="66"/>
        <v>35.3</v>
      </c>
      <c r="M155" s="23">
        <f t="shared" si="66"/>
        <v>0</v>
      </c>
      <c r="N155" s="23">
        <f t="shared" si="66"/>
        <v>35.3</v>
      </c>
      <c r="O155" s="23">
        <f t="shared" si="66"/>
        <v>0</v>
      </c>
      <c r="P155" s="23">
        <f t="shared" si="66"/>
        <v>35.3</v>
      </c>
      <c r="Q155" s="23">
        <f t="shared" si="66"/>
        <v>0</v>
      </c>
    </row>
    <row r="156" spans="1:17" s="24" customFormat="1" ht="37.5">
      <c r="A156" s="99" t="s">
        <v>410</v>
      </c>
      <c r="B156" s="28" t="s">
        <v>155</v>
      </c>
      <c r="C156" s="28" t="s">
        <v>177</v>
      </c>
      <c r="D156" s="67" t="s">
        <v>136</v>
      </c>
      <c r="E156" s="28"/>
      <c r="F156" s="23">
        <f>F158+F157</f>
        <v>35.3</v>
      </c>
      <c r="G156" s="23">
        <f aca="true" t="shared" si="67" ref="G156:Q156">G158+G157</f>
        <v>0</v>
      </c>
      <c r="H156" s="23">
        <f t="shared" si="67"/>
        <v>35.3</v>
      </c>
      <c r="I156" s="23">
        <f t="shared" si="67"/>
        <v>0</v>
      </c>
      <c r="J156" s="23">
        <f t="shared" si="67"/>
        <v>35.3</v>
      </c>
      <c r="K156" s="23">
        <f t="shared" si="67"/>
        <v>0</v>
      </c>
      <c r="L156" s="23">
        <f t="shared" si="67"/>
        <v>35.3</v>
      </c>
      <c r="M156" s="23">
        <f t="shared" si="67"/>
        <v>0</v>
      </c>
      <c r="N156" s="23">
        <f t="shared" si="67"/>
        <v>35.3</v>
      </c>
      <c r="O156" s="23">
        <f t="shared" si="67"/>
        <v>0</v>
      </c>
      <c r="P156" s="23">
        <f t="shared" si="67"/>
        <v>35.3</v>
      </c>
      <c r="Q156" s="23">
        <f t="shared" si="67"/>
        <v>0</v>
      </c>
    </row>
    <row r="157" spans="1:17" s="24" customFormat="1" ht="37.5">
      <c r="A157" s="99" t="s">
        <v>119</v>
      </c>
      <c r="B157" s="28" t="s">
        <v>155</v>
      </c>
      <c r="C157" s="28" t="s">
        <v>177</v>
      </c>
      <c r="D157" s="67" t="s">
        <v>136</v>
      </c>
      <c r="E157" s="28" t="s">
        <v>210</v>
      </c>
      <c r="F157" s="23">
        <f>G157+H157+I157</f>
        <v>30.3</v>
      </c>
      <c r="G157" s="23"/>
      <c r="H157" s="23">
        <v>30.3</v>
      </c>
      <c r="I157" s="23"/>
      <c r="J157" s="23">
        <f>K157+L157+M157</f>
        <v>30.3</v>
      </c>
      <c r="K157" s="23"/>
      <c r="L157" s="23">
        <v>30.3</v>
      </c>
      <c r="M157" s="23"/>
      <c r="N157" s="23">
        <f>O157+P157+Q157</f>
        <v>30.3</v>
      </c>
      <c r="O157" s="33"/>
      <c r="P157" s="33">
        <v>30.3</v>
      </c>
      <c r="Q157" s="33"/>
    </row>
    <row r="158" spans="1:17" s="24" customFormat="1" ht="18.75">
      <c r="A158" s="99" t="s">
        <v>219</v>
      </c>
      <c r="B158" s="28" t="s">
        <v>155</v>
      </c>
      <c r="C158" s="28" t="s">
        <v>177</v>
      </c>
      <c r="D158" s="67" t="s">
        <v>136</v>
      </c>
      <c r="E158" s="28" t="s">
        <v>215</v>
      </c>
      <c r="F158" s="23">
        <f>G158+H158+I158</f>
        <v>5</v>
      </c>
      <c r="G158" s="23"/>
      <c r="H158" s="23">
        <v>5</v>
      </c>
      <c r="I158" s="23"/>
      <c r="J158" s="23">
        <f>K158+L158+M158</f>
        <v>5</v>
      </c>
      <c r="K158" s="23"/>
      <c r="L158" s="23">
        <v>5</v>
      </c>
      <c r="M158" s="23"/>
      <c r="N158" s="23">
        <f>O158+P158+Q158</f>
        <v>5</v>
      </c>
      <c r="O158" s="33"/>
      <c r="P158" s="33">
        <v>5</v>
      </c>
      <c r="Q158" s="33"/>
    </row>
    <row r="159" spans="1:17" s="24" customFormat="1" ht="37.5">
      <c r="A159" s="102" t="s">
        <v>93</v>
      </c>
      <c r="B159" s="28" t="s">
        <v>155</v>
      </c>
      <c r="C159" s="28" t="s">
        <v>177</v>
      </c>
      <c r="D159" s="67" t="s">
        <v>74</v>
      </c>
      <c r="E159" s="28"/>
      <c r="F159" s="23">
        <f>F160</f>
        <v>773.7</v>
      </c>
      <c r="G159" s="23">
        <f aca="true" t="shared" si="68" ref="G159:Q160">G160</f>
        <v>735</v>
      </c>
      <c r="H159" s="23">
        <f t="shared" si="68"/>
        <v>38.7</v>
      </c>
      <c r="I159" s="23">
        <f t="shared" si="68"/>
        <v>0</v>
      </c>
      <c r="J159" s="23">
        <f t="shared" si="68"/>
        <v>311.20000000000005</v>
      </c>
      <c r="K159" s="23">
        <f t="shared" si="68"/>
        <v>295.6</v>
      </c>
      <c r="L159" s="23">
        <f t="shared" si="68"/>
        <v>15.6</v>
      </c>
      <c r="M159" s="23">
        <f t="shared" si="68"/>
        <v>0</v>
      </c>
      <c r="N159" s="23">
        <f t="shared" si="68"/>
        <v>293.59999999999997</v>
      </c>
      <c r="O159" s="23">
        <f t="shared" si="68"/>
        <v>278.9</v>
      </c>
      <c r="P159" s="23">
        <f t="shared" si="68"/>
        <v>14.7</v>
      </c>
      <c r="Q159" s="23">
        <f t="shared" si="68"/>
        <v>0</v>
      </c>
    </row>
    <row r="160" spans="1:17" s="24" customFormat="1" ht="37.5">
      <c r="A160" s="102" t="s">
        <v>369</v>
      </c>
      <c r="B160" s="28" t="s">
        <v>155</v>
      </c>
      <c r="C160" s="28" t="s">
        <v>177</v>
      </c>
      <c r="D160" s="67" t="s">
        <v>105</v>
      </c>
      <c r="E160" s="28"/>
      <c r="F160" s="23">
        <f>F161</f>
        <v>773.7</v>
      </c>
      <c r="G160" s="23">
        <f t="shared" si="68"/>
        <v>735</v>
      </c>
      <c r="H160" s="23">
        <f t="shared" si="68"/>
        <v>38.7</v>
      </c>
      <c r="I160" s="23">
        <f t="shared" si="68"/>
        <v>0</v>
      </c>
      <c r="J160" s="23">
        <f t="shared" si="68"/>
        <v>311.20000000000005</v>
      </c>
      <c r="K160" s="23">
        <f t="shared" si="68"/>
        <v>295.6</v>
      </c>
      <c r="L160" s="23">
        <f t="shared" si="68"/>
        <v>15.6</v>
      </c>
      <c r="M160" s="23">
        <f t="shared" si="68"/>
        <v>0</v>
      </c>
      <c r="N160" s="23">
        <f t="shared" si="68"/>
        <v>293.59999999999997</v>
      </c>
      <c r="O160" s="23">
        <f t="shared" si="68"/>
        <v>278.9</v>
      </c>
      <c r="P160" s="23">
        <f t="shared" si="68"/>
        <v>14.7</v>
      </c>
      <c r="Q160" s="23">
        <f t="shared" si="68"/>
        <v>0</v>
      </c>
    </row>
    <row r="161" spans="1:17" s="24" customFormat="1" ht="37.5">
      <c r="A161" s="99" t="s">
        <v>119</v>
      </c>
      <c r="B161" s="28" t="s">
        <v>155</v>
      </c>
      <c r="C161" s="28" t="s">
        <v>177</v>
      </c>
      <c r="D161" s="67" t="s">
        <v>105</v>
      </c>
      <c r="E161" s="28" t="s">
        <v>210</v>
      </c>
      <c r="F161" s="23">
        <f>G161++H161+I161</f>
        <v>773.7</v>
      </c>
      <c r="G161" s="23">
        <v>735</v>
      </c>
      <c r="H161" s="23">
        <v>38.7</v>
      </c>
      <c r="I161" s="23"/>
      <c r="J161" s="23">
        <f>K161++L161+M161</f>
        <v>311.20000000000005</v>
      </c>
      <c r="K161" s="23">
        <v>295.6</v>
      </c>
      <c r="L161" s="23">
        <v>15.6</v>
      </c>
      <c r="M161" s="23"/>
      <c r="N161" s="23">
        <f>O161++P161+Q161</f>
        <v>293.59999999999997</v>
      </c>
      <c r="O161" s="33">
        <v>278.9</v>
      </c>
      <c r="P161" s="33">
        <v>14.7</v>
      </c>
      <c r="Q161" s="33"/>
    </row>
    <row r="162" spans="1:17" s="24" customFormat="1" ht="37.5">
      <c r="A162" s="102" t="s">
        <v>30</v>
      </c>
      <c r="B162" s="28" t="s">
        <v>155</v>
      </c>
      <c r="C162" s="28" t="s">
        <v>177</v>
      </c>
      <c r="D162" s="67" t="s">
        <v>75</v>
      </c>
      <c r="E162" s="28"/>
      <c r="F162" s="23">
        <f>F163</f>
        <v>10</v>
      </c>
      <c r="G162" s="23">
        <f aca="true" t="shared" si="69" ref="G162:Q163">G163</f>
        <v>0</v>
      </c>
      <c r="H162" s="23">
        <f t="shared" si="69"/>
        <v>10</v>
      </c>
      <c r="I162" s="23">
        <f t="shared" si="69"/>
        <v>0</v>
      </c>
      <c r="J162" s="23">
        <f t="shared" si="69"/>
        <v>10</v>
      </c>
      <c r="K162" s="23">
        <f t="shared" si="69"/>
        <v>0</v>
      </c>
      <c r="L162" s="23">
        <f t="shared" si="69"/>
        <v>10</v>
      </c>
      <c r="M162" s="23">
        <f t="shared" si="69"/>
        <v>0</v>
      </c>
      <c r="N162" s="23">
        <f t="shared" si="69"/>
        <v>10</v>
      </c>
      <c r="O162" s="23">
        <f t="shared" si="69"/>
        <v>0</v>
      </c>
      <c r="P162" s="23">
        <f t="shared" si="69"/>
        <v>10</v>
      </c>
      <c r="Q162" s="23">
        <f t="shared" si="69"/>
        <v>0</v>
      </c>
    </row>
    <row r="163" spans="1:17" s="24" customFormat="1" ht="37.5">
      <c r="A163" s="99" t="s">
        <v>410</v>
      </c>
      <c r="B163" s="28" t="s">
        <v>155</v>
      </c>
      <c r="C163" s="28" t="s">
        <v>177</v>
      </c>
      <c r="D163" s="67" t="s">
        <v>76</v>
      </c>
      <c r="E163" s="28"/>
      <c r="F163" s="23">
        <f>F164</f>
        <v>10</v>
      </c>
      <c r="G163" s="23">
        <f t="shared" si="69"/>
        <v>0</v>
      </c>
      <c r="H163" s="23">
        <f t="shared" si="69"/>
        <v>10</v>
      </c>
      <c r="I163" s="23">
        <f t="shared" si="69"/>
        <v>0</v>
      </c>
      <c r="J163" s="23">
        <f t="shared" si="69"/>
        <v>10</v>
      </c>
      <c r="K163" s="23">
        <f t="shared" si="69"/>
        <v>0</v>
      </c>
      <c r="L163" s="23">
        <f t="shared" si="69"/>
        <v>10</v>
      </c>
      <c r="M163" s="23">
        <f t="shared" si="69"/>
        <v>0</v>
      </c>
      <c r="N163" s="23">
        <f t="shared" si="69"/>
        <v>10</v>
      </c>
      <c r="O163" s="23">
        <f t="shared" si="69"/>
        <v>0</v>
      </c>
      <c r="P163" s="23">
        <f t="shared" si="69"/>
        <v>10</v>
      </c>
      <c r="Q163" s="23">
        <f t="shared" si="69"/>
        <v>0</v>
      </c>
    </row>
    <row r="164" spans="1:17" s="24" customFormat="1" ht="18.75">
      <c r="A164" s="99" t="s">
        <v>219</v>
      </c>
      <c r="B164" s="28" t="s">
        <v>155</v>
      </c>
      <c r="C164" s="28" t="s">
        <v>177</v>
      </c>
      <c r="D164" s="67" t="s">
        <v>76</v>
      </c>
      <c r="E164" s="28" t="s">
        <v>215</v>
      </c>
      <c r="F164" s="23">
        <f>G164+H164+I164</f>
        <v>10</v>
      </c>
      <c r="G164" s="23"/>
      <c r="H164" s="23">
        <v>10</v>
      </c>
      <c r="I164" s="23"/>
      <c r="J164" s="23">
        <f>K164+L164+M164</f>
        <v>10</v>
      </c>
      <c r="K164" s="23"/>
      <c r="L164" s="23">
        <v>10</v>
      </c>
      <c r="M164" s="23"/>
      <c r="N164" s="23">
        <f>O164+P164+Q164</f>
        <v>10</v>
      </c>
      <c r="O164" s="33"/>
      <c r="P164" s="33">
        <v>10</v>
      </c>
      <c r="Q164" s="33"/>
    </row>
    <row r="165" spans="1:17" s="24" customFormat="1" ht="18.75">
      <c r="A165" s="100" t="s">
        <v>159</v>
      </c>
      <c r="B165" s="25" t="s">
        <v>153</v>
      </c>
      <c r="C165" s="25" t="s">
        <v>564</v>
      </c>
      <c r="D165" s="25"/>
      <c r="E165" s="25"/>
      <c r="F165" s="26">
        <f aca="true" t="shared" si="70" ref="F165:Q165">F166+F179</f>
        <v>23739.3</v>
      </c>
      <c r="G165" s="26">
        <f t="shared" si="70"/>
        <v>10890.7</v>
      </c>
      <c r="H165" s="26">
        <f t="shared" si="70"/>
        <v>12848.599999999999</v>
      </c>
      <c r="I165" s="26">
        <f t="shared" si="70"/>
        <v>0</v>
      </c>
      <c r="J165" s="26">
        <f t="shared" si="70"/>
        <v>23078</v>
      </c>
      <c r="K165" s="26">
        <f t="shared" si="70"/>
        <v>10064</v>
      </c>
      <c r="L165" s="26">
        <f t="shared" si="70"/>
        <v>13014</v>
      </c>
      <c r="M165" s="26">
        <f t="shared" si="70"/>
        <v>0</v>
      </c>
      <c r="N165" s="26">
        <f t="shared" si="70"/>
        <v>23751</v>
      </c>
      <c r="O165" s="23">
        <f t="shared" si="70"/>
        <v>10064</v>
      </c>
      <c r="P165" s="23">
        <f t="shared" si="70"/>
        <v>13687</v>
      </c>
      <c r="Q165" s="23">
        <f t="shared" si="70"/>
        <v>0</v>
      </c>
    </row>
    <row r="166" spans="1:17" s="24" customFormat="1" ht="18.75">
      <c r="A166" s="100" t="s">
        <v>191</v>
      </c>
      <c r="B166" s="25" t="s">
        <v>153</v>
      </c>
      <c r="C166" s="25" t="s">
        <v>157</v>
      </c>
      <c r="D166" s="25"/>
      <c r="E166" s="25"/>
      <c r="F166" s="26">
        <f>F167</f>
        <v>23216.1</v>
      </c>
      <c r="G166" s="26">
        <f aca="true" t="shared" si="71" ref="G166:Q166">G167</f>
        <v>10399.5</v>
      </c>
      <c r="H166" s="26">
        <f t="shared" si="71"/>
        <v>12816.599999999999</v>
      </c>
      <c r="I166" s="26">
        <f t="shared" si="71"/>
        <v>0</v>
      </c>
      <c r="J166" s="26">
        <f t="shared" si="71"/>
        <v>22554.8</v>
      </c>
      <c r="K166" s="26">
        <f t="shared" si="71"/>
        <v>9572.8</v>
      </c>
      <c r="L166" s="26">
        <f t="shared" si="71"/>
        <v>12982</v>
      </c>
      <c r="M166" s="26">
        <f t="shared" si="71"/>
        <v>0</v>
      </c>
      <c r="N166" s="26">
        <f t="shared" si="71"/>
        <v>23227.8</v>
      </c>
      <c r="O166" s="23">
        <f t="shared" si="71"/>
        <v>9572.8</v>
      </c>
      <c r="P166" s="23">
        <f t="shared" si="71"/>
        <v>13655</v>
      </c>
      <c r="Q166" s="23">
        <f t="shared" si="71"/>
        <v>0</v>
      </c>
    </row>
    <row r="167" spans="1:17" s="24" customFormat="1" ht="56.25">
      <c r="A167" s="102" t="s">
        <v>476</v>
      </c>
      <c r="B167" s="28" t="s">
        <v>153</v>
      </c>
      <c r="C167" s="28" t="s">
        <v>157</v>
      </c>
      <c r="D167" s="28" t="s">
        <v>145</v>
      </c>
      <c r="E167" s="28"/>
      <c r="F167" s="23">
        <f>F168+F172</f>
        <v>23216.1</v>
      </c>
      <c r="G167" s="23">
        <f aca="true" t="shared" si="72" ref="G167:Q167">G168+G172</f>
        <v>10399.5</v>
      </c>
      <c r="H167" s="23">
        <f t="shared" si="72"/>
        <v>12816.599999999999</v>
      </c>
      <c r="I167" s="23">
        <f t="shared" si="72"/>
        <v>0</v>
      </c>
      <c r="J167" s="23">
        <f t="shared" si="72"/>
        <v>22554.8</v>
      </c>
      <c r="K167" s="23">
        <f t="shared" si="72"/>
        <v>9572.8</v>
      </c>
      <c r="L167" s="23">
        <f t="shared" si="72"/>
        <v>12982</v>
      </c>
      <c r="M167" s="23">
        <f t="shared" si="72"/>
        <v>0</v>
      </c>
      <c r="N167" s="23">
        <f t="shared" si="72"/>
        <v>23227.8</v>
      </c>
      <c r="O167" s="23">
        <f t="shared" si="72"/>
        <v>9572.8</v>
      </c>
      <c r="P167" s="23">
        <f t="shared" si="72"/>
        <v>13655</v>
      </c>
      <c r="Q167" s="23">
        <f t="shared" si="72"/>
        <v>0</v>
      </c>
    </row>
    <row r="168" spans="1:17" s="24" customFormat="1" ht="37.5">
      <c r="A168" s="102" t="s">
        <v>28</v>
      </c>
      <c r="B168" s="28" t="s">
        <v>153</v>
      </c>
      <c r="C168" s="28" t="s">
        <v>157</v>
      </c>
      <c r="D168" s="28" t="s">
        <v>146</v>
      </c>
      <c r="E168" s="28"/>
      <c r="F168" s="23">
        <f>F169</f>
        <v>7454.8</v>
      </c>
      <c r="G168" s="23">
        <f aca="true" t="shared" si="73" ref="G168:Q168">G169</f>
        <v>0</v>
      </c>
      <c r="H168" s="23">
        <f t="shared" si="73"/>
        <v>7454.8</v>
      </c>
      <c r="I168" s="23">
        <f t="shared" si="73"/>
        <v>0</v>
      </c>
      <c r="J168" s="23">
        <f t="shared" si="73"/>
        <v>7500</v>
      </c>
      <c r="K168" s="23">
        <f t="shared" si="73"/>
        <v>0</v>
      </c>
      <c r="L168" s="23">
        <f t="shared" si="73"/>
        <v>7500</v>
      </c>
      <c r="M168" s="23">
        <f t="shared" si="73"/>
        <v>0</v>
      </c>
      <c r="N168" s="23">
        <f t="shared" si="73"/>
        <v>7500</v>
      </c>
      <c r="O168" s="23">
        <f t="shared" si="73"/>
        <v>0</v>
      </c>
      <c r="P168" s="23">
        <f t="shared" si="73"/>
        <v>7500</v>
      </c>
      <c r="Q168" s="23">
        <f t="shared" si="73"/>
        <v>0</v>
      </c>
    </row>
    <row r="169" spans="1:17" s="24" customFormat="1" ht="18.75">
      <c r="A169" s="27" t="s">
        <v>258</v>
      </c>
      <c r="B169" s="28" t="s">
        <v>153</v>
      </c>
      <c r="C169" s="28" t="s">
        <v>157</v>
      </c>
      <c r="D169" s="28" t="s">
        <v>147</v>
      </c>
      <c r="E169" s="28"/>
      <c r="F169" s="23">
        <f>F170+F171</f>
        <v>7454.8</v>
      </c>
      <c r="G169" s="23">
        <f aca="true" t="shared" si="74" ref="G169:Q169">G170+G171</f>
        <v>0</v>
      </c>
      <c r="H169" s="23">
        <f t="shared" si="74"/>
        <v>7454.8</v>
      </c>
      <c r="I169" s="23">
        <f t="shared" si="74"/>
        <v>0</v>
      </c>
      <c r="J169" s="23">
        <f t="shared" si="74"/>
        <v>7500</v>
      </c>
      <c r="K169" s="23">
        <f t="shared" si="74"/>
        <v>0</v>
      </c>
      <c r="L169" s="23">
        <f t="shared" si="74"/>
        <v>7500</v>
      </c>
      <c r="M169" s="23">
        <f t="shared" si="74"/>
        <v>0</v>
      </c>
      <c r="N169" s="23">
        <f t="shared" si="74"/>
        <v>7500</v>
      </c>
      <c r="O169" s="23">
        <f t="shared" si="74"/>
        <v>0</v>
      </c>
      <c r="P169" s="23">
        <f t="shared" si="74"/>
        <v>7500</v>
      </c>
      <c r="Q169" s="23">
        <f t="shared" si="74"/>
        <v>0</v>
      </c>
    </row>
    <row r="170" spans="1:17" s="24" customFormat="1" ht="37.5">
      <c r="A170" s="99" t="s">
        <v>119</v>
      </c>
      <c r="B170" s="28" t="s">
        <v>153</v>
      </c>
      <c r="C170" s="28" t="s">
        <v>157</v>
      </c>
      <c r="D170" s="28" t="s">
        <v>147</v>
      </c>
      <c r="E170" s="28" t="s">
        <v>210</v>
      </c>
      <c r="F170" s="23">
        <f>G170+H170+I170</f>
        <v>2054.8</v>
      </c>
      <c r="G170" s="23"/>
      <c r="H170" s="23">
        <v>2054.8</v>
      </c>
      <c r="I170" s="23"/>
      <c r="J170" s="23">
        <f>K170+L170+M170</f>
        <v>2100</v>
      </c>
      <c r="K170" s="23"/>
      <c r="L170" s="23">
        <v>2100</v>
      </c>
      <c r="M170" s="23"/>
      <c r="N170" s="23">
        <f>O170+P170+Q170</f>
        <v>2100</v>
      </c>
      <c r="O170" s="33"/>
      <c r="P170" s="33">
        <v>2100</v>
      </c>
      <c r="Q170" s="33"/>
    </row>
    <row r="171" spans="1:17" s="24" customFormat="1" ht="18.75">
      <c r="A171" s="27" t="s">
        <v>270</v>
      </c>
      <c r="B171" s="28" t="s">
        <v>153</v>
      </c>
      <c r="C171" s="28" t="s">
        <v>157</v>
      </c>
      <c r="D171" s="28" t="s">
        <v>147</v>
      </c>
      <c r="E171" s="28" t="s">
        <v>269</v>
      </c>
      <c r="F171" s="23">
        <f>G171+H171+I171</f>
        <v>5400</v>
      </c>
      <c r="G171" s="23"/>
      <c r="H171" s="23">
        <v>5400</v>
      </c>
      <c r="I171" s="23"/>
      <c r="J171" s="23">
        <f>K171+L171+M171</f>
        <v>5400</v>
      </c>
      <c r="K171" s="23"/>
      <c r="L171" s="23">
        <v>5400</v>
      </c>
      <c r="M171" s="23"/>
      <c r="N171" s="23">
        <f>O171+P171+Q171</f>
        <v>5400</v>
      </c>
      <c r="O171" s="33"/>
      <c r="P171" s="33">
        <v>5400</v>
      </c>
      <c r="Q171" s="33"/>
    </row>
    <row r="172" spans="1:17" s="24" customFormat="1" ht="37.5">
      <c r="A172" s="102" t="s">
        <v>29</v>
      </c>
      <c r="B172" s="28" t="s">
        <v>153</v>
      </c>
      <c r="C172" s="28" t="s">
        <v>157</v>
      </c>
      <c r="D172" s="28" t="s">
        <v>148</v>
      </c>
      <c r="E172" s="28"/>
      <c r="F172" s="23">
        <f>F173+F177+F175</f>
        <v>15761.3</v>
      </c>
      <c r="G172" s="23">
        <f aca="true" t="shared" si="75" ref="G172:Q172">G173+G177+G175</f>
        <v>10399.5</v>
      </c>
      <c r="H172" s="23">
        <f t="shared" si="75"/>
        <v>5361.799999999999</v>
      </c>
      <c r="I172" s="23">
        <f t="shared" si="75"/>
        <v>0</v>
      </c>
      <c r="J172" s="23">
        <f t="shared" si="75"/>
        <v>15054.8</v>
      </c>
      <c r="K172" s="23">
        <f t="shared" si="75"/>
        <v>9572.8</v>
      </c>
      <c r="L172" s="23">
        <f t="shared" si="75"/>
        <v>5482</v>
      </c>
      <c r="M172" s="23">
        <f t="shared" si="75"/>
        <v>0</v>
      </c>
      <c r="N172" s="23">
        <f t="shared" si="75"/>
        <v>15727.8</v>
      </c>
      <c r="O172" s="23">
        <f t="shared" si="75"/>
        <v>9572.8</v>
      </c>
      <c r="P172" s="23">
        <f t="shared" si="75"/>
        <v>6155</v>
      </c>
      <c r="Q172" s="23">
        <f t="shared" si="75"/>
        <v>0</v>
      </c>
    </row>
    <row r="173" spans="1:17" s="24" customFormat="1" ht="18.75">
      <c r="A173" s="99" t="s">
        <v>257</v>
      </c>
      <c r="B173" s="28" t="s">
        <v>153</v>
      </c>
      <c r="C173" s="28" t="s">
        <v>157</v>
      </c>
      <c r="D173" s="28" t="s">
        <v>149</v>
      </c>
      <c r="E173" s="28"/>
      <c r="F173" s="23">
        <f>F174</f>
        <v>5347.4</v>
      </c>
      <c r="G173" s="23">
        <f aca="true" t="shared" si="76" ref="G173:Q173">G174</f>
        <v>0</v>
      </c>
      <c r="H173" s="23">
        <f t="shared" si="76"/>
        <v>5347.4</v>
      </c>
      <c r="I173" s="23">
        <f t="shared" si="76"/>
        <v>0</v>
      </c>
      <c r="J173" s="23">
        <f t="shared" si="76"/>
        <v>5467.8</v>
      </c>
      <c r="K173" s="23">
        <f t="shared" si="76"/>
        <v>0</v>
      </c>
      <c r="L173" s="23">
        <f t="shared" si="76"/>
        <v>5467.8</v>
      </c>
      <c r="M173" s="23">
        <f t="shared" si="76"/>
        <v>0</v>
      </c>
      <c r="N173" s="23">
        <f t="shared" si="76"/>
        <v>6140.8</v>
      </c>
      <c r="O173" s="23">
        <f t="shared" si="76"/>
        <v>0</v>
      </c>
      <c r="P173" s="23">
        <f t="shared" si="76"/>
        <v>6140.8</v>
      </c>
      <c r="Q173" s="23">
        <f t="shared" si="76"/>
        <v>0</v>
      </c>
    </row>
    <row r="174" spans="1:17" s="24" customFormat="1" ht="37.5">
      <c r="A174" s="99" t="s">
        <v>119</v>
      </c>
      <c r="B174" s="28" t="s">
        <v>153</v>
      </c>
      <c r="C174" s="28" t="s">
        <v>157</v>
      </c>
      <c r="D174" s="28" t="s">
        <v>149</v>
      </c>
      <c r="E174" s="28" t="s">
        <v>210</v>
      </c>
      <c r="F174" s="23">
        <f>G174+H174+I174</f>
        <v>5347.4</v>
      </c>
      <c r="G174" s="23"/>
      <c r="H174" s="23">
        <v>5347.4</v>
      </c>
      <c r="I174" s="23"/>
      <c r="J174" s="23">
        <f>K174+L174+M174</f>
        <v>5467.8</v>
      </c>
      <c r="K174" s="23"/>
      <c r="L174" s="23">
        <v>5467.8</v>
      </c>
      <c r="M174" s="23"/>
      <c r="N174" s="23">
        <f>O174+P174+Q174</f>
        <v>6140.8</v>
      </c>
      <c r="O174" s="33"/>
      <c r="P174" s="33">
        <v>6140.8</v>
      </c>
      <c r="Q174" s="33"/>
    </row>
    <row r="175" spans="1:17" s="24" customFormat="1" ht="37.5">
      <c r="A175" s="21" t="s">
        <v>443</v>
      </c>
      <c r="B175" s="28" t="s">
        <v>153</v>
      </c>
      <c r="C175" s="28" t="s">
        <v>157</v>
      </c>
      <c r="D175" s="28" t="s">
        <v>581</v>
      </c>
      <c r="E175" s="28"/>
      <c r="F175" s="23">
        <f>F176</f>
        <v>8978.6</v>
      </c>
      <c r="G175" s="23">
        <v>8978.6</v>
      </c>
      <c r="H175" s="23">
        <f aca="true" t="shared" si="77" ref="H175:Q175">H176</f>
        <v>0</v>
      </c>
      <c r="I175" s="23">
        <f t="shared" si="77"/>
        <v>0</v>
      </c>
      <c r="J175" s="23">
        <f t="shared" si="77"/>
        <v>8165</v>
      </c>
      <c r="K175" s="23">
        <f t="shared" si="77"/>
        <v>8165</v>
      </c>
      <c r="L175" s="23">
        <f t="shared" si="77"/>
        <v>0</v>
      </c>
      <c r="M175" s="23">
        <f t="shared" si="77"/>
        <v>0</v>
      </c>
      <c r="N175" s="23">
        <f t="shared" si="77"/>
        <v>8165</v>
      </c>
      <c r="O175" s="23">
        <f t="shared" si="77"/>
        <v>8165</v>
      </c>
      <c r="P175" s="23">
        <f t="shared" si="77"/>
        <v>0</v>
      </c>
      <c r="Q175" s="23">
        <f t="shared" si="77"/>
        <v>0</v>
      </c>
    </row>
    <row r="176" spans="1:17" s="24" customFormat="1" ht="18.75">
      <c r="A176" s="27" t="s">
        <v>270</v>
      </c>
      <c r="B176" s="28" t="s">
        <v>153</v>
      </c>
      <c r="C176" s="28" t="s">
        <v>157</v>
      </c>
      <c r="D176" s="28" t="s">
        <v>581</v>
      </c>
      <c r="E176" s="28" t="s">
        <v>269</v>
      </c>
      <c r="F176" s="23">
        <f>G176+H176+I176</f>
        <v>8978.6</v>
      </c>
      <c r="G176" s="23">
        <v>8978.6</v>
      </c>
      <c r="H176" s="23"/>
      <c r="I176" s="23"/>
      <c r="J176" s="23">
        <f>K176+L176+M176</f>
        <v>8165</v>
      </c>
      <c r="K176" s="23">
        <v>8165</v>
      </c>
      <c r="L176" s="23"/>
      <c r="M176" s="23"/>
      <c r="N176" s="23">
        <f>O176+P176+Q176</f>
        <v>8165</v>
      </c>
      <c r="O176" s="33">
        <v>8165</v>
      </c>
      <c r="P176" s="33"/>
      <c r="Q176" s="33"/>
    </row>
    <row r="177" spans="1:17" s="24" customFormat="1" ht="54.75" customHeight="1">
      <c r="A177" s="99" t="s">
        <v>441</v>
      </c>
      <c r="B177" s="28" t="s">
        <v>153</v>
      </c>
      <c r="C177" s="28" t="s">
        <v>157</v>
      </c>
      <c r="D177" s="28" t="s">
        <v>439</v>
      </c>
      <c r="E177" s="28"/>
      <c r="F177" s="23">
        <f>F178</f>
        <v>1435.3000000000002</v>
      </c>
      <c r="G177" s="23">
        <f aca="true" t="shared" si="78" ref="G177:Q177">G178</f>
        <v>1420.9</v>
      </c>
      <c r="H177" s="23">
        <f t="shared" si="78"/>
        <v>14.4</v>
      </c>
      <c r="I177" s="23">
        <f t="shared" si="78"/>
        <v>0</v>
      </c>
      <c r="J177" s="23">
        <f t="shared" si="78"/>
        <v>1422</v>
      </c>
      <c r="K177" s="23">
        <f t="shared" si="78"/>
        <v>1407.8</v>
      </c>
      <c r="L177" s="23">
        <f t="shared" si="78"/>
        <v>14.2</v>
      </c>
      <c r="M177" s="23">
        <f t="shared" si="78"/>
        <v>0</v>
      </c>
      <c r="N177" s="23">
        <f t="shared" si="78"/>
        <v>1422</v>
      </c>
      <c r="O177" s="23">
        <f t="shared" si="78"/>
        <v>1407.8</v>
      </c>
      <c r="P177" s="23">
        <f t="shared" si="78"/>
        <v>14.2</v>
      </c>
      <c r="Q177" s="23">
        <f t="shared" si="78"/>
        <v>0</v>
      </c>
    </row>
    <row r="178" spans="1:17" s="24" customFormat="1" ht="18.75">
      <c r="A178" s="27" t="s">
        <v>270</v>
      </c>
      <c r="B178" s="28" t="s">
        <v>153</v>
      </c>
      <c r="C178" s="28" t="s">
        <v>157</v>
      </c>
      <c r="D178" s="28" t="s">
        <v>439</v>
      </c>
      <c r="E178" s="28" t="s">
        <v>269</v>
      </c>
      <c r="F178" s="23">
        <f>G178+H178+I178</f>
        <v>1435.3000000000002</v>
      </c>
      <c r="G178" s="23">
        <v>1420.9</v>
      </c>
      <c r="H178" s="23">
        <v>14.4</v>
      </c>
      <c r="I178" s="23"/>
      <c r="J178" s="23">
        <f>K178+L178+M178</f>
        <v>1422</v>
      </c>
      <c r="K178" s="23">
        <v>1407.8</v>
      </c>
      <c r="L178" s="23">
        <v>14.2</v>
      </c>
      <c r="M178" s="23"/>
      <c r="N178" s="23">
        <f>O178+P178+Q178</f>
        <v>1422</v>
      </c>
      <c r="O178" s="33">
        <v>1407.8</v>
      </c>
      <c r="P178" s="33">
        <v>14.2</v>
      </c>
      <c r="Q178" s="33"/>
    </row>
    <row r="179" spans="1:17" s="24" customFormat="1" ht="18.75">
      <c r="A179" s="101" t="s">
        <v>202</v>
      </c>
      <c r="B179" s="25" t="s">
        <v>153</v>
      </c>
      <c r="C179" s="25" t="s">
        <v>203</v>
      </c>
      <c r="D179" s="25"/>
      <c r="E179" s="25"/>
      <c r="F179" s="26">
        <f>F185+F180</f>
        <v>523.2</v>
      </c>
      <c r="G179" s="26">
        <f aca="true" t="shared" si="79" ref="G179:Q179">G185+G180</f>
        <v>491.2</v>
      </c>
      <c r="H179" s="26">
        <f t="shared" si="79"/>
        <v>32</v>
      </c>
      <c r="I179" s="26">
        <f t="shared" si="79"/>
        <v>0</v>
      </c>
      <c r="J179" s="26">
        <f t="shared" si="79"/>
        <v>523.2</v>
      </c>
      <c r="K179" s="26">
        <f t="shared" si="79"/>
        <v>491.2</v>
      </c>
      <c r="L179" s="26">
        <f t="shared" si="79"/>
        <v>32</v>
      </c>
      <c r="M179" s="26">
        <f t="shared" si="79"/>
        <v>0</v>
      </c>
      <c r="N179" s="26">
        <f t="shared" si="79"/>
        <v>523.2</v>
      </c>
      <c r="O179" s="23">
        <f t="shared" si="79"/>
        <v>491.2</v>
      </c>
      <c r="P179" s="23">
        <f t="shared" si="79"/>
        <v>32</v>
      </c>
      <c r="Q179" s="23">
        <f t="shared" si="79"/>
        <v>0</v>
      </c>
    </row>
    <row r="180" spans="1:17" s="24" customFormat="1" ht="37.5">
      <c r="A180" s="27" t="s">
        <v>460</v>
      </c>
      <c r="B180" s="28" t="s">
        <v>153</v>
      </c>
      <c r="C180" s="28" t="s">
        <v>203</v>
      </c>
      <c r="D180" s="51" t="s">
        <v>297</v>
      </c>
      <c r="E180" s="28"/>
      <c r="F180" s="23">
        <f>F181</f>
        <v>517</v>
      </c>
      <c r="G180" s="23">
        <f aca="true" t="shared" si="80" ref="G180:Q183">G181</f>
        <v>491.2</v>
      </c>
      <c r="H180" s="23">
        <f t="shared" si="80"/>
        <v>25.8</v>
      </c>
      <c r="I180" s="23">
        <f t="shared" si="80"/>
        <v>0</v>
      </c>
      <c r="J180" s="23">
        <f t="shared" si="80"/>
        <v>517</v>
      </c>
      <c r="K180" s="23">
        <f t="shared" si="80"/>
        <v>491.2</v>
      </c>
      <c r="L180" s="23">
        <f t="shared" si="80"/>
        <v>25.8</v>
      </c>
      <c r="M180" s="23">
        <f t="shared" si="80"/>
        <v>0</v>
      </c>
      <c r="N180" s="23">
        <f t="shared" si="80"/>
        <v>517</v>
      </c>
      <c r="O180" s="23">
        <f t="shared" si="80"/>
        <v>491.2</v>
      </c>
      <c r="P180" s="23">
        <f t="shared" si="80"/>
        <v>25.8</v>
      </c>
      <c r="Q180" s="23">
        <f t="shared" si="80"/>
        <v>0</v>
      </c>
    </row>
    <row r="181" spans="1:17" s="24" customFormat="1" ht="37.5">
      <c r="A181" s="27" t="s">
        <v>461</v>
      </c>
      <c r="B181" s="28" t="s">
        <v>153</v>
      </c>
      <c r="C181" s="28" t="s">
        <v>203</v>
      </c>
      <c r="D181" s="51" t="s">
        <v>429</v>
      </c>
      <c r="E181" s="28"/>
      <c r="F181" s="23">
        <f>F182</f>
        <v>517</v>
      </c>
      <c r="G181" s="23">
        <f t="shared" si="80"/>
        <v>491.2</v>
      </c>
      <c r="H181" s="23">
        <f t="shared" si="80"/>
        <v>25.8</v>
      </c>
      <c r="I181" s="23">
        <f t="shared" si="80"/>
        <v>0</v>
      </c>
      <c r="J181" s="23">
        <f t="shared" si="80"/>
        <v>517</v>
      </c>
      <c r="K181" s="23">
        <f t="shared" si="80"/>
        <v>491.2</v>
      </c>
      <c r="L181" s="23">
        <f t="shared" si="80"/>
        <v>25.8</v>
      </c>
      <c r="M181" s="23">
        <f t="shared" si="80"/>
        <v>0</v>
      </c>
      <c r="N181" s="23">
        <f t="shared" si="80"/>
        <v>517</v>
      </c>
      <c r="O181" s="23">
        <f t="shared" si="80"/>
        <v>491.2</v>
      </c>
      <c r="P181" s="23">
        <f t="shared" si="80"/>
        <v>25.8</v>
      </c>
      <c r="Q181" s="23">
        <f t="shared" si="80"/>
        <v>0</v>
      </c>
    </row>
    <row r="182" spans="1:17" s="24" customFormat="1" ht="37.5">
      <c r="A182" s="27" t="s">
        <v>433</v>
      </c>
      <c r="B182" s="28" t="s">
        <v>153</v>
      </c>
      <c r="C182" s="28" t="s">
        <v>203</v>
      </c>
      <c r="D182" s="51" t="s">
        <v>430</v>
      </c>
      <c r="E182" s="28"/>
      <c r="F182" s="23">
        <f>F183</f>
        <v>517</v>
      </c>
      <c r="G182" s="23">
        <f t="shared" si="80"/>
        <v>491.2</v>
      </c>
      <c r="H182" s="23">
        <f t="shared" si="80"/>
        <v>25.8</v>
      </c>
      <c r="I182" s="23">
        <f t="shared" si="80"/>
        <v>0</v>
      </c>
      <c r="J182" s="23">
        <f t="shared" si="80"/>
        <v>517</v>
      </c>
      <c r="K182" s="23">
        <f t="shared" si="80"/>
        <v>491.2</v>
      </c>
      <c r="L182" s="23">
        <f t="shared" si="80"/>
        <v>25.8</v>
      </c>
      <c r="M182" s="23">
        <f t="shared" si="80"/>
        <v>0</v>
      </c>
      <c r="N182" s="23">
        <f t="shared" si="80"/>
        <v>517</v>
      </c>
      <c r="O182" s="23">
        <f t="shared" si="80"/>
        <v>491.2</v>
      </c>
      <c r="P182" s="23">
        <f t="shared" si="80"/>
        <v>25.8</v>
      </c>
      <c r="Q182" s="23">
        <f>Q183</f>
        <v>0</v>
      </c>
    </row>
    <row r="183" spans="1:17" s="24" customFormat="1" ht="37.5">
      <c r="A183" s="27" t="s">
        <v>432</v>
      </c>
      <c r="B183" s="28" t="s">
        <v>153</v>
      </c>
      <c r="C183" s="28" t="s">
        <v>203</v>
      </c>
      <c r="D183" s="51" t="s">
        <v>431</v>
      </c>
      <c r="E183" s="28"/>
      <c r="F183" s="23">
        <f>F184</f>
        <v>517</v>
      </c>
      <c r="G183" s="23">
        <f t="shared" si="80"/>
        <v>491.2</v>
      </c>
      <c r="H183" s="23">
        <f t="shared" si="80"/>
        <v>25.8</v>
      </c>
      <c r="I183" s="23">
        <f t="shared" si="80"/>
        <v>0</v>
      </c>
      <c r="J183" s="23">
        <f t="shared" si="80"/>
        <v>517</v>
      </c>
      <c r="K183" s="23">
        <f t="shared" si="80"/>
        <v>491.2</v>
      </c>
      <c r="L183" s="23">
        <f t="shared" si="80"/>
        <v>25.8</v>
      </c>
      <c r="M183" s="23">
        <f t="shared" si="80"/>
        <v>0</v>
      </c>
      <c r="N183" s="23">
        <f t="shared" si="80"/>
        <v>517</v>
      </c>
      <c r="O183" s="23">
        <f t="shared" si="80"/>
        <v>491.2</v>
      </c>
      <c r="P183" s="23">
        <f t="shared" si="80"/>
        <v>25.8</v>
      </c>
      <c r="Q183" s="23">
        <f>Q184</f>
        <v>0</v>
      </c>
    </row>
    <row r="184" spans="1:17" s="24" customFormat="1" ht="37.5">
      <c r="A184" s="27" t="s">
        <v>118</v>
      </c>
      <c r="B184" s="28" t="s">
        <v>153</v>
      </c>
      <c r="C184" s="28" t="s">
        <v>203</v>
      </c>
      <c r="D184" s="51" t="s">
        <v>431</v>
      </c>
      <c r="E184" s="28" t="s">
        <v>222</v>
      </c>
      <c r="F184" s="23">
        <f>G184+H184+I184</f>
        <v>517</v>
      </c>
      <c r="G184" s="23">
        <v>491.2</v>
      </c>
      <c r="H184" s="23">
        <v>25.8</v>
      </c>
      <c r="I184" s="23"/>
      <c r="J184" s="23">
        <f>K184+L184+M184</f>
        <v>517</v>
      </c>
      <c r="K184" s="23">
        <v>491.2</v>
      </c>
      <c r="L184" s="23">
        <v>25.8</v>
      </c>
      <c r="M184" s="23"/>
      <c r="N184" s="23">
        <f>O184+P184+Q184</f>
        <v>517</v>
      </c>
      <c r="O184" s="33">
        <v>491.2</v>
      </c>
      <c r="P184" s="33">
        <v>25.8</v>
      </c>
      <c r="Q184" s="33"/>
    </row>
    <row r="185" spans="1:17" s="24" customFormat="1" ht="18.75">
      <c r="A185" s="27" t="s">
        <v>417</v>
      </c>
      <c r="B185" s="28" t="s">
        <v>153</v>
      </c>
      <c r="C185" s="28" t="s">
        <v>203</v>
      </c>
      <c r="D185" s="67" t="s">
        <v>285</v>
      </c>
      <c r="E185" s="28"/>
      <c r="F185" s="23">
        <f>F186</f>
        <v>6.2</v>
      </c>
      <c r="G185" s="23">
        <f aca="true" t="shared" si="81" ref="G185:Q186">G186</f>
        <v>0</v>
      </c>
      <c r="H185" s="23">
        <f t="shared" si="81"/>
        <v>6.2</v>
      </c>
      <c r="I185" s="23">
        <f t="shared" si="81"/>
        <v>0</v>
      </c>
      <c r="J185" s="23">
        <f t="shared" si="81"/>
        <v>6.2</v>
      </c>
      <c r="K185" s="23">
        <f t="shared" si="81"/>
        <v>0</v>
      </c>
      <c r="L185" s="23">
        <f t="shared" si="81"/>
        <v>6.2</v>
      </c>
      <c r="M185" s="23">
        <f t="shared" si="81"/>
        <v>0</v>
      </c>
      <c r="N185" s="23">
        <f t="shared" si="81"/>
        <v>6.2</v>
      </c>
      <c r="O185" s="23">
        <f t="shared" si="81"/>
        <v>0</v>
      </c>
      <c r="P185" s="23">
        <f t="shared" si="81"/>
        <v>6.2</v>
      </c>
      <c r="Q185" s="23">
        <f t="shared" si="81"/>
        <v>0</v>
      </c>
    </row>
    <row r="186" spans="1:17" s="24" customFormat="1" ht="37.5">
      <c r="A186" s="27" t="s">
        <v>278</v>
      </c>
      <c r="B186" s="28" t="s">
        <v>153</v>
      </c>
      <c r="C186" s="28" t="s">
        <v>203</v>
      </c>
      <c r="D186" s="67" t="s">
        <v>80</v>
      </c>
      <c r="E186" s="28"/>
      <c r="F186" s="23">
        <f>F187</f>
        <v>6.2</v>
      </c>
      <c r="G186" s="23">
        <f t="shared" si="81"/>
        <v>0</v>
      </c>
      <c r="H186" s="23">
        <f t="shared" si="81"/>
        <v>6.2</v>
      </c>
      <c r="I186" s="23">
        <f t="shared" si="81"/>
        <v>0</v>
      </c>
      <c r="J186" s="23">
        <f t="shared" si="81"/>
        <v>6.2</v>
      </c>
      <c r="K186" s="23">
        <f t="shared" si="81"/>
        <v>0</v>
      </c>
      <c r="L186" s="23">
        <f t="shared" si="81"/>
        <v>6.2</v>
      </c>
      <c r="M186" s="23">
        <f t="shared" si="81"/>
        <v>0</v>
      </c>
      <c r="N186" s="23">
        <f t="shared" si="81"/>
        <v>6.2</v>
      </c>
      <c r="O186" s="23">
        <f t="shared" si="81"/>
        <v>0</v>
      </c>
      <c r="P186" s="23">
        <f t="shared" si="81"/>
        <v>6.2</v>
      </c>
      <c r="Q186" s="23">
        <f t="shared" si="81"/>
        <v>0</v>
      </c>
    </row>
    <row r="187" spans="1:17" s="24" customFormat="1" ht="56.25">
      <c r="A187" s="27" t="s">
        <v>110</v>
      </c>
      <c r="B187" s="28" t="s">
        <v>153</v>
      </c>
      <c r="C187" s="28" t="s">
        <v>203</v>
      </c>
      <c r="D187" s="67" t="s">
        <v>129</v>
      </c>
      <c r="E187" s="28"/>
      <c r="F187" s="23">
        <f aca="true" t="shared" si="82" ref="F187:Q187">F188</f>
        <v>6.2</v>
      </c>
      <c r="G187" s="23">
        <f t="shared" si="82"/>
        <v>0</v>
      </c>
      <c r="H187" s="23">
        <f t="shared" si="82"/>
        <v>6.2</v>
      </c>
      <c r="I187" s="23">
        <f t="shared" si="82"/>
        <v>0</v>
      </c>
      <c r="J187" s="23">
        <f t="shared" si="82"/>
        <v>6.2</v>
      </c>
      <c r="K187" s="23">
        <f t="shared" si="82"/>
        <v>0</v>
      </c>
      <c r="L187" s="23">
        <f t="shared" si="82"/>
        <v>6.2</v>
      </c>
      <c r="M187" s="23">
        <f t="shared" si="82"/>
        <v>0</v>
      </c>
      <c r="N187" s="23">
        <f t="shared" si="82"/>
        <v>6.2</v>
      </c>
      <c r="O187" s="23">
        <f t="shared" si="82"/>
        <v>0</v>
      </c>
      <c r="P187" s="23">
        <f t="shared" si="82"/>
        <v>6.2</v>
      </c>
      <c r="Q187" s="23">
        <f t="shared" si="82"/>
        <v>0</v>
      </c>
    </row>
    <row r="188" spans="1:17" s="24" customFormat="1" ht="18.75">
      <c r="A188" s="27" t="s">
        <v>270</v>
      </c>
      <c r="B188" s="28" t="s">
        <v>153</v>
      </c>
      <c r="C188" s="28" t="s">
        <v>203</v>
      </c>
      <c r="D188" s="67" t="s">
        <v>129</v>
      </c>
      <c r="E188" s="28" t="s">
        <v>269</v>
      </c>
      <c r="F188" s="23">
        <f>G188+H188+I188</f>
        <v>6.2</v>
      </c>
      <c r="G188" s="23"/>
      <c r="H188" s="23">
        <v>6.2</v>
      </c>
      <c r="I188" s="23"/>
      <c r="J188" s="23">
        <f>K188+L188+M188</f>
        <v>6.2</v>
      </c>
      <c r="K188" s="23"/>
      <c r="L188" s="23">
        <v>6.2</v>
      </c>
      <c r="M188" s="23"/>
      <c r="N188" s="23">
        <f>O188+P188+Q188</f>
        <v>6.2</v>
      </c>
      <c r="O188" s="33"/>
      <c r="P188" s="33">
        <v>6.2</v>
      </c>
      <c r="Q188" s="33"/>
    </row>
    <row r="189" spans="1:17" s="24" customFormat="1" ht="18.75">
      <c r="A189" s="100" t="s">
        <v>197</v>
      </c>
      <c r="B189" s="25" t="s">
        <v>160</v>
      </c>
      <c r="C189" s="25" t="s">
        <v>564</v>
      </c>
      <c r="D189" s="98"/>
      <c r="E189" s="25"/>
      <c r="F189" s="26">
        <f>F190+F198</f>
        <v>1153.8000000000002</v>
      </c>
      <c r="G189" s="26">
        <f aca="true" t="shared" si="83" ref="G189:Q189">G190+G198</f>
        <v>0</v>
      </c>
      <c r="H189" s="26">
        <f t="shared" si="83"/>
        <v>1153.8000000000002</v>
      </c>
      <c r="I189" s="26">
        <f t="shared" si="83"/>
        <v>0</v>
      </c>
      <c r="J189" s="26">
        <f t="shared" si="83"/>
        <v>818</v>
      </c>
      <c r="K189" s="26">
        <f t="shared" si="83"/>
        <v>0</v>
      </c>
      <c r="L189" s="26">
        <f t="shared" si="83"/>
        <v>818</v>
      </c>
      <c r="M189" s="26">
        <f t="shared" si="83"/>
        <v>0</v>
      </c>
      <c r="N189" s="26">
        <f t="shared" si="83"/>
        <v>22297.4</v>
      </c>
      <c r="O189" s="23">
        <f t="shared" si="83"/>
        <v>20835</v>
      </c>
      <c r="P189" s="23">
        <f t="shared" si="83"/>
        <v>818</v>
      </c>
      <c r="Q189" s="23">
        <f t="shared" si="83"/>
        <v>644.4</v>
      </c>
    </row>
    <row r="190" spans="1:17" s="24" customFormat="1" ht="18.75">
      <c r="A190" s="100" t="s">
        <v>198</v>
      </c>
      <c r="B190" s="25" t="s">
        <v>160</v>
      </c>
      <c r="C190" s="25" t="s">
        <v>152</v>
      </c>
      <c r="D190" s="98"/>
      <c r="E190" s="25"/>
      <c r="F190" s="26">
        <f>F195+F191</f>
        <v>609.1</v>
      </c>
      <c r="G190" s="26">
        <f aca="true" t="shared" si="84" ref="G190:Q190">G195+G191</f>
        <v>0</v>
      </c>
      <c r="H190" s="26">
        <f t="shared" si="84"/>
        <v>609.1</v>
      </c>
      <c r="I190" s="26">
        <f t="shared" si="84"/>
        <v>0</v>
      </c>
      <c r="J190" s="26">
        <f t="shared" si="84"/>
        <v>609.1</v>
      </c>
      <c r="K190" s="26">
        <f t="shared" si="84"/>
        <v>0</v>
      </c>
      <c r="L190" s="26">
        <f t="shared" si="84"/>
        <v>609.1</v>
      </c>
      <c r="M190" s="26">
        <f t="shared" si="84"/>
        <v>0</v>
      </c>
      <c r="N190" s="26">
        <f t="shared" si="84"/>
        <v>609.1</v>
      </c>
      <c r="O190" s="23">
        <f t="shared" si="84"/>
        <v>0</v>
      </c>
      <c r="P190" s="23">
        <f t="shared" si="84"/>
        <v>609.1</v>
      </c>
      <c r="Q190" s="23">
        <f t="shared" si="84"/>
        <v>0</v>
      </c>
    </row>
    <row r="191" spans="1:17" s="24" customFormat="1" ht="43.5" customHeight="1">
      <c r="A191" s="102" t="s">
        <v>474</v>
      </c>
      <c r="B191" s="28" t="s">
        <v>160</v>
      </c>
      <c r="C191" s="28" t="s">
        <v>152</v>
      </c>
      <c r="D191" s="28" t="s">
        <v>330</v>
      </c>
      <c r="E191" s="28"/>
      <c r="F191" s="23">
        <f>F192</f>
        <v>500</v>
      </c>
      <c r="G191" s="23">
        <f aca="true" t="shared" si="85" ref="G191:Q193">G192</f>
        <v>0</v>
      </c>
      <c r="H191" s="23">
        <f t="shared" si="85"/>
        <v>500</v>
      </c>
      <c r="I191" s="23">
        <f t="shared" si="85"/>
        <v>0</v>
      </c>
      <c r="J191" s="23">
        <f t="shared" si="85"/>
        <v>500</v>
      </c>
      <c r="K191" s="23">
        <f t="shared" si="85"/>
        <v>0</v>
      </c>
      <c r="L191" s="23">
        <f t="shared" si="85"/>
        <v>500</v>
      </c>
      <c r="M191" s="23">
        <f t="shared" si="85"/>
        <v>0</v>
      </c>
      <c r="N191" s="23">
        <f t="shared" si="85"/>
        <v>500</v>
      </c>
      <c r="O191" s="23">
        <f t="shared" si="85"/>
        <v>0</v>
      </c>
      <c r="P191" s="23">
        <f t="shared" si="85"/>
        <v>500</v>
      </c>
      <c r="Q191" s="23">
        <f t="shared" si="85"/>
        <v>0</v>
      </c>
    </row>
    <row r="192" spans="1:17" s="24" customFormat="1" ht="27.75" customHeight="1">
      <c r="A192" s="99" t="s">
        <v>34</v>
      </c>
      <c r="B192" s="28" t="s">
        <v>160</v>
      </c>
      <c r="C192" s="28" t="s">
        <v>152</v>
      </c>
      <c r="D192" s="28" t="s">
        <v>35</v>
      </c>
      <c r="E192" s="28"/>
      <c r="F192" s="23">
        <f>F193</f>
        <v>500</v>
      </c>
      <c r="G192" s="23">
        <f t="shared" si="85"/>
        <v>0</v>
      </c>
      <c r="H192" s="23">
        <f t="shared" si="85"/>
        <v>500</v>
      </c>
      <c r="I192" s="23">
        <f t="shared" si="85"/>
        <v>0</v>
      </c>
      <c r="J192" s="23">
        <f t="shared" si="85"/>
        <v>500</v>
      </c>
      <c r="K192" s="23">
        <f t="shared" si="85"/>
        <v>0</v>
      </c>
      <c r="L192" s="23">
        <f t="shared" si="85"/>
        <v>500</v>
      </c>
      <c r="M192" s="23">
        <f t="shared" si="85"/>
        <v>0</v>
      </c>
      <c r="N192" s="23">
        <f t="shared" si="85"/>
        <v>500</v>
      </c>
      <c r="O192" s="23">
        <f t="shared" si="85"/>
        <v>0</v>
      </c>
      <c r="P192" s="23">
        <f t="shared" si="85"/>
        <v>500</v>
      </c>
      <c r="Q192" s="23">
        <f t="shared" si="85"/>
        <v>0</v>
      </c>
    </row>
    <row r="193" spans="1:17" s="24" customFormat="1" ht="18.75">
      <c r="A193" s="99" t="s">
        <v>272</v>
      </c>
      <c r="B193" s="28" t="s">
        <v>160</v>
      </c>
      <c r="C193" s="28" t="s">
        <v>152</v>
      </c>
      <c r="D193" s="28" t="s">
        <v>36</v>
      </c>
      <c r="E193" s="28"/>
      <c r="F193" s="23">
        <f>F194</f>
        <v>500</v>
      </c>
      <c r="G193" s="23">
        <f t="shared" si="85"/>
        <v>0</v>
      </c>
      <c r="H193" s="23">
        <f t="shared" si="85"/>
        <v>500</v>
      </c>
      <c r="I193" s="23">
        <f t="shared" si="85"/>
        <v>0</v>
      </c>
      <c r="J193" s="23">
        <f t="shared" si="85"/>
        <v>500</v>
      </c>
      <c r="K193" s="23">
        <f t="shared" si="85"/>
        <v>0</v>
      </c>
      <c r="L193" s="23">
        <f t="shared" si="85"/>
        <v>500</v>
      </c>
      <c r="M193" s="23">
        <f t="shared" si="85"/>
        <v>0</v>
      </c>
      <c r="N193" s="23">
        <f t="shared" si="85"/>
        <v>500</v>
      </c>
      <c r="O193" s="23">
        <f t="shared" si="85"/>
        <v>0</v>
      </c>
      <c r="P193" s="23">
        <f t="shared" si="85"/>
        <v>500</v>
      </c>
      <c r="Q193" s="23">
        <f t="shared" si="85"/>
        <v>0</v>
      </c>
    </row>
    <row r="194" spans="1:17" s="24" customFormat="1" ht="18.75">
      <c r="A194" s="99" t="s">
        <v>398</v>
      </c>
      <c r="B194" s="28" t="s">
        <v>160</v>
      </c>
      <c r="C194" s="28" t="s">
        <v>152</v>
      </c>
      <c r="D194" s="28" t="s">
        <v>36</v>
      </c>
      <c r="E194" s="28" t="s">
        <v>218</v>
      </c>
      <c r="F194" s="23">
        <f>G194+H194+I194</f>
        <v>500</v>
      </c>
      <c r="G194" s="23"/>
      <c r="H194" s="23">
        <v>500</v>
      </c>
      <c r="I194" s="23"/>
      <c r="J194" s="23">
        <f>K194+L194+M194</f>
        <v>500</v>
      </c>
      <c r="K194" s="23"/>
      <c r="L194" s="23">
        <v>500</v>
      </c>
      <c r="M194" s="23"/>
      <c r="N194" s="23">
        <f>O194+P194+Q194</f>
        <v>500</v>
      </c>
      <c r="O194" s="33"/>
      <c r="P194" s="33">
        <v>500</v>
      </c>
      <c r="Q194" s="33"/>
    </row>
    <row r="195" spans="1:17" s="24" customFormat="1" ht="18.75">
      <c r="A195" s="99" t="s">
        <v>198</v>
      </c>
      <c r="B195" s="28" t="s">
        <v>160</v>
      </c>
      <c r="C195" s="28" t="s">
        <v>152</v>
      </c>
      <c r="D195" s="67" t="s">
        <v>41</v>
      </c>
      <c r="E195" s="28"/>
      <c r="F195" s="23">
        <f>F196</f>
        <v>109.1</v>
      </c>
      <c r="G195" s="23">
        <f aca="true" t="shared" si="86" ref="G195:Q196">G196</f>
        <v>0</v>
      </c>
      <c r="H195" s="23">
        <f t="shared" si="86"/>
        <v>109.1</v>
      </c>
      <c r="I195" s="23">
        <f t="shared" si="86"/>
        <v>0</v>
      </c>
      <c r="J195" s="23">
        <f t="shared" si="86"/>
        <v>109.1</v>
      </c>
      <c r="K195" s="23">
        <f t="shared" si="86"/>
        <v>0</v>
      </c>
      <c r="L195" s="23">
        <f t="shared" si="86"/>
        <v>109.1</v>
      </c>
      <c r="M195" s="23">
        <f t="shared" si="86"/>
        <v>0</v>
      </c>
      <c r="N195" s="23">
        <f t="shared" si="86"/>
        <v>109.1</v>
      </c>
      <c r="O195" s="23">
        <f t="shared" si="86"/>
        <v>0</v>
      </c>
      <c r="P195" s="23">
        <f t="shared" si="86"/>
        <v>109.1</v>
      </c>
      <c r="Q195" s="23">
        <f t="shared" si="86"/>
        <v>0</v>
      </c>
    </row>
    <row r="196" spans="1:17" s="24" customFormat="1" ht="18.75">
      <c r="A196" s="99" t="s">
        <v>371</v>
      </c>
      <c r="B196" s="28" t="s">
        <v>160</v>
      </c>
      <c r="C196" s="28" t="s">
        <v>152</v>
      </c>
      <c r="D196" s="67" t="s">
        <v>42</v>
      </c>
      <c r="E196" s="28"/>
      <c r="F196" s="23">
        <f>F197</f>
        <v>109.1</v>
      </c>
      <c r="G196" s="23">
        <f t="shared" si="86"/>
        <v>0</v>
      </c>
      <c r="H196" s="23">
        <f t="shared" si="86"/>
        <v>109.1</v>
      </c>
      <c r="I196" s="23">
        <f t="shared" si="86"/>
        <v>0</v>
      </c>
      <c r="J196" s="23">
        <f t="shared" si="86"/>
        <v>109.1</v>
      </c>
      <c r="K196" s="23">
        <f t="shared" si="86"/>
        <v>0</v>
      </c>
      <c r="L196" s="23">
        <f t="shared" si="86"/>
        <v>109.1</v>
      </c>
      <c r="M196" s="23">
        <f t="shared" si="86"/>
        <v>0</v>
      </c>
      <c r="N196" s="23">
        <f t="shared" si="86"/>
        <v>109.1</v>
      </c>
      <c r="O196" s="23">
        <f t="shared" si="86"/>
        <v>0</v>
      </c>
      <c r="P196" s="23">
        <f t="shared" si="86"/>
        <v>109.1</v>
      </c>
      <c r="Q196" s="23">
        <f t="shared" si="86"/>
        <v>0</v>
      </c>
    </row>
    <row r="197" spans="1:17" s="24" customFormat="1" ht="37.5">
      <c r="A197" s="99" t="s">
        <v>119</v>
      </c>
      <c r="B197" s="28" t="s">
        <v>160</v>
      </c>
      <c r="C197" s="28" t="s">
        <v>152</v>
      </c>
      <c r="D197" s="67" t="s">
        <v>42</v>
      </c>
      <c r="E197" s="28" t="s">
        <v>210</v>
      </c>
      <c r="F197" s="23">
        <f>G197+H197+I197</f>
        <v>109.1</v>
      </c>
      <c r="G197" s="23"/>
      <c r="H197" s="23">
        <v>109.1</v>
      </c>
      <c r="I197" s="23"/>
      <c r="J197" s="23">
        <f>K197+L197+M197</f>
        <v>109.1</v>
      </c>
      <c r="K197" s="23"/>
      <c r="L197" s="23">
        <v>109.1</v>
      </c>
      <c r="M197" s="23"/>
      <c r="N197" s="23">
        <f>O197+P197+Q197</f>
        <v>109.1</v>
      </c>
      <c r="O197" s="33"/>
      <c r="P197" s="33">
        <v>109.1</v>
      </c>
      <c r="Q197" s="33"/>
    </row>
    <row r="198" spans="1:17" s="24" customFormat="1" ht="18.75">
      <c r="A198" s="101" t="s">
        <v>189</v>
      </c>
      <c r="B198" s="25" t="s">
        <v>160</v>
      </c>
      <c r="C198" s="25" t="s">
        <v>156</v>
      </c>
      <c r="D198" s="98"/>
      <c r="E198" s="25"/>
      <c r="F198" s="26">
        <f aca="true" t="shared" si="87" ref="F198:Q198">F199+F211</f>
        <v>544.7</v>
      </c>
      <c r="G198" s="26">
        <f t="shared" si="87"/>
        <v>0</v>
      </c>
      <c r="H198" s="26">
        <f t="shared" si="87"/>
        <v>544.7</v>
      </c>
      <c r="I198" s="26">
        <f t="shared" si="87"/>
        <v>0</v>
      </c>
      <c r="J198" s="26">
        <f t="shared" si="87"/>
        <v>208.9</v>
      </c>
      <c r="K198" s="26">
        <f t="shared" si="87"/>
        <v>0</v>
      </c>
      <c r="L198" s="26">
        <f t="shared" si="87"/>
        <v>208.9</v>
      </c>
      <c r="M198" s="26">
        <f t="shared" si="87"/>
        <v>0</v>
      </c>
      <c r="N198" s="26">
        <f t="shared" si="87"/>
        <v>21688.300000000003</v>
      </c>
      <c r="O198" s="23">
        <f t="shared" si="87"/>
        <v>20835</v>
      </c>
      <c r="P198" s="23">
        <f t="shared" si="87"/>
        <v>208.9</v>
      </c>
      <c r="Q198" s="23">
        <f t="shared" si="87"/>
        <v>644.4</v>
      </c>
    </row>
    <row r="199" spans="1:17" s="24" customFormat="1" ht="56.25">
      <c r="A199" s="102" t="s">
        <v>471</v>
      </c>
      <c r="B199" s="28" t="s">
        <v>160</v>
      </c>
      <c r="C199" s="28" t="s">
        <v>156</v>
      </c>
      <c r="D199" s="28" t="s">
        <v>303</v>
      </c>
      <c r="E199" s="28"/>
      <c r="F199" s="23">
        <f aca="true" t="shared" si="88" ref="F199:Q199">F200+F207</f>
        <v>468</v>
      </c>
      <c r="G199" s="23">
        <f t="shared" si="88"/>
        <v>0</v>
      </c>
      <c r="H199" s="23">
        <f t="shared" si="88"/>
        <v>468</v>
      </c>
      <c r="I199" s="23">
        <f t="shared" si="88"/>
        <v>0</v>
      </c>
      <c r="J199" s="23">
        <f t="shared" si="88"/>
        <v>168</v>
      </c>
      <c r="K199" s="23">
        <f t="shared" si="88"/>
        <v>0</v>
      </c>
      <c r="L199" s="23">
        <f t="shared" si="88"/>
        <v>168</v>
      </c>
      <c r="M199" s="23">
        <f t="shared" si="88"/>
        <v>0</v>
      </c>
      <c r="N199" s="23">
        <f t="shared" si="88"/>
        <v>21647.4</v>
      </c>
      <c r="O199" s="23">
        <f t="shared" si="88"/>
        <v>20835</v>
      </c>
      <c r="P199" s="23">
        <f t="shared" si="88"/>
        <v>168</v>
      </c>
      <c r="Q199" s="23">
        <f t="shared" si="88"/>
        <v>644.4</v>
      </c>
    </row>
    <row r="200" spans="1:17" s="24" customFormat="1" ht="37.5">
      <c r="A200" s="102" t="s">
        <v>472</v>
      </c>
      <c r="B200" s="28" t="s">
        <v>160</v>
      </c>
      <c r="C200" s="28" t="s">
        <v>156</v>
      </c>
      <c r="D200" s="28" t="s">
        <v>304</v>
      </c>
      <c r="E200" s="28"/>
      <c r="F200" s="23">
        <f>F204+F201</f>
        <v>468</v>
      </c>
      <c r="G200" s="23">
        <f aca="true" t="shared" si="89" ref="G200:Q200">G204+G201</f>
        <v>0</v>
      </c>
      <c r="H200" s="23">
        <f t="shared" si="89"/>
        <v>468</v>
      </c>
      <c r="I200" s="23">
        <f t="shared" si="89"/>
        <v>0</v>
      </c>
      <c r="J200" s="23">
        <f t="shared" si="89"/>
        <v>168</v>
      </c>
      <c r="K200" s="23">
        <f t="shared" si="89"/>
        <v>0</v>
      </c>
      <c r="L200" s="23">
        <f t="shared" si="89"/>
        <v>168</v>
      </c>
      <c r="M200" s="23">
        <f t="shared" si="89"/>
        <v>0</v>
      </c>
      <c r="N200" s="23">
        <f t="shared" si="89"/>
        <v>168</v>
      </c>
      <c r="O200" s="23">
        <f t="shared" si="89"/>
        <v>0</v>
      </c>
      <c r="P200" s="23">
        <f t="shared" si="89"/>
        <v>168</v>
      </c>
      <c r="Q200" s="23">
        <f t="shared" si="89"/>
        <v>0</v>
      </c>
    </row>
    <row r="201" spans="1:17" s="24" customFormat="1" ht="37.5">
      <c r="A201" s="21" t="s">
        <v>526</v>
      </c>
      <c r="B201" s="28" t="s">
        <v>160</v>
      </c>
      <c r="C201" s="28" t="s">
        <v>156</v>
      </c>
      <c r="D201" s="28" t="s">
        <v>66</v>
      </c>
      <c r="E201" s="28"/>
      <c r="F201" s="23">
        <f>F202</f>
        <v>168</v>
      </c>
      <c r="G201" s="23">
        <f aca="true" t="shared" si="90" ref="G201:Q202">G202</f>
        <v>0</v>
      </c>
      <c r="H201" s="23">
        <f t="shared" si="90"/>
        <v>168</v>
      </c>
      <c r="I201" s="23">
        <f t="shared" si="90"/>
        <v>0</v>
      </c>
      <c r="J201" s="23">
        <f t="shared" si="90"/>
        <v>168</v>
      </c>
      <c r="K201" s="23">
        <f t="shared" si="90"/>
        <v>0</v>
      </c>
      <c r="L201" s="23">
        <f t="shared" si="90"/>
        <v>168</v>
      </c>
      <c r="M201" s="23">
        <f t="shared" si="90"/>
        <v>0</v>
      </c>
      <c r="N201" s="23">
        <f t="shared" si="90"/>
        <v>168</v>
      </c>
      <c r="O201" s="23">
        <f t="shared" si="90"/>
        <v>0</v>
      </c>
      <c r="P201" s="23">
        <f t="shared" si="90"/>
        <v>168</v>
      </c>
      <c r="Q201" s="23">
        <f t="shared" si="90"/>
        <v>0</v>
      </c>
    </row>
    <row r="202" spans="1:17" s="24" customFormat="1" ht="18.75">
      <c r="A202" s="21" t="s">
        <v>267</v>
      </c>
      <c r="B202" s="28" t="s">
        <v>160</v>
      </c>
      <c r="C202" s="28" t="s">
        <v>156</v>
      </c>
      <c r="D202" s="28" t="s">
        <v>534</v>
      </c>
      <c r="E202" s="28"/>
      <c r="F202" s="23">
        <f>F203</f>
        <v>168</v>
      </c>
      <c r="G202" s="23">
        <f t="shared" si="90"/>
        <v>0</v>
      </c>
      <c r="H202" s="23">
        <f t="shared" si="90"/>
        <v>168</v>
      </c>
      <c r="I202" s="23">
        <f t="shared" si="90"/>
        <v>0</v>
      </c>
      <c r="J202" s="23">
        <f t="shared" si="90"/>
        <v>168</v>
      </c>
      <c r="K202" s="23">
        <f t="shared" si="90"/>
        <v>0</v>
      </c>
      <c r="L202" s="23">
        <f t="shared" si="90"/>
        <v>168</v>
      </c>
      <c r="M202" s="23">
        <f t="shared" si="90"/>
        <v>0</v>
      </c>
      <c r="N202" s="23">
        <f t="shared" si="90"/>
        <v>168</v>
      </c>
      <c r="O202" s="23">
        <f t="shared" si="90"/>
        <v>0</v>
      </c>
      <c r="P202" s="23">
        <f t="shared" si="90"/>
        <v>168</v>
      </c>
      <c r="Q202" s="23">
        <f t="shared" si="90"/>
        <v>0</v>
      </c>
    </row>
    <row r="203" spans="1:17" s="24" customFormat="1" ht="37.5">
      <c r="A203" s="99" t="s">
        <v>119</v>
      </c>
      <c r="B203" s="28" t="s">
        <v>160</v>
      </c>
      <c r="C203" s="28" t="s">
        <v>156</v>
      </c>
      <c r="D203" s="28" t="s">
        <v>534</v>
      </c>
      <c r="E203" s="28" t="s">
        <v>210</v>
      </c>
      <c r="F203" s="23">
        <f>G203+H203+I203</f>
        <v>168</v>
      </c>
      <c r="G203" s="23"/>
      <c r="H203" s="23">
        <v>168</v>
      </c>
      <c r="I203" s="23"/>
      <c r="J203" s="23">
        <f>K203+L203+M203</f>
        <v>168</v>
      </c>
      <c r="K203" s="23"/>
      <c r="L203" s="23">
        <v>168</v>
      </c>
      <c r="M203" s="23"/>
      <c r="N203" s="23">
        <f>O203+P203+Q203</f>
        <v>168</v>
      </c>
      <c r="O203" s="23"/>
      <c r="P203" s="23">
        <v>168</v>
      </c>
      <c r="Q203" s="23"/>
    </row>
    <row r="204" spans="1:17" s="24" customFormat="1" ht="56.25">
      <c r="A204" s="102" t="s">
        <v>400</v>
      </c>
      <c r="B204" s="28" t="s">
        <v>160</v>
      </c>
      <c r="C204" s="28" t="s">
        <v>156</v>
      </c>
      <c r="D204" s="28" t="s">
        <v>106</v>
      </c>
      <c r="E204" s="28"/>
      <c r="F204" s="23">
        <f>F205</f>
        <v>300</v>
      </c>
      <c r="G204" s="23">
        <f aca="true" t="shared" si="91" ref="G204:Q204">G205</f>
        <v>0</v>
      </c>
      <c r="H204" s="23">
        <f t="shared" si="91"/>
        <v>300</v>
      </c>
      <c r="I204" s="23">
        <f t="shared" si="91"/>
        <v>0</v>
      </c>
      <c r="J204" s="23">
        <f t="shared" si="91"/>
        <v>0</v>
      </c>
      <c r="K204" s="23">
        <f t="shared" si="91"/>
        <v>0</v>
      </c>
      <c r="L204" s="23">
        <f t="shared" si="91"/>
        <v>0</v>
      </c>
      <c r="M204" s="23">
        <f t="shared" si="91"/>
        <v>0</v>
      </c>
      <c r="N204" s="23">
        <f t="shared" si="91"/>
        <v>0</v>
      </c>
      <c r="O204" s="23">
        <f t="shared" si="91"/>
        <v>0</v>
      </c>
      <c r="P204" s="23">
        <f t="shared" si="91"/>
        <v>0</v>
      </c>
      <c r="Q204" s="23">
        <f t="shared" si="91"/>
        <v>0</v>
      </c>
    </row>
    <row r="205" spans="1:17" s="24" customFormat="1" ht="75">
      <c r="A205" s="99" t="s">
        <v>546</v>
      </c>
      <c r="B205" s="28" t="s">
        <v>160</v>
      </c>
      <c r="C205" s="28" t="s">
        <v>156</v>
      </c>
      <c r="D205" s="28" t="s">
        <v>422</v>
      </c>
      <c r="E205" s="28"/>
      <c r="F205" s="23">
        <f>F206</f>
        <v>300</v>
      </c>
      <c r="G205" s="23">
        <f aca="true" t="shared" si="92" ref="G205:Q205">G206</f>
        <v>0</v>
      </c>
      <c r="H205" s="23">
        <f t="shared" si="92"/>
        <v>300</v>
      </c>
      <c r="I205" s="23">
        <f t="shared" si="92"/>
        <v>0</v>
      </c>
      <c r="J205" s="23">
        <f t="shared" si="92"/>
        <v>0</v>
      </c>
      <c r="K205" s="23">
        <f t="shared" si="92"/>
        <v>0</v>
      </c>
      <c r="L205" s="23">
        <f t="shared" si="92"/>
        <v>0</v>
      </c>
      <c r="M205" s="23">
        <f t="shared" si="92"/>
        <v>0</v>
      </c>
      <c r="N205" s="23">
        <f t="shared" si="92"/>
        <v>0</v>
      </c>
      <c r="O205" s="23">
        <f t="shared" si="92"/>
        <v>0</v>
      </c>
      <c r="P205" s="23">
        <f t="shared" si="92"/>
        <v>0</v>
      </c>
      <c r="Q205" s="23">
        <f t="shared" si="92"/>
        <v>0</v>
      </c>
    </row>
    <row r="206" spans="1:17" s="24" customFormat="1" ht="18.75">
      <c r="A206" s="33" t="s">
        <v>188</v>
      </c>
      <c r="B206" s="28" t="s">
        <v>160</v>
      </c>
      <c r="C206" s="28" t="s">
        <v>156</v>
      </c>
      <c r="D206" s="28" t="s">
        <v>422</v>
      </c>
      <c r="E206" s="28" t="s">
        <v>218</v>
      </c>
      <c r="F206" s="23">
        <f>G206+H206+I206</f>
        <v>300</v>
      </c>
      <c r="G206" s="23"/>
      <c r="H206" s="23">
        <v>300</v>
      </c>
      <c r="I206" s="23"/>
      <c r="J206" s="23">
        <f>K206+L206+M206</f>
        <v>0</v>
      </c>
      <c r="K206" s="23"/>
      <c r="L206" s="23"/>
      <c r="M206" s="23"/>
      <c r="N206" s="23">
        <f>O206+P206+Q206</f>
        <v>0</v>
      </c>
      <c r="O206" s="33"/>
      <c r="P206" s="33"/>
      <c r="Q206" s="33"/>
    </row>
    <row r="207" spans="1:17" s="24" customFormat="1" ht="41.25" customHeight="1">
      <c r="A207" s="102" t="s">
        <v>473</v>
      </c>
      <c r="B207" s="28" t="s">
        <v>160</v>
      </c>
      <c r="C207" s="28" t="s">
        <v>156</v>
      </c>
      <c r="D207" s="28" t="s">
        <v>14</v>
      </c>
      <c r="E207" s="28"/>
      <c r="F207" s="23">
        <f>F208</f>
        <v>0</v>
      </c>
      <c r="G207" s="23">
        <f aca="true" t="shared" si="93" ref="G207:Q209">G208</f>
        <v>0</v>
      </c>
      <c r="H207" s="23">
        <f t="shared" si="93"/>
        <v>0</v>
      </c>
      <c r="I207" s="23">
        <f t="shared" si="93"/>
        <v>0</v>
      </c>
      <c r="J207" s="23">
        <f t="shared" si="93"/>
        <v>0</v>
      </c>
      <c r="K207" s="23">
        <f t="shared" si="93"/>
        <v>0</v>
      </c>
      <c r="L207" s="23">
        <f t="shared" si="93"/>
        <v>0</v>
      </c>
      <c r="M207" s="23">
        <f t="shared" si="93"/>
        <v>0</v>
      </c>
      <c r="N207" s="23">
        <f t="shared" si="93"/>
        <v>21479.4</v>
      </c>
      <c r="O207" s="23">
        <f t="shared" si="93"/>
        <v>20835</v>
      </c>
      <c r="P207" s="23">
        <f t="shared" si="93"/>
        <v>0</v>
      </c>
      <c r="Q207" s="23">
        <f t="shared" si="93"/>
        <v>644.4</v>
      </c>
    </row>
    <row r="208" spans="1:17" s="24" customFormat="1" ht="56.25">
      <c r="A208" s="102" t="s">
        <v>616</v>
      </c>
      <c r="B208" s="28" t="s">
        <v>160</v>
      </c>
      <c r="C208" s="28" t="s">
        <v>156</v>
      </c>
      <c r="D208" s="28" t="s">
        <v>618</v>
      </c>
      <c r="E208" s="28"/>
      <c r="F208" s="23">
        <f>F209</f>
        <v>0</v>
      </c>
      <c r="G208" s="23">
        <f t="shared" si="93"/>
        <v>0</v>
      </c>
      <c r="H208" s="23">
        <f t="shared" si="93"/>
        <v>0</v>
      </c>
      <c r="I208" s="23">
        <f t="shared" si="93"/>
        <v>0</v>
      </c>
      <c r="J208" s="23">
        <f t="shared" si="93"/>
        <v>0</v>
      </c>
      <c r="K208" s="23">
        <f t="shared" si="93"/>
        <v>0</v>
      </c>
      <c r="L208" s="23">
        <f t="shared" si="93"/>
        <v>0</v>
      </c>
      <c r="M208" s="23">
        <f t="shared" si="93"/>
        <v>0</v>
      </c>
      <c r="N208" s="23">
        <f t="shared" si="93"/>
        <v>21479.4</v>
      </c>
      <c r="O208" s="23">
        <f t="shared" si="93"/>
        <v>20835</v>
      </c>
      <c r="P208" s="23">
        <f t="shared" si="93"/>
        <v>0</v>
      </c>
      <c r="Q208" s="23">
        <f t="shared" si="93"/>
        <v>644.4</v>
      </c>
    </row>
    <row r="209" spans="1:17" s="24" customFormat="1" ht="39.75" customHeight="1">
      <c r="A209" s="102" t="s">
        <v>617</v>
      </c>
      <c r="B209" s="28" t="s">
        <v>160</v>
      </c>
      <c r="C209" s="28" t="s">
        <v>156</v>
      </c>
      <c r="D209" s="28" t="s">
        <v>602</v>
      </c>
      <c r="E209" s="28"/>
      <c r="F209" s="23">
        <f>F210</f>
        <v>0</v>
      </c>
      <c r="G209" s="23">
        <f t="shared" si="93"/>
        <v>0</v>
      </c>
      <c r="H209" s="23">
        <f t="shared" si="93"/>
        <v>0</v>
      </c>
      <c r="I209" s="23">
        <f t="shared" si="93"/>
        <v>0</v>
      </c>
      <c r="J209" s="23">
        <f t="shared" si="93"/>
        <v>0</v>
      </c>
      <c r="K209" s="23">
        <f t="shared" si="93"/>
        <v>0</v>
      </c>
      <c r="L209" s="23">
        <f t="shared" si="93"/>
        <v>0</v>
      </c>
      <c r="M209" s="23">
        <f t="shared" si="93"/>
        <v>0</v>
      </c>
      <c r="N209" s="23">
        <f t="shared" si="93"/>
        <v>21479.4</v>
      </c>
      <c r="O209" s="23">
        <f t="shared" si="93"/>
        <v>20835</v>
      </c>
      <c r="P209" s="23">
        <f t="shared" si="93"/>
        <v>0</v>
      </c>
      <c r="Q209" s="23">
        <f t="shared" si="93"/>
        <v>644.4</v>
      </c>
    </row>
    <row r="210" spans="1:17" s="24" customFormat="1" ht="18.75">
      <c r="A210" s="33" t="s">
        <v>188</v>
      </c>
      <c r="B210" s="28" t="s">
        <v>160</v>
      </c>
      <c r="C210" s="28" t="s">
        <v>156</v>
      </c>
      <c r="D210" s="28" t="s">
        <v>602</v>
      </c>
      <c r="E210" s="28" t="s">
        <v>218</v>
      </c>
      <c r="F210" s="23">
        <f>G210+H210+I210</f>
        <v>0</v>
      </c>
      <c r="G210" s="23"/>
      <c r="H210" s="23"/>
      <c r="I210" s="23"/>
      <c r="J210" s="23">
        <f>K210+L210+M210</f>
        <v>0</v>
      </c>
      <c r="K210" s="23"/>
      <c r="L210" s="23"/>
      <c r="M210" s="23"/>
      <c r="N210" s="23">
        <f>O210+P210+Q210</f>
        <v>21479.4</v>
      </c>
      <c r="O210" s="33">
        <v>20835</v>
      </c>
      <c r="P210" s="33"/>
      <c r="Q210" s="33">
        <v>644.4</v>
      </c>
    </row>
    <row r="211" spans="1:17" s="24" customFormat="1" ht="18.75">
      <c r="A211" s="99" t="s">
        <v>198</v>
      </c>
      <c r="B211" s="28" t="s">
        <v>160</v>
      </c>
      <c r="C211" s="28" t="s">
        <v>156</v>
      </c>
      <c r="D211" s="67" t="s">
        <v>41</v>
      </c>
      <c r="E211" s="28"/>
      <c r="F211" s="23">
        <f>F212</f>
        <v>76.7</v>
      </c>
      <c r="G211" s="23">
        <f aca="true" t="shared" si="94" ref="G211:Q212">G212</f>
        <v>0</v>
      </c>
      <c r="H211" s="23">
        <f t="shared" si="94"/>
        <v>76.7</v>
      </c>
      <c r="I211" s="23">
        <f t="shared" si="94"/>
        <v>0</v>
      </c>
      <c r="J211" s="23">
        <f t="shared" si="94"/>
        <v>40.9</v>
      </c>
      <c r="K211" s="23">
        <f t="shared" si="94"/>
        <v>0</v>
      </c>
      <c r="L211" s="23">
        <f t="shared" si="94"/>
        <v>40.9</v>
      </c>
      <c r="M211" s="23">
        <f t="shared" si="94"/>
        <v>0</v>
      </c>
      <c r="N211" s="23">
        <f t="shared" si="94"/>
        <v>40.9</v>
      </c>
      <c r="O211" s="23">
        <f t="shared" si="94"/>
        <v>0</v>
      </c>
      <c r="P211" s="23">
        <f t="shared" si="94"/>
        <v>40.9</v>
      </c>
      <c r="Q211" s="23">
        <f t="shared" si="94"/>
        <v>0</v>
      </c>
    </row>
    <row r="212" spans="1:17" s="24" customFormat="1" ht="18.75">
      <c r="A212" s="99" t="s">
        <v>371</v>
      </c>
      <c r="B212" s="28" t="s">
        <v>160</v>
      </c>
      <c r="C212" s="28" t="s">
        <v>156</v>
      </c>
      <c r="D212" s="67" t="s">
        <v>425</v>
      </c>
      <c r="E212" s="28"/>
      <c r="F212" s="23">
        <f>F213</f>
        <v>76.7</v>
      </c>
      <c r="G212" s="23">
        <f t="shared" si="94"/>
        <v>0</v>
      </c>
      <c r="H212" s="23">
        <f t="shared" si="94"/>
        <v>76.7</v>
      </c>
      <c r="I212" s="23">
        <f t="shared" si="94"/>
        <v>0</v>
      </c>
      <c r="J212" s="23">
        <f t="shared" si="94"/>
        <v>40.9</v>
      </c>
      <c r="K212" s="23">
        <f t="shared" si="94"/>
        <v>0</v>
      </c>
      <c r="L212" s="23">
        <f t="shared" si="94"/>
        <v>40.9</v>
      </c>
      <c r="M212" s="23">
        <f t="shared" si="94"/>
        <v>0</v>
      </c>
      <c r="N212" s="23">
        <f t="shared" si="94"/>
        <v>40.9</v>
      </c>
      <c r="O212" s="23">
        <f t="shared" si="94"/>
        <v>0</v>
      </c>
      <c r="P212" s="23">
        <f t="shared" si="94"/>
        <v>40.9</v>
      </c>
      <c r="Q212" s="23">
        <f t="shared" si="94"/>
        <v>0</v>
      </c>
    </row>
    <row r="213" spans="1:17" s="24" customFormat="1" ht="37.5">
      <c r="A213" s="99" t="s">
        <v>119</v>
      </c>
      <c r="B213" s="28" t="s">
        <v>160</v>
      </c>
      <c r="C213" s="28" t="s">
        <v>156</v>
      </c>
      <c r="D213" s="67" t="s">
        <v>42</v>
      </c>
      <c r="E213" s="28" t="s">
        <v>210</v>
      </c>
      <c r="F213" s="109">
        <f>G213+H213+I213</f>
        <v>76.7</v>
      </c>
      <c r="G213" s="23"/>
      <c r="H213" s="23">
        <v>76.7</v>
      </c>
      <c r="I213" s="23"/>
      <c r="J213" s="23">
        <f>K213+L213+M213</f>
        <v>40.9</v>
      </c>
      <c r="K213" s="23"/>
      <c r="L213" s="23">
        <v>40.9</v>
      </c>
      <c r="M213" s="23"/>
      <c r="N213" s="23">
        <f>O213+P213+Q213</f>
        <v>40.9</v>
      </c>
      <c r="O213" s="33"/>
      <c r="P213" s="33">
        <v>40.9</v>
      </c>
      <c r="Q213" s="33"/>
    </row>
    <row r="214" spans="1:17" s="24" customFormat="1" ht="18.75">
      <c r="A214" s="100" t="s">
        <v>172</v>
      </c>
      <c r="B214" s="25" t="s">
        <v>168</v>
      </c>
      <c r="C214" s="25" t="s">
        <v>564</v>
      </c>
      <c r="D214" s="25"/>
      <c r="E214" s="25"/>
      <c r="F214" s="26">
        <f>F215</f>
        <v>460.29999999999995</v>
      </c>
      <c r="G214" s="26">
        <f aca="true" t="shared" si="95" ref="G214:Q216">G215</f>
        <v>160.29999999999998</v>
      </c>
      <c r="H214" s="26">
        <f t="shared" si="95"/>
        <v>300</v>
      </c>
      <c r="I214" s="26">
        <f t="shared" si="95"/>
        <v>0</v>
      </c>
      <c r="J214" s="26">
        <f t="shared" si="95"/>
        <v>500.29999999999995</v>
      </c>
      <c r="K214" s="26">
        <f t="shared" si="95"/>
        <v>160.29999999999998</v>
      </c>
      <c r="L214" s="26">
        <f t="shared" si="95"/>
        <v>340</v>
      </c>
      <c r="M214" s="26">
        <f t="shared" si="95"/>
        <v>0</v>
      </c>
      <c r="N214" s="26">
        <f t="shared" si="95"/>
        <v>420.29999999999995</v>
      </c>
      <c r="O214" s="23">
        <f t="shared" si="95"/>
        <v>160.29999999999998</v>
      </c>
      <c r="P214" s="23">
        <f t="shared" si="95"/>
        <v>260</v>
      </c>
      <c r="Q214" s="23">
        <f t="shared" si="95"/>
        <v>0</v>
      </c>
    </row>
    <row r="215" spans="1:17" s="24" customFormat="1" ht="18.75">
      <c r="A215" s="100" t="s">
        <v>196</v>
      </c>
      <c r="B215" s="25" t="s">
        <v>168</v>
      </c>
      <c r="C215" s="25" t="s">
        <v>160</v>
      </c>
      <c r="D215" s="25"/>
      <c r="E215" s="25"/>
      <c r="F215" s="26">
        <f>F216</f>
        <v>460.29999999999995</v>
      </c>
      <c r="G215" s="26">
        <f t="shared" si="95"/>
        <v>160.29999999999998</v>
      </c>
      <c r="H215" s="26">
        <f t="shared" si="95"/>
        <v>300</v>
      </c>
      <c r="I215" s="26">
        <f t="shared" si="95"/>
        <v>0</v>
      </c>
      <c r="J215" s="26">
        <f t="shared" si="95"/>
        <v>500.29999999999995</v>
      </c>
      <c r="K215" s="26">
        <f t="shared" si="95"/>
        <v>160.29999999999998</v>
      </c>
      <c r="L215" s="26">
        <f t="shared" si="95"/>
        <v>340</v>
      </c>
      <c r="M215" s="26">
        <f t="shared" si="95"/>
        <v>0</v>
      </c>
      <c r="N215" s="26">
        <f t="shared" si="95"/>
        <v>420.29999999999995</v>
      </c>
      <c r="O215" s="23">
        <f t="shared" si="95"/>
        <v>160.29999999999998</v>
      </c>
      <c r="P215" s="23">
        <f t="shared" si="95"/>
        <v>260</v>
      </c>
      <c r="Q215" s="23">
        <f t="shared" si="95"/>
        <v>0</v>
      </c>
    </row>
    <row r="216" spans="1:17" s="24" customFormat="1" ht="56.25">
      <c r="A216" s="102" t="s">
        <v>471</v>
      </c>
      <c r="B216" s="28" t="s">
        <v>168</v>
      </c>
      <c r="C216" s="28" t="s">
        <v>160</v>
      </c>
      <c r="D216" s="28" t="s">
        <v>303</v>
      </c>
      <c r="E216" s="28"/>
      <c r="F216" s="23">
        <f>F217</f>
        <v>460.29999999999995</v>
      </c>
      <c r="G216" s="23">
        <f t="shared" si="95"/>
        <v>160.29999999999998</v>
      </c>
      <c r="H216" s="23">
        <f t="shared" si="95"/>
        <v>300</v>
      </c>
      <c r="I216" s="23">
        <f t="shared" si="95"/>
        <v>0</v>
      </c>
      <c r="J216" s="23">
        <f t="shared" si="95"/>
        <v>500.29999999999995</v>
      </c>
      <c r="K216" s="23">
        <f t="shared" si="95"/>
        <v>160.29999999999998</v>
      </c>
      <c r="L216" s="23">
        <f t="shared" si="95"/>
        <v>340</v>
      </c>
      <c r="M216" s="23">
        <f t="shared" si="95"/>
        <v>0</v>
      </c>
      <c r="N216" s="23">
        <f t="shared" si="95"/>
        <v>420.29999999999995</v>
      </c>
      <c r="O216" s="23">
        <f t="shared" si="95"/>
        <v>160.29999999999998</v>
      </c>
      <c r="P216" s="23">
        <f t="shared" si="95"/>
        <v>260</v>
      </c>
      <c r="Q216" s="23">
        <f t="shared" si="95"/>
        <v>0</v>
      </c>
    </row>
    <row r="217" spans="1:17" s="24" customFormat="1" ht="56.25">
      <c r="A217" s="102" t="s">
        <v>473</v>
      </c>
      <c r="B217" s="28" t="s">
        <v>168</v>
      </c>
      <c r="C217" s="28" t="s">
        <v>160</v>
      </c>
      <c r="D217" s="28" t="s">
        <v>14</v>
      </c>
      <c r="E217" s="28"/>
      <c r="F217" s="23">
        <f>F218+F221+F224</f>
        <v>460.29999999999995</v>
      </c>
      <c r="G217" s="23">
        <f aca="true" t="shared" si="96" ref="G217:Q217">G218+G221+G224</f>
        <v>160.29999999999998</v>
      </c>
      <c r="H217" s="23">
        <f t="shared" si="96"/>
        <v>300</v>
      </c>
      <c r="I217" s="23">
        <f t="shared" si="96"/>
        <v>0</v>
      </c>
      <c r="J217" s="23">
        <f t="shared" si="96"/>
        <v>500.29999999999995</v>
      </c>
      <c r="K217" s="23">
        <f t="shared" si="96"/>
        <v>160.29999999999998</v>
      </c>
      <c r="L217" s="23">
        <f t="shared" si="96"/>
        <v>340</v>
      </c>
      <c r="M217" s="23">
        <f t="shared" si="96"/>
        <v>0</v>
      </c>
      <c r="N217" s="23">
        <f t="shared" si="96"/>
        <v>420.29999999999995</v>
      </c>
      <c r="O217" s="23">
        <f t="shared" si="96"/>
        <v>160.29999999999998</v>
      </c>
      <c r="P217" s="23">
        <f t="shared" si="96"/>
        <v>260</v>
      </c>
      <c r="Q217" s="23">
        <f t="shared" si="96"/>
        <v>0</v>
      </c>
    </row>
    <row r="218" spans="1:17" s="24" customFormat="1" ht="37.5">
      <c r="A218" s="102" t="s">
        <v>108</v>
      </c>
      <c r="B218" s="28" t="s">
        <v>168</v>
      </c>
      <c r="C218" s="28" t="s">
        <v>160</v>
      </c>
      <c r="D218" s="28" t="s">
        <v>107</v>
      </c>
      <c r="E218" s="28"/>
      <c r="F218" s="23">
        <f>F219</f>
        <v>60</v>
      </c>
      <c r="G218" s="23">
        <f aca="true" t="shared" si="97" ref="G218:Q219">G219</f>
        <v>0</v>
      </c>
      <c r="H218" s="23">
        <f t="shared" si="97"/>
        <v>60</v>
      </c>
      <c r="I218" s="23">
        <f t="shared" si="97"/>
        <v>0</v>
      </c>
      <c r="J218" s="23">
        <f t="shared" si="97"/>
        <v>100</v>
      </c>
      <c r="K218" s="23">
        <f t="shared" si="97"/>
        <v>0</v>
      </c>
      <c r="L218" s="23">
        <f t="shared" si="97"/>
        <v>100</v>
      </c>
      <c r="M218" s="23">
        <f t="shared" si="97"/>
        <v>0</v>
      </c>
      <c r="N218" s="23">
        <f t="shared" si="97"/>
        <v>100</v>
      </c>
      <c r="O218" s="23">
        <f t="shared" si="97"/>
        <v>0</v>
      </c>
      <c r="P218" s="23">
        <f t="shared" si="97"/>
        <v>100</v>
      </c>
      <c r="Q218" s="23">
        <f t="shared" si="97"/>
        <v>0</v>
      </c>
    </row>
    <row r="219" spans="1:17" s="24" customFormat="1" ht="18.75">
      <c r="A219" s="99" t="s">
        <v>533</v>
      </c>
      <c r="B219" s="28" t="s">
        <v>168</v>
      </c>
      <c r="C219" s="28" t="s">
        <v>160</v>
      </c>
      <c r="D219" s="28" t="s">
        <v>535</v>
      </c>
      <c r="E219" s="28"/>
      <c r="F219" s="23">
        <f>F220</f>
        <v>60</v>
      </c>
      <c r="G219" s="23">
        <f t="shared" si="97"/>
        <v>0</v>
      </c>
      <c r="H219" s="23">
        <f t="shared" si="97"/>
        <v>60</v>
      </c>
      <c r="I219" s="23">
        <f t="shared" si="97"/>
        <v>0</v>
      </c>
      <c r="J219" s="23">
        <f t="shared" si="97"/>
        <v>100</v>
      </c>
      <c r="K219" s="23">
        <f t="shared" si="97"/>
        <v>0</v>
      </c>
      <c r="L219" s="23">
        <f>L220</f>
        <v>100</v>
      </c>
      <c r="M219" s="23">
        <f t="shared" si="97"/>
        <v>0</v>
      </c>
      <c r="N219" s="23">
        <f t="shared" si="97"/>
        <v>100</v>
      </c>
      <c r="O219" s="23">
        <f t="shared" si="97"/>
        <v>0</v>
      </c>
      <c r="P219" s="23">
        <f t="shared" si="97"/>
        <v>100</v>
      </c>
      <c r="Q219" s="23">
        <f t="shared" si="97"/>
        <v>0</v>
      </c>
    </row>
    <row r="220" spans="1:17" s="24" customFormat="1" ht="37.5">
      <c r="A220" s="99" t="s">
        <v>119</v>
      </c>
      <c r="B220" s="28" t="s">
        <v>168</v>
      </c>
      <c r="C220" s="28" t="s">
        <v>160</v>
      </c>
      <c r="D220" s="28" t="s">
        <v>535</v>
      </c>
      <c r="E220" s="28" t="s">
        <v>210</v>
      </c>
      <c r="F220" s="23">
        <f>G220+H220+I220</f>
        <v>60</v>
      </c>
      <c r="G220" s="23"/>
      <c r="H220" s="23">
        <v>60</v>
      </c>
      <c r="I220" s="23"/>
      <c r="J220" s="23">
        <f>K220+L220+M220</f>
        <v>100</v>
      </c>
      <c r="K220" s="23"/>
      <c r="L220" s="23">
        <v>100</v>
      </c>
      <c r="M220" s="23"/>
      <c r="N220" s="23">
        <f>O220+P220+Q220</f>
        <v>100</v>
      </c>
      <c r="O220" s="23"/>
      <c r="P220" s="23">
        <v>100</v>
      </c>
      <c r="Q220" s="23"/>
    </row>
    <row r="221" spans="1:17" s="24" customFormat="1" ht="37.5">
      <c r="A221" s="102" t="s">
        <v>16</v>
      </c>
      <c r="B221" s="28" t="s">
        <v>168</v>
      </c>
      <c r="C221" s="28" t="s">
        <v>160</v>
      </c>
      <c r="D221" s="28" t="s">
        <v>15</v>
      </c>
      <c r="E221" s="28"/>
      <c r="F221" s="23">
        <f>F222</f>
        <v>240</v>
      </c>
      <c r="G221" s="23">
        <f aca="true" t="shared" si="98" ref="G221:Q222">G222</f>
        <v>0</v>
      </c>
      <c r="H221" s="23">
        <f t="shared" si="98"/>
        <v>240</v>
      </c>
      <c r="I221" s="23">
        <f t="shared" si="98"/>
        <v>0</v>
      </c>
      <c r="J221" s="23">
        <f t="shared" si="98"/>
        <v>240</v>
      </c>
      <c r="K221" s="23">
        <f t="shared" si="98"/>
        <v>0</v>
      </c>
      <c r="L221" s="23">
        <f t="shared" si="98"/>
        <v>240</v>
      </c>
      <c r="M221" s="23">
        <f t="shared" si="98"/>
        <v>0</v>
      </c>
      <c r="N221" s="23">
        <f t="shared" si="98"/>
        <v>160</v>
      </c>
      <c r="O221" s="23">
        <f t="shared" si="98"/>
        <v>0</v>
      </c>
      <c r="P221" s="23">
        <f t="shared" si="98"/>
        <v>160</v>
      </c>
      <c r="Q221" s="23">
        <f t="shared" si="98"/>
        <v>0</v>
      </c>
    </row>
    <row r="222" spans="1:17" s="24" customFormat="1" ht="37.5">
      <c r="A222" s="99" t="s">
        <v>256</v>
      </c>
      <c r="B222" s="28" t="s">
        <v>168</v>
      </c>
      <c r="C222" s="28" t="s">
        <v>160</v>
      </c>
      <c r="D222" s="28" t="s">
        <v>38</v>
      </c>
      <c r="E222" s="28"/>
      <c r="F222" s="23">
        <f>F223</f>
        <v>240</v>
      </c>
      <c r="G222" s="23">
        <f t="shared" si="98"/>
        <v>0</v>
      </c>
      <c r="H222" s="23">
        <f t="shared" si="98"/>
        <v>240</v>
      </c>
      <c r="I222" s="23">
        <f t="shared" si="98"/>
        <v>0</v>
      </c>
      <c r="J222" s="23">
        <f t="shared" si="98"/>
        <v>240</v>
      </c>
      <c r="K222" s="23">
        <f t="shared" si="98"/>
        <v>0</v>
      </c>
      <c r="L222" s="23">
        <f t="shared" si="98"/>
        <v>240</v>
      </c>
      <c r="M222" s="23">
        <f t="shared" si="98"/>
        <v>0</v>
      </c>
      <c r="N222" s="23">
        <f t="shared" si="98"/>
        <v>160</v>
      </c>
      <c r="O222" s="23">
        <f t="shared" si="98"/>
        <v>0</v>
      </c>
      <c r="P222" s="23">
        <f t="shared" si="98"/>
        <v>160</v>
      </c>
      <c r="Q222" s="23">
        <f>Q223</f>
        <v>0</v>
      </c>
    </row>
    <row r="223" spans="1:17" s="24" customFormat="1" ht="37.5">
      <c r="A223" s="99" t="s">
        <v>119</v>
      </c>
      <c r="B223" s="28" t="s">
        <v>168</v>
      </c>
      <c r="C223" s="28" t="s">
        <v>160</v>
      </c>
      <c r="D223" s="28" t="s">
        <v>38</v>
      </c>
      <c r="E223" s="28" t="s">
        <v>210</v>
      </c>
      <c r="F223" s="23">
        <f>G223+H223+I223</f>
        <v>240</v>
      </c>
      <c r="G223" s="23"/>
      <c r="H223" s="23">
        <v>240</v>
      </c>
      <c r="I223" s="23"/>
      <c r="J223" s="23">
        <f>K223+L223+M223</f>
        <v>240</v>
      </c>
      <c r="K223" s="23"/>
      <c r="L223" s="23">
        <v>240</v>
      </c>
      <c r="M223" s="23"/>
      <c r="N223" s="23">
        <f>O223+P223+Q223</f>
        <v>160</v>
      </c>
      <c r="O223" s="33"/>
      <c r="P223" s="33">
        <v>160</v>
      </c>
      <c r="Q223" s="33"/>
    </row>
    <row r="224" spans="1:17" s="24" customFormat="1" ht="45" customHeight="1">
      <c r="A224" s="102" t="s">
        <v>24</v>
      </c>
      <c r="B224" s="28" t="s">
        <v>168</v>
      </c>
      <c r="C224" s="28" t="s">
        <v>160</v>
      </c>
      <c r="D224" s="28" t="s">
        <v>17</v>
      </c>
      <c r="E224" s="28"/>
      <c r="F224" s="23">
        <f>F225</f>
        <v>160.29999999999998</v>
      </c>
      <c r="G224" s="23">
        <f aca="true" t="shared" si="99" ref="G224:Q224">G225</f>
        <v>160.29999999999998</v>
      </c>
      <c r="H224" s="23">
        <f t="shared" si="99"/>
        <v>0</v>
      </c>
      <c r="I224" s="23">
        <f t="shared" si="99"/>
        <v>0</v>
      </c>
      <c r="J224" s="23">
        <f t="shared" si="99"/>
        <v>160.29999999999998</v>
      </c>
      <c r="K224" s="23">
        <f t="shared" si="99"/>
        <v>160.29999999999998</v>
      </c>
      <c r="L224" s="23">
        <f t="shared" si="99"/>
        <v>0</v>
      </c>
      <c r="M224" s="23">
        <f t="shared" si="99"/>
        <v>0</v>
      </c>
      <c r="N224" s="23">
        <f t="shared" si="99"/>
        <v>160.29999999999998</v>
      </c>
      <c r="O224" s="23">
        <f t="shared" si="99"/>
        <v>160.29999999999998</v>
      </c>
      <c r="P224" s="23">
        <f t="shared" si="99"/>
        <v>0</v>
      </c>
      <c r="Q224" s="23">
        <f t="shared" si="99"/>
        <v>0</v>
      </c>
    </row>
    <row r="225" spans="1:17" s="24" customFormat="1" ht="81.75" customHeight="1">
      <c r="A225" s="102" t="s">
        <v>91</v>
      </c>
      <c r="B225" s="28" t="s">
        <v>168</v>
      </c>
      <c r="C225" s="28" t="s">
        <v>160</v>
      </c>
      <c r="D225" s="28" t="s">
        <v>18</v>
      </c>
      <c r="E225" s="28"/>
      <c r="F225" s="23">
        <f>F226+F227</f>
        <v>160.29999999999998</v>
      </c>
      <c r="G225" s="23">
        <f aca="true" t="shared" si="100" ref="G225:Q225">G226+G227</f>
        <v>160.29999999999998</v>
      </c>
      <c r="H225" s="23">
        <f t="shared" si="100"/>
        <v>0</v>
      </c>
      <c r="I225" s="23">
        <f t="shared" si="100"/>
        <v>0</v>
      </c>
      <c r="J225" s="23">
        <f t="shared" si="100"/>
        <v>160.29999999999998</v>
      </c>
      <c r="K225" s="23">
        <f t="shared" si="100"/>
        <v>160.29999999999998</v>
      </c>
      <c r="L225" s="23">
        <f t="shared" si="100"/>
        <v>0</v>
      </c>
      <c r="M225" s="23">
        <f t="shared" si="100"/>
        <v>0</v>
      </c>
      <c r="N225" s="23">
        <f t="shared" si="100"/>
        <v>160.29999999999998</v>
      </c>
      <c r="O225" s="23">
        <f t="shared" si="100"/>
        <v>160.29999999999998</v>
      </c>
      <c r="P225" s="23">
        <f t="shared" si="100"/>
        <v>0</v>
      </c>
      <c r="Q225" s="23">
        <f t="shared" si="100"/>
        <v>0</v>
      </c>
    </row>
    <row r="226" spans="1:17" s="24" customFormat="1" ht="26.25" customHeight="1">
      <c r="A226" s="99" t="s">
        <v>206</v>
      </c>
      <c r="B226" s="28" t="s">
        <v>168</v>
      </c>
      <c r="C226" s="28" t="s">
        <v>160</v>
      </c>
      <c r="D226" s="28" t="s">
        <v>18</v>
      </c>
      <c r="E226" s="28" t="s">
        <v>207</v>
      </c>
      <c r="F226" s="23">
        <f>G226+H226+I226</f>
        <v>143.1</v>
      </c>
      <c r="G226" s="23">
        <v>143.1</v>
      </c>
      <c r="H226" s="23"/>
      <c r="I226" s="23"/>
      <c r="J226" s="23">
        <f>K226+L226+M226</f>
        <v>143.1</v>
      </c>
      <c r="K226" s="23">
        <v>143.1</v>
      </c>
      <c r="L226" s="23"/>
      <c r="M226" s="23"/>
      <c r="N226" s="23">
        <f>O226+P226+Q226</f>
        <v>143.1</v>
      </c>
      <c r="O226" s="23">
        <v>143.1</v>
      </c>
      <c r="P226" s="33"/>
      <c r="Q226" s="33"/>
    </row>
    <row r="227" spans="1:17" s="24" customFormat="1" ht="37.5">
      <c r="A227" s="99" t="s">
        <v>119</v>
      </c>
      <c r="B227" s="28" t="s">
        <v>168</v>
      </c>
      <c r="C227" s="28" t="s">
        <v>160</v>
      </c>
      <c r="D227" s="28" t="s">
        <v>18</v>
      </c>
      <c r="E227" s="28" t="s">
        <v>210</v>
      </c>
      <c r="F227" s="23">
        <f>G227+H227+I227</f>
        <v>17.2</v>
      </c>
      <c r="G227" s="23">
        <v>17.2</v>
      </c>
      <c r="H227" s="23"/>
      <c r="I227" s="23"/>
      <c r="J227" s="23">
        <f>K227+L227+M227</f>
        <v>17.2</v>
      </c>
      <c r="K227" s="23">
        <v>17.2</v>
      </c>
      <c r="L227" s="23"/>
      <c r="M227" s="23"/>
      <c r="N227" s="23">
        <f>O227+P227+Q227</f>
        <v>17.2</v>
      </c>
      <c r="O227" s="23">
        <v>17.2</v>
      </c>
      <c r="P227" s="33"/>
      <c r="Q227" s="33"/>
    </row>
    <row r="228" spans="1:17" s="24" customFormat="1" ht="18.75">
      <c r="A228" s="100" t="s">
        <v>162</v>
      </c>
      <c r="B228" s="25" t="s">
        <v>161</v>
      </c>
      <c r="C228" s="25" t="s">
        <v>564</v>
      </c>
      <c r="D228" s="25"/>
      <c r="E228" s="25"/>
      <c r="F228" s="26">
        <f aca="true" t="shared" si="101" ref="F228:Q228">F229+F247+F289+F309+F347</f>
        <v>482649.4</v>
      </c>
      <c r="G228" s="26">
        <f t="shared" si="101"/>
        <v>345828.1</v>
      </c>
      <c r="H228" s="26">
        <f t="shared" si="101"/>
        <v>136821.3</v>
      </c>
      <c r="I228" s="26">
        <f t="shared" si="101"/>
        <v>0</v>
      </c>
      <c r="J228" s="26">
        <f t="shared" si="101"/>
        <v>488330.80000000005</v>
      </c>
      <c r="K228" s="26">
        <f t="shared" si="101"/>
        <v>351679.89999999997</v>
      </c>
      <c r="L228" s="26">
        <f t="shared" si="101"/>
        <v>136650.9</v>
      </c>
      <c r="M228" s="26">
        <f t="shared" si="101"/>
        <v>0</v>
      </c>
      <c r="N228" s="26">
        <f t="shared" si="101"/>
        <v>473832.1000000001</v>
      </c>
      <c r="O228" s="23">
        <f t="shared" si="101"/>
        <v>341882.89999999997</v>
      </c>
      <c r="P228" s="23">
        <f t="shared" si="101"/>
        <v>131949.2</v>
      </c>
      <c r="Q228" s="23">
        <f t="shared" si="101"/>
        <v>0</v>
      </c>
    </row>
    <row r="229" spans="1:17" s="24" customFormat="1" ht="18.75">
      <c r="A229" s="100" t="s">
        <v>163</v>
      </c>
      <c r="B229" s="25" t="s">
        <v>161</v>
      </c>
      <c r="C229" s="25" t="s">
        <v>152</v>
      </c>
      <c r="D229" s="98"/>
      <c r="E229" s="25"/>
      <c r="F229" s="26">
        <f aca="true" t="shared" si="102" ref="F229:Q230">F230</f>
        <v>114893.20000000001</v>
      </c>
      <c r="G229" s="26">
        <f t="shared" si="102"/>
        <v>89622.3</v>
      </c>
      <c r="H229" s="26">
        <f t="shared" si="102"/>
        <v>25270.899999999998</v>
      </c>
      <c r="I229" s="26">
        <f t="shared" si="102"/>
        <v>0</v>
      </c>
      <c r="J229" s="26">
        <f t="shared" si="102"/>
        <v>126993.20000000001</v>
      </c>
      <c r="K229" s="26">
        <f t="shared" si="102"/>
        <v>99419.3</v>
      </c>
      <c r="L229" s="26">
        <f t="shared" si="102"/>
        <v>27573.899999999998</v>
      </c>
      <c r="M229" s="26">
        <f t="shared" si="102"/>
        <v>0</v>
      </c>
      <c r="N229" s="26">
        <f t="shared" si="102"/>
        <v>116893.20000000001</v>
      </c>
      <c r="O229" s="23">
        <f t="shared" si="102"/>
        <v>89622.3</v>
      </c>
      <c r="P229" s="23">
        <f t="shared" si="102"/>
        <v>27270.899999999998</v>
      </c>
      <c r="Q229" s="23">
        <f t="shared" si="102"/>
        <v>0</v>
      </c>
    </row>
    <row r="230" spans="1:17" s="24" customFormat="1" ht="37.5">
      <c r="A230" s="102" t="s">
        <v>467</v>
      </c>
      <c r="B230" s="28" t="s">
        <v>161</v>
      </c>
      <c r="C230" s="28" t="s">
        <v>152</v>
      </c>
      <c r="D230" s="67" t="s">
        <v>344</v>
      </c>
      <c r="E230" s="28"/>
      <c r="F230" s="23">
        <f>F231</f>
        <v>114893.20000000001</v>
      </c>
      <c r="G230" s="23">
        <f t="shared" si="102"/>
        <v>89622.3</v>
      </c>
      <c r="H230" s="23">
        <f t="shared" si="102"/>
        <v>25270.899999999998</v>
      </c>
      <c r="I230" s="23">
        <f t="shared" si="102"/>
        <v>0</v>
      </c>
      <c r="J230" s="23">
        <f t="shared" si="102"/>
        <v>126993.20000000001</v>
      </c>
      <c r="K230" s="23">
        <f t="shared" si="102"/>
        <v>99419.3</v>
      </c>
      <c r="L230" s="23">
        <f t="shared" si="102"/>
        <v>27573.899999999998</v>
      </c>
      <c r="M230" s="23">
        <f t="shared" si="102"/>
        <v>0</v>
      </c>
      <c r="N230" s="23">
        <f t="shared" si="102"/>
        <v>116893.20000000001</v>
      </c>
      <c r="O230" s="23">
        <f t="shared" si="102"/>
        <v>89622.3</v>
      </c>
      <c r="P230" s="23">
        <f t="shared" si="102"/>
        <v>27270.899999999998</v>
      </c>
      <c r="Q230" s="23">
        <f t="shared" si="102"/>
        <v>0</v>
      </c>
    </row>
    <row r="231" spans="1:17" s="24" customFormat="1" ht="18.75">
      <c r="A231" s="102" t="s">
        <v>229</v>
      </c>
      <c r="B231" s="28" t="s">
        <v>161</v>
      </c>
      <c r="C231" s="28" t="s">
        <v>152</v>
      </c>
      <c r="D231" s="67" t="s">
        <v>350</v>
      </c>
      <c r="E231" s="28"/>
      <c r="F231" s="23">
        <f>F232+F244+F239</f>
        <v>114893.20000000001</v>
      </c>
      <c r="G231" s="23">
        <f aca="true" t="shared" si="103" ref="G231:Q231">G232+G244+G239</f>
        <v>89622.3</v>
      </c>
      <c r="H231" s="23">
        <f t="shared" si="103"/>
        <v>25270.899999999998</v>
      </c>
      <c r="I231" s="23">
        <f t="shared" si="103"/>
        <v>0</v>
      </c>
      <c r="J231" s="23">
        <f t="shared" si="103"/>
        <v>126993.20000000001</v>
      </c>
      <c r="K231" s="23">
        <f t="shared" si="103"/>
        <v>99419.3</v>
      </c>
      <c r="L231" s="23">
        <f t="shared" si="103"/>
        <v>27573.899999999998</v>
      </c>
      <c r="M231" s="23">
        <f t="shared" si="103"/>
        <v>0</v>
      </c>
      <c r="N231" s="23">
        <f t="shared" si="103"/>
        <v>116893.20000000001</v>
      </c>
      <c r="O231" s="23">
        <f t="shared" si="103"/>
        <v>89622.3</v>
      </c>
      <c r="P231" s="23">
        <f t="shared" si="103"/>
        <v>27270.899999999998</v>
      </c>
      <c r="Q231" s="23">
        <f t="shared" si="103"/>
        <v>0</v>
      </c>
    </row>
    <row r="232" spans="1:17" s="24" customFormat="1" ht="56.25">
      <c r="A232" s="54" t="s">
        <v>356</v>
      </c>
      <c r="B232" s="28" t="s">
        <v>161</v>
      </c>
      <c r="C232" s="28" t="s">
        <v>152</v>
      </c>
      <c r="D232" s="67" t="s">
        <v>351</v>
      </c>
      <c r="E232" s="28"/>
      <c r="F232" s="23">
        <f>F233+F237+F235</f>
        <v>113821.40000000001</v>
      </c>
      <c r="G232" s="23">
        <f aca="true" t="shared" si="104" ref="G232:Q232">G233+G237+G235</f>
        <v>89550.5</v>
      </c>
      <c r="H232" s="23">
        <f t="shared" si="104"/>
        <v>24270.899999999998</v>
      </c>
      <c r="I232" s="23">
        <f t="shared" si="104"/>
        <v>0</v>
      </c>
      <c r="J232" s="23">
        <f t="shared" si="104"/>
        <v>116821.40000000001</v>
      </c>
      <c r="K232" s="23">
        <f t="shared" si="104"/>
        <v>89550.5</v>
      </c>
      <c r="L232" s="23">
        <f t="shared" si="104"/>
        <v>27270.899999999998</v>
      </c>
      <c r="M232" s="23">
        <f t="shared" si="104"/>
        <v>0</v>
      </c>
      <c r="N232" s="23">
        <f t="shared" si="104"/>
        <v>116821.40000000001</v>
      </c>
      <c r="O232" s="23">
        <f t="shared" si="104"/>
        <v>89550.5</v>
      </c>
      <c r="P232" s="23">
        <f t="shared" si="104"/>
        <v>27270.899999999998</v>
      </c>
      <c r="Q232" s="23">
        <f t="shared" si="104"/>
        <v>0</v>
      </c>
    </row>
    <row r="233" spans="1:17" s="24" customFormat="1" ht="18.75">
      <c r="A233" s="99" t="s">
        <v>164</v>
      </c>
      <c r="B233" s="28" t="s">
        <v>161</v>
      </c>
      <c r="C233" s="28" t="s">
        <v>152</v>
      </c>
      <c r="D233" s="67" t="s">
        <v>19</v>
      </c>
      <c r="E233" s="28"/>
      <c r="F233" s="23">
        <f>F234</f>
        <v>24121.1</v>
      </c>
      <c r="G233" s="23">
        <f aca="true" t="shared" si="105" ref="G233:Q233">G234</f>
        <v>0</v>
      </c>
      <c r="H233" s="23">
        <f t="shared" si="105"/>
        <v>24121.1</v>
      </c>
      <c r="I233" s="23">
        <f t="shared" si="105"/>
        <v>0</v>
      </c>
      <c r="J233" s="23">
        <f t="shared" si="105"/>
        <v>27121.1</v>
      </c>
      <c r="K233" s="23">
        <f t="shared" si="105"/>
        <v>0</v>
      </c>
      <c r="L233" s="23">
        <f t="shared" si="105"/>
        <v>27121.1</v>
      </c>
      <c r="M233" s="23">
        <f t="shared" si="105"/>
        <v>0</v>
      </c>
      <c r="N233" s="23">
        <f t="shared" si="105"/>
        <v>27121.1</v>
      </c>
      <c r="O233" s="23">
        <f t="shared" si="105"/>
        <v>0</v>
      </c>
      <c r="P233" s="23">
        <f t="shared" si="105"/>
        <v>27121.1</v>
      </c>
      <c r="Q233" s="23">
        <f t="shared" si="105"/>
        <v>0</v>
      </c>
    </row>
    <row r="234" spans="1:17" s="24" customFormat="1" ht="18.75">
      <c r="A234" s="99" t="s">
        <v>225</v>
      </c>
      <c r="B234" s="28" t="s">
        <v>161</v>
      </c>
      <c r="C234" s="28" t="s">
        <v>152</v>
      </c>
      <c r="D234" s="67" t="s">
        <v>19</v>
      </c>
      <c r="E234" s="28" t="s">
        <v>224</v>
      </c>
      <c r="F234" s="23">
        <f>G234+H234+I234</f>
        <v>24121.1</v>
      </c>
      <c r="G234" s="23"/>
      <c r="H234" s="23">
        <v>24121.1</v>
      </c>
      <c r="I234" s="23"/>
      <c r="J234" s="23">
        <f>K234+L234+M234</f>
        <v>27121.1</v>
      </c>
      <c r="K234" s="23"/>
      <c r="L234" s="23">
        <v>27121.1</v>
      </c>
      <c r="M234" s="23"/>
      <c r="N234" s="23">
        <f>O234+P234+Q234</f>
        <v>27121.1</v>
      </c>
      <c r="O234" s="33"/>
      <c r="P234" s="23">
        <v>27121.1</v>
      </c>
      <c r="Q234" s="33"/>
    </row>
    <row r="235" spans="1:17" s="24" customFormat="1" ht="56.25">
      <c r="A235" s="99" t="s">
        <v>492</v>
      </c>
      <c r="B235" s="28" t="s">
        <v>161</v>
      </c>
      <c r="C235" s="28" t="s">
        <v>152</v>
      </c>
      <c r="D235" s="28" t="s">
        <v>507</v>
      </c>
      <c r="E235" s="28"/>
      <c r="F235" s="23">
        <f>F236</f>
        <v>4994.8</v>
      </c>
      <c r="G235" s="23">
        <f aca="true" t="shared" si="106" ref="G235:Q235">G236</f>
        <v>4845</v>
      </c>
      <c r="H235" s="23">
        <f t="shared" si="106"/>
        <v>149.8</v>
      </c>
      <c r="I235" s="23">
        <f t="shared" si="106"/>
        <v>0</v>
      </c>
      <c r="J235" s="23">
        <f t="shared" si="106"/>
        <v>4994.8</v>
      </c>
      <c r="K235" s="23">
        <f t="shared" si="106"/>
        <v>4845</v>
      </c>
      <c r="L235" s="23">
        <f t="shared" si="106"/>
        <v>149.8</v>
      </c>
      <c r="M235" s="23">
        <f t="shared" si="106"/>
        <v>0</v>
      </c>
      <c r="N235" s="23">
        <f t="shared" si="106"/>
        <v>4994.8</v>
      </c>
      <c r="O235" s="23">
        <f t="shared" si="106"/>
        <v>4845</v>
      </c>
      <c r="P235" s="23">
        <f t="shared" si="106"/>
        <v>149.8</v>
      </c>
      <c r="Q235" s="23">
        <f t="shared" si="106"/>
        <v>0</v>
      </c>
    </row>
    <row r="236" spans="1:17" s="24" customFormat="1" ht="18.75">
      <c r="A236" s="99" t="s">
        <v>225</v>
      </c>
      <c r="B236" s="28" t="s">
        <v>161</v>
      </c>
      <c r="C236" s="28" t="s">
        <v>152</v>
      </c>
      <c r="D236" s="28" t="s">
        <v>507</v>
      </c>
      <c r="E236" s="28" t="s">
        <v>224</v>
      </c>
      <c r="F236" s="23">
        <f>G236+H236+I236</f>
        <v>4994.8</v>
      </c>
      <c r="G236" s="23">
        <v>4845</v>
      </c>
      <c r="H236" s="23">
        <v>149.8</v>
      </c>
      <c r="I236" s="23"/>
      <c r="J236" s="23">
        <f>K236+L236+M236</f>
        <v>4994.8</v>
      </c>
      <c r="K236" s="23">
        <v>4845</v>
      </c>
      <c r="L236" s="23">
        <v>149.8</v>
      </c>
      <c r="M236" s="23"/>
      <c r="N236" s="23">
        <f>O236+P236+Q236</f>
        <v>4994.8</v>
      </c>
      <c r="O236" s="33">
        <v>4845</v>
      </c>
      <c r="P236" s="33">
        <v>149.8</v>
      </c>
      <c r="Q236" s="33"/>
    </row>
    <row r="237" spans="1:17" s="24" customFormat="1" ht="99" customHeight="1">
      <c r="A237" s="86" t="s">
        <v>401</v>
      </c>
      <c r="B237" s="28" t="s">
        <v>161</v>
      </c>
      <c r="C237" s="28" t="s">
        <v>152</v>
      </c>
      <c r="D237" s="67" t="s">
        <v>85</v>
      </c>
      <c r="E237" s="28"/>
      <c r="F237" s="23">
        <f>F238</f>
        <v>84705.5</v>
      </c>
      <c r="G237" s="23">
        <f aca="true" t="shared" si="107" ref="G237:Q237">G238</f>
        <v>84705.5</v>
      </c>
      <c r="H237" s="23">
        <f t="shared" si="107"/>
        <v>0</v>
      </c>
      <c r="I237" s="23">
        <f t="shared" si="107"/>
        <v>0</v>
      </c>
      <c r="J237" s="23">
        <f>J238</f>
        <v>84705.5</v>
      </c>
      <c r="K237" s="23">
        <f t="shared" si="107"/>
        <v>84705.5</v>
      </c>
      <c r="L237" s="23">
        <f t="shared" si="107"/>
        <v>0</v>
      </c>
      <c r="M237" s="23">
        <f t="shared" si="107"/>
        <v>0</v>
      </c>
      <c r="N237" s="23">
        <f t="shared" si="107"/>
        <v>84705.5</v>
      </c>
      <c r="O237" s="23">
        <f t="shared" si="107"/>
        <v>84705.5</v>
      </c>
      <c r="P237" s="23">
        <f t="shared" si="107"/>
        <v>0</v>
      </c>
      <c r="Q237" s="23">
        <f t="shared" si="107"/>
        <v>0</v>
      </c>
    </row>
    <row r="238" spans="1:17" s="24" customFormat="1" ht="18.75">
      <c r="A238" s="99" t="s">
        <v>225</v>
      </c>
      <c r="B238" s="28" t="s">
        <v>161</v>
      </c>
      <c r="C238" s="28" t="s">
        <v>152</v>
      </c>
      <c r="D238" s="67" t="s">
        <v>85</v>
      </c>
      <c r="E238" s="28" t="s">
        <v>224</v>
      </c>
      <c r="F238" s="23">
        <f>G238+H238+I238</f>
        <v>84705.5</v>
      </c>
      <c r="G238" s="23">
        <f>57542.3+832.5+26330.7</f>
        <v>84705.5</v>
      </c>
      <c r="H238" s="23"/>
      <c r="I238" s="23"/>
      <c r="J238" s="23">
        <f>K238+L238+M238</f>
        <v>84705.5</v>
      </c>
      <c r="K238" s="23">
        <v>84705.5</v>
      </c>
      <c r="L238" s="23"/>
      <c r="M238" s="23"/>
      <c r="N238" s="23">
        <f>O238+P238+Q238</f>
        <v>84705.5</v>
      </c>
      <c r="O238" s="33">
        <v>84705.5</v>
      </c>
      <c r="P238" s="33"/>
      <c r="Q238" s="33"/>
    </row>
    <row r="239" spans="1:17" s="24" customFormat="1" ht="37.5">
      <c r="A239" s="102" t="s">
        <v>448</v>
      </c>
      <c r="B239" s="28" t="s">
        <v>161</v>
      </c>
      <c r="C239" s="28" t="s">
        <v>152</v>
      </c>
      <c r="D239" s="67" t="s">
        <v>449</v>
      </c>
      <c r="E239" s="28"/>
      <c r="F239" s="23">
        <f>F242+F240</f>
        <v>1000</v>
      </c>
      <c r="G239" s="23">
        <f aca="true" t="shared" si="108" ref="G239:N239">G242+G240</f>
        <v>0</v>
      </c>
      <c r="H239" s="23">
        <f t="shared" si="108"/>
        <v>1000</v>
      </c>
      <c r="I239" s="23">
        <f t="shared" si="108"/>
        <v>0</v>
      </c>
      <c r="J239" s="23">
        <f t="shared" si="108"/>
        <v>10100</v>
      </c>
      <c r="K239" s="23">
        <f t="shared" si="108"/>
        <v>9797</v>
      </c>
      <c r="L239" s="23">
        <f t="shared" si="108"/>
        <v>303</v>
      </c>
      <c r="M239" s="23">
        <f t="shared" si="108"/>
        <v>0</v>
      </c>
      <c r="N239" s="23">
        <f t="shared" si="108"/>
        <v>0</v>
      </c>
      <c r="O239" s="23">
        <f>O242+O240</f>
        <v>0</v>
      </c>
      <c r="P239" s="23">
        <f>P242+P240</f>
        <v>0</v>
      </c>
      <c r="Q239" s="23">
        <f>Q242+Q240</f>
        <v>0</v>
      </c>
    </row>
    <row r="240" spans="1:17" s="24" customFormat="1" ht="56.25">
      <c r="A240" s="99" t="s">
        <v>545</v>
      </c>
      <c r="B240" s="28" t="s">
        <v>161</v>
      </c>
      <c r="C240" s="28" t="s">
        <v>152</v>
      </c>
      <c r="D240" s="51" t="s">
        <v>532</v>
      </c>
      <c r="E240" s="28"/>
      <c r="F240" s="23">
        <f>F241</f>
        <v>1000</v>
      </c>
      <c r="G240" s="23">
        <f>G241</f>
        <v>0</v>
      </c>
      <c r="H240" s="23">
        <f>H241</f>
        <v>1000</v>
      </c>
      <c r="I240" s="23">
        <f aca="true" t="shared" si="109" ref="I240:Q240">I241</f>
        <v>0</v>
      </c>
      <c r="J240" s="23">
        <f t="shared" si="109"/>
        <v>0</v>
      </c>
      <c r="K240" s="23">
        <f t="shared" si="109"/>
        <v>0</v>
      </c>
      <c r="L240" s="23">
        <f t="shared" si="109"/>
        <v>0</v>
      </c>
      <c r="M240" s="23">
        <f t="shared" si="109"/>
        <v>0</v>
      </c>
      <c r="N240" s="23">
        <f t="shared" si="109"/>
        <v>0</v>
      </c>
      <c r="O240" s="23">
        <f t="shared" si="109"/>
        <v>0</v>
      </c>
      <c r="P240" s="23">
        <f t="shared" si="109"/>
        <v>0</v>
      </c>
      <c r="Q240" s="23">
        <f t="shared" si="109"/>
        <v>0</v>
      </c>
    </row>
    <row r="241" spans="1:17" s="24" customFormat="1" ht="18.75">
      <c r="A241" s="99" t="s">
        <v>225</v>
      </c>
      <c r="B241" s="28" t="s">
        <v>161</v>
      </c>
      <c r="C241" s="28" t="s">
        <v>152</v>
      </c>
      <c r="D241" s="51" t="s">
        <v>532</v>
      </c>
      <c r="E241" s="28" t="s">
        <v>224</v>
      </c>
      <c r="F241" s="23">
        <f>G241+H241+I241</f>
        <v>1000</v>
      </c>
      <c r="G241" s="23"/>
      <c r="H241" s="23">
        <v>1000</v>
      </c>
      <c r="I241" s="23"/>
      <c r="J241" s="23">
        <v>0</v>
      </c>
      <c r="K241" s="23"/>
      <c r="L241" s="23"/>
      <c r="M241" s="23"/>
      <c r="N241" s="23">
        <v>0</v>
      </c>
      <c r="O241" s="23"/>
      <c r="P241" s="23"/>
      <c r="Q241" s="23"/>
    </row>
    <row r="242" spans="1:17" s="24" customFormat="1" ht="37.5">
      <c r="A242" s="99" t="s">
        <v>544</v>
      </c>
      <c r="B242" s="28" t="s">
        <v>161</v>
      </c>
      <c r="C242" s="28" t="s">
        <v>152</v>
      </c>
      <c r="D242" s="51" t="s">
        <v>531</v>
      </c>
      <c r="E242" s="28"/>
      <c r="F242" s="23">
        <f>F243</f>
        <v>0</v>
      </c>
      <c r="G242" s="23">
        <f aca="true" t="shared" si="110" ref="G242:Q242">G243</f>
        <v>0</v>
      </c>
      <c r="H242" s="23">
        <f t="shared" si="110"/>
        <v>0</v>
      </c>
      <c r="I242" s="23">
        <f t="shared" si="110"/>
        <v>0</v>
      </c>
      <c r="J242" s="23">
        <f t="shared" si="110"/>
        <v>10100</v>
      </c>
      <c r="K242" s="23">
        <f t="shared" si="110"/>
        <v>9797</v>
      </c>
      <c r="L242" s="23">
        <f t="shared" si="110"/>
        <v>303</v>
      </c>
      <c r="M242" s="23">
        <f t="shared" si="110"/>
        <v>0</v>
      </c>
      <c r="N242" s="23">
        <f t="shared" si="110"/>
        <v>0</v>
      </c>
      <c r="O242" s="23">
        <f t="shared" si="110"/>
        <v>0</v>
      </c>
      <c r="P242" s="23">
        <f t="shared" si="110"/>
        <v>0</v>
      </c>
      <c r="Q242" s="23">
        <f t="shared" si="110"/>
        <v>0</v>
      </c>
    </row>
    <row r="243" spans="1:17" s="24" customFormat="1" ht="18.75">
      <c r="A243" s="99" t="s">
        <v>225</v>
      </c>
      <c r="B243" s="28" t="s">
        <v>161</v>
      </c>
      <c r="C243" s="28" t="s">
        <v>152</v>
      </c>
      <c r="D243" s="51" t="s">
        <v>531</v>
      </c>
      <c r="E243" s="28" t="s">
        <v>224</v>
      </c>
      <c r="F243" s="23">
        <f>G243+H243+I243</f>
        <v>0</v>
      </c>
      <c r="G243" s="23"/>
      <c r="H243" s="23"/>
      <c r="I243" s="23"/>
      <c r="J243" s="23">
        <f>K243+L243+M243</f>
        <v>10100</v>
      </c>
      <c r="K243" s="23">
        <v>9797</v>
      </c>
      <c r="L243" s="23">
        <v>303</v>
      </c>
      <c r="M243" s="23"/>
      <c r="N243" s="23">
        <f>O243+P243+Q243</f>
        <v>0</v>
      </c>
      <c r="O243" s="33"/>
      <c r="P243" s="33"/>
      <c r="Q243" s="33"/>
    </row>
    <row r="244" spans="1:17" s="24" customFormat="1" ht="58.5" customHeight="1">
      <c r="A244" s="102" t="s">
        <v>352</v>
      </c>
      <c r="B244" s="28" t="s">
        <v>161</v>
      </c>
      <c r="C244" s="28" t="s">
        <v>152</v>
      </c>
      <c r="D244" s="67" t="s">
        <v>111</v>
      </c>
      <c r="E244" s="28"/>
      <c r="F244" s="23">
        <f>F245</f>
        <v>71.8</v>
      </c>
      <c r="G244" s="23">
        <f aca="true" t="shared" si="111" ref="G244:Q245">G245</f>
        <v>71.8</v>
      </c>
      <c r="H244" s="23">
        <f t="shared" si="111"/>
        <v>0</v>
      </c>
      <c r="I244" s="23">
        <f t="shared" si="111"/>
        <v>0</v>
      </c>
      <c r="J244" s="23">
        <f t="shared" si="111"/>
        <v>71.8</v>
      </c>
      <c r="K244" s="23">
        <f t="shared" si="111"/>
        <v>71.8</v>
      </c>
      <c r="L244" s="23">
        <f t="shared" si="111"/>
        <v>0</v>
      </c>
      <c r="M244" s="23">
        <f t="shared" si="111"/>
        <v>0</v>
      </c>
      <c r="N244" s="23">
        <f t="shared" si="111"/>
        <v>71.8</v>
      </c>
      <c r="O244" s="23">
        <f t="shared" si="111"/>
        <v>71.8</v>
      </c>
      <c r="P244" s="23">
        <f t="shared" si="111"/>
        <v>0</v>
      </c>
      <c r="Q244" s="23">
        <f t="shared" si="111"/>
        <v>0</v>
      </c>
    </row>
    <row r="245" spans="1:17" s="24" customFormat="1" ht="75">
      <c r="A245" s="102" t="s">
        <v>126</v>
      </c>
      <c r="B245" s="28" t="s">
        <v>161</v>
      </c>
      <c r="C245" s="28" t="s">
        <v>152</v>
      </c>
      <c r="D245" s="67" t="s">
        <v>99</v>
      </c>
      <c r="E245" s="28"/>
      <c r="F245" s="23">
        <f>F246</f>
        <v>71.8</v>
      </c>
      <c r="G245" s="23">
        <f t="shared" si="111"/>
        <v>71.8</v>
      </c>
      <c r="H245" s="23">
        <f t="shared" si="111"/>
        <v>0</v>
      </c>
      <c r="I245" s="23">
        <f t="shared" si="111"/>
        <v>0</v>
      </c>
      <c r="J245" s="23">
        <f t="shared" si="111"/>
        <v>71.8</v>
      </c>
      <c r="K245" s="23">
        <f t="shared" si="111"/>
        <v>71.8</v>
      </c>
      <c r="L245" s="23">
        <f t="shared" si="111"/>
        <v>0</v>
      </c>
      <c r="M245" s="23">
        <f t="shared" si="111"/>
        <v>0</v>
      </c>
      <c r="N245" s="23">
        <f t="shared" si="111"/>
        <v>71.8</v>
      </c>
      <c r="O245" s="23">
        <f t="shared" si="111"/>
        <v>71.8</v>
      </c>
      <c r="P245" s="23">
        <f t="shared" si="111"/>
        <v>0</v>
      </c>
      <c r="Q245" s="23">
        <f t="shared" si="111"/>
        <v>0</v>
      </c>
    </row>
    <row r="246" spans="1:17" s="24" customFormat="1" ht="18.75">
      <c r="A246" s="99" t="s">
        <v>225</v>
      </c>
      <c r="B246" s="28" t="s">
        <v>161</v>
      </c>
      <c r="C246" s="28" t="s">
        <v>152</v>
      </c>
      <c r="D246" s="67" t="s">
        <v>99</v>
      </c>
      <c r="E246" s="28" t="s">
        <v>224</v>
      </c>
      <c r="F246" s="23">
        <f>G246+H246+I246</f>
        <v>71.8</v>
      </c>
      <c r="G246" s="23">
        <v>71.8</v>
      </c>
      <c r="H246" s="23"/>
      <c r="I246" s="23"/>
      <c r="J246" s="23">
        <f>K246+L246+M246</f>
        <v>71.8</v>
      </c>
      <c r="K246" s="23">
        <v>71.8</v>
      </c>
      <c r="L246" s="23"/>
      <c r="M246" s="23"/>
      <c r="N246" s="23">
        <f>O246+P246+Q246</f>
        <v>71.8</v>
      </c>
      <c r="O246" s="33">
        <v>71.8</v>
      </c>
      <c r="P246" s="33"/>
      <c r="Q246" s="33"/>
    </row>
    <row r="247" spans="1:17" s="24" customFormat="1" ht="18.75">
      <c r="A247" s="69" t="s">
        <v>141</v>
      </c>
      <c r="B247" s="25" t="s">
        <v>161</v>
      </c>
      <c r="C247" s="25" t="s">
        <v>156</v>
      </c>
      <c r="D247" s="25"/>
      <c r="E247" s="25"/>
      <c r="F247" s="26">
        <f aca="true" t="shared" si="112" ref="F247:Q247">F248+F256+F285</f>
        <v>246334.5</v>
      </c>
      <c r="G247" s="26">
        <f t="shared" si="112"/>
        <v>187338.90000000002</v>
      </c>
      <c r="H247" s="26">
        <f t="shared" si="112"/>
        <v>58995.600000000006</v>
      </c>
      <c r="I247" s="26">
        <f t="shared" si="112"/>
        <v>0</v>
      </c>
      <c r="J247" s="26">
        <f t="shared" si="112"/>
        <v>295458.5</v>
      </c>
      <c r="K247" s="26">
        <f t="shared" si="112"/>
        <v>233154.69999999998</v>
      </c>
      <c r="L247" s="26">
        <f t="shared" si="112"/>
        <v>62303.799999999996</v>
      </c>
      <c r="M247" s="26">
        <f t="shared" si="112"/>
        <v>0</v>
      </c>
      <c r="N247" s="26">
        <f t="shared" si="112"/>
        <v>291904.80000000005</v>
      </c>
      <c r="O247" s="23">
        <f t="shared" si="112"/>
        <v>233154.69999999998</v>
      </c>
      <c r="P247" s="23">
        <f t="shared" si="112"/>
        <v>58750.1</v>
      </c>
      <c r="Q247" s="23">
        <f t="shared" si="112"/>
        <v>0</v>
      </c>
    </row>
    <row r="248" spans="1:17" s="24" customFormat="1" ht="56.25">
      <c r="A248" s="102" t="s">
        <v>471</v>
      </c>
      <c r="B248" s="28" t="s">
        <v>161</v>
      </c>
      <c r="C248" s="28" t="s">
        <v>156</v>
      </c>
      <c r="D248" s="28" t="s">
        <v>303</v>
      </c>
      <c r="E248" s="28"/>
      <c r="F248" s="23">
        <f>F249</f>
        <v>280</v>
      </c>
      <c r="G248" s="23">
        <f aca="true" t="shared" si="113" ref="G248:Q248">G249</f>
        <v>0</v>
      </c>
      <c r="H248" s="23">
        <f t="shared" si="113"/>
        <v>280</v>
      </c>
      <c r="I248" s="23">
        <f t="shared" si="113"/>
        <v>0</v>
      </c>
      <c r="J248" s="23">
        <f t="shared" si="113"/>
        <v>510</v>
      </c>
      <c r="K248" s="23">
        <f t="shared" si="113"/>
        <v>0</v>
      </c>
      <c r="L248" s="23">
        <f t="shared" si="113"/>
        <v>510</v>
      </c>
      <c r="M248" s="23">
        <f t="shared" si="113"/>
        <v>0</v>
      </c>
      <c r="N248" s="23">
        <f t="shared" si="113"/>
        <v>240</v>
      </c>
      <c r="O248" s="23">
        <f t="shared" si="113"/>
        <v>0</v>
      </c>
      <c r="P248" s="23">
        <f t="shared" si="113"/>
        <v>240</v>
      </c>
      <c r="Q248" s="23">
        <f t="shared" si="113"/>
        <v>0</v>
      </c>
    </row>
    <row r="249" spans="1:17" s="24" customFormat="1" ht="37.5">
      <c r="A249" s="102" t="s">
        <v>472</v>
      </c>
      <c r="B249" s="28" t="s">
        <v>161</v>
      </c>
      <c r="C249" s="28" t="s">
        <v>156</v>
      </c>
      <c r="D249" s="28" t="s">
        <v>304</v>
      </c>
      <c r="E249" s="28"/>
      <c r="F249" s="23">
        <f>F250+F253</f>
        <v>280</v>
      </c>
      <c r="G249" s="23">
        <f aca="true" t="shared" si="114" ref="G249:Q249">G250+G253</f>
        <v>0</v>
      </c>
      <c r="H249" s="23">
        <f t="shared" si="114"/>
        <v>280</v>
      </c>
      <c r="I249" s="23">
        <f t="shared" si="114"/>
        <v>0</v>
      </c>
      <c r="J249" s="23">
        <f t="shared" si="114"/>
        <v>510</v>
      </c>
      <c r="K249" s="23">
        <f t="shared" si="114"/>
        <v>0</v>
      </c>
      <c r="L249" s="23">
        <f t="shared" si="114"/>
        <v>510</v>
      </c>
      <c r="M249" s="23">
        <f t="shared" si="114"/>
        <v>0</v>
      </c>
      <c r="N249" s="23">
        <f t="shared" si="114"/>
        <v>240</v>
      </c>
      <c r="O249" s="23">
        <f t="shared" si="114"/>
        <v>0</v>
      </c>
      <c r="P249" s="23">
        <f t="shared" si="114"/>
        <v>240</v>
      </c>
      <c r="Q249" s="23">
        <f t="shared" si="114"/>
        <v>0</v>
      </c>
    </row>
    <row r="250" spans="1:17" s="24" customFormat="1" ht="37.5">
      <c r="A250" s="21" t="s">
        <v>517</v>
      </c>
      <c r="B250" s="28" t="s">
        <v>161</v>
      </c>
      <c r="C250" s="28" t="s">
        <v>156</v>
      </c>
      <c r="D250" s="28" t="s">
        <v>518</v>
      </c>
      <c r="E250" s="28"/>
      <c r="F250" s="23">
        <f>F251</f>
        <v>80</v>
      </c>
      <c r="G250" s="23">
        <f aca="true" t="shared" si="115" ref="G250:Q251">G251</f>
        <v>0</v>
      </c>
      <c r="H250" s="23">
        <f t="shared" si="115"/>
        <v>80</v>
      </c>
      <c r="I250" s="23">
        <f t="shared" si="115"/>
        <v>0</v>
      </c>
      <c r="J250" s="23">
        <f t="shared" si="115"/>
        <v>390</v>
      </c>
      <c r="K250" s="23">
        <f t="shared" si="115"/>
        <v>0</v>
      </c>
      <c r="L250" s="23">
        <f t="shared" si="115"/>
        <v>390</v>
      </c>
      <c r="M250" s="23">
        <f t="shared" si="115"/>
        <v>0</v>
      </c>
      <c r="N250" s="23">
        <f t="shared" si="115"/>
        <v>40</v>
      </c>
      <c r="O250" s="23">
        <f t="shared" si="115"/>
        <v>0</v>
      </c>
      <c r="P250" s="23">
        <f t="shared" si="115"/>
        <v>40</v>
      </c>
      <c r="Q250" s="23">
        <f t="shared" si="115"/>
        <v>0</v>
      </c>
    </row>
    <row r="251" spans="1:17" s="24" customFormat="1" ht="18.75">
      <c r="A251" s="21" t="s">
        <v>267</v>
      </c>
      <c r="B251" s="28" t="s">
        <v>161</v>
      </c>
      <c r="C251" s="28" t="s">
        <v>156</v>
      </c>
      <c r="D251" s="28" t="s">
        <v>519</v>
      </c>
      <c r="E251" s="28"/>
      <c r="F251" s="23">
        <f>F252</f>
        <v>80</v>
      </c>
      <c r="G251" s="23">
        <f t="shared" si="115"/>
        <v>0</v>
      </c>
      <c r="H251" s="23">
        <f t="shared" si="115"/>
        <v>80</v>
      </c>
      <c r="I251" s="23">
        <f t="shared" si="115"/>
        <v>0</v>
      </c>
      <c r="J251" s="23">
        <f t="shared" si="115"/>
        <v>390</v>
      </c>
      <c r="K251" s="23">
        <f t="shared" si="115"/>
        <v>0</v>
      </c>
      <c r="L251" s="23">
        <f t="shared" si="115"/>
        <v>390</v>
      </c>
      <c r="M251" s="23">
        <f t="shared" si="115"/>
        <v>0</v>
      </c>
      <c r="N251" s="23">
        <f t="shared" si="115"/>
        <v>40</v>
      </c>
      <c r="O251" s="23">
        <f t="shared" si="115"/>
        <v>0</v>
      </c>
      <c r="P251" s="23">
        <f t="shared" si="115"/>
        <v>40</v>
      </c>
      <c r="Q251" s="23">
        <f t="shared" si="115"/>
        <v>0</v>
      </c>
    </row>
    <row r="252" spans="1:17" s="24" customFormat="1" ht="18.75">
      <c r="A252" s="99" t="s">
        <v>225</v>
      </c>
      <c r="B252" s="28" t="s">
        <v>161</v>
      </c>
      <c r="C252" s="28" t="s">
        <v>156</v>
      </c>
      <c r="D252" s="28" t="s">
        <v>519</v>
      </c>
      <c r="E252" s="28" t="s">
        <v>224</v>
      </c>
      <c r="F252" s="23">
        <f>G252+H252+I252</f>
        <v>80</v>
      </c>
      <c r="G252" s="23"/>
      <c r="H252" s="23">
        <v>80</v>
      </c>
      <c r="I252" s="23"/>
      <c r="J252" s="23">
        <f>K252+L252+M252</f>
        <v>390</v>
      </c>
      <c r="K252" s="23"/>
      <c r="L252" s="23">
        <v>390</v>
      </c>
      <c r="M252" s="23"/>
      <c r="N252" s="23">
        <f>O252+P252+Q252</f>
        <v>40</v>
      </c>
      <c r="O252" s="23"/>
      <c r="P252" s="23">
        <v>40</v>
      </c>
      <c r="Q252" s="23"/>
    </row>
    <row r="253" spans="1:17" s="24" customFormat="1" ht="48" customHeight="1">
      <c r="A253" s="21" t="s">
        <v>591</v>
      </c>
      <c r="B253" s="28" t="s">
        <v>161</v>
      </c>
      <c r="C253" s="28" t="s">
        <v>156</v>
      </c>
      <c r="D253" s="28" t="s">
        <v>511</v>
      </c>
      <c r="E253" s="28"/>
      <c r="F253" s="23">
        <f>G253+H253+I253</f>
        <v>200</v>
      </c>
      <c r="G253" s="23"/>
      <c r="H253" s="23">
        <f>H254</f>
        <v>200</v>
      </c>
      <c r="I253" s="23"/>
      <c r="J253" s="23">
        <f>K253+L253+M253</f>
        <v>120</v>
      </c>
      <c r="K253" s="23"/>
      <c r="L253" s="23">
        <f>L254</f>
        <v>120</v>
      </c>
      <c r="M253" s="23"/>
      <c r="N253" s="23">
        <f>O253+P253+Q253</f>
        <v>200</v>
      </c>
      <c r="O253" s="23"/>
      <c r="P253" s="23">
        <f>P254</f>
        <v>200</v>
      </c>
      <c r="Q253" s="23"/>
    </row>
    <row r="254" spans="1:17" s="24" customFormat="1" ht="18.75">
      <c r="A254" s="21" t="s">
        <v>267</v>
      </c>
      <c r="B254" s="28" t="s">
        <v>161</v>
      </c>
      <c r="C254" s="28" t="s">
        <v>156</v>
      </c>
      <c r="D254" s="28" t="s">
        <v>514</v>
      </c>
      <c r="E254" s="28"/>
      <c r="F254" s="23">
        <f>G254+H254+I254</f>
        <v>200</v>
      </c>
      <c r="G254" s="23"/>
      <c r="H254" s="23">
        <f>H255</f>
        <v>200</v>
      </c>
      <c r="I254" s="23"/>
      <c r="J254" s="23">
        <f>K254+L254+M254</f>
        <v>120</v>
      </c>
      <c r="K254" s="23"/>
      <c r="L254" s="23">
        <f>L255</f>
        <v>120</v>
      </c>
      <c r="M254" s="23"/>
      <c r="N254" s="23">
        <f>O254+P254+Q254</f>
        <v>200</v>
      </c>
      <c r="O254" s="23"/>
      <c r="P254" s="23">
        <f>P255</f>
        <v>200</v>
      </c>
      <c r="Q254" s="23"/>
    </row>
    <row r="255" spans="1:17" s="24" customFormat="1" ht="18.75">
      <c r="A255" s="99" t="s">
        <v>225</v>
      </c>
      <c r="B255" s="28" t="s">
        <v>161</v>
      </c>
      <c r="C255" s="28" t="s">
        <v>156</v>
      </c>
      <c r="D255" s="28" t="s">
        <v>514</v>
      </c>
      <c r="E255" s="28" t="s">
        <v>224</v>
      </c>
      <c r="F255" s="23">
        <f>G255+H255+I255</f>
        <v>200</v>
      </c>
      <c r="G255" s="23"/>
      <c r="H255" s="23">
        <v>200</v>
      </c>
      <c r="I255" s="23"/>
      <c r="J255" s="23">
        <f>K255+L255+M255</f>
        <v>120</v>
      </c>
      <c r="K255" s="23"/>
      <c r="L255" s="23">
        <v>120</v>
      </c>
      <c r="M255" s="23"/>
      <c r="N255" s="23">
        <f>O255+P255+Q255</f>
        <v>200</v>
      </c>
      <c r="O255" s="23"/>
      <c r="P255" s="23">
        <v>200</v>
      </c>
      <c r="Q255" s="23"/>
    </row>
    <row r="256" spans="1:17" s="24" customFormat="1" ht="37.5">
      <c r="A256" s="102" t="s">
        <v>467</v>
      </c>
      <c r="B256" s="28" t="s">
        <v>161</v>
      </c>
      <c r="C256" s="28" t="s">
        <v>156</v>
      </c>
      <c r="D256" s="67" t="s">
        <v>344</v>
      </c>
      <c r="E256" s="28"/>
      <c r="F256" s="23">
        <f>F257</f>
        <v>246054.5</v>
      </c>
      <c r="G256" s="23">
        <f aca="true" t="shared" si="116" ref="G256:Q256">G257</f>
        <v>187338.90000000002</v>
      </c>
      <c r="H256" s="23">
        <f t="shared" si="116"/>
        <v>58715.600000000006</v>
      </c>
      <c r="I256" s="23">
        <f t="shared" si="116"/>
        <v>0</v>
      </c>
      <c r="J256" s="23">
        <f t="shared" si="116"/>
        <v>294912.9</v>
      </c>
      <c r="K256" s="23">
        <f t="shared" si="116"/>
        <v>233154.69999999998</v>
      </c>
      <c r="L256" s="23">
        <f t="shared" si="116"/>
        <v>61758.2</v>
      </c>
      <c r="M256" s="23">
        <f t="shared" si="116"/>
        <v>0</v>
      </c>
      <c r="N256" s="23">
        <f t="shared" si="116"/>
        <v>291664.80000000005</v>
      </c>
      <c r="O256" s="23">
        <f t="shared" si="116"/>
        <v>233154.69999999998</v>
      </c>
      <c r="P256" s="23">
        <f t="shared" si="116"/>
        <v>58510.1</v>
      </c>
      <c r="Q256" s="23">
        <f t="shared" si="116"/>
        <v>0</v>
      </c>
    </row>
    <row r="257" spans="1:17" s="24" customFormat="1" ht="24" customHeight="1">
      <c r="A257" s="56" t="s">
        <v>21</v>
      </c>
      <c r="B257" s="28" t="s">
        <v>161</v>
      </c>
      <c r="C257" s="28" t="s">
        <v>156</v>
      </c>
      <c r="D257" s="67" t="s">
        <v>345</v>
      </c>
      <c r="E257" s="28"/>
      <c r="F257" s="23">
        <f>F258+F267+F270+F273+F278</f>
        <v>246054.5</v>
      </c>
      <c r="G257" s="23">
        <f aca="true" t="shared" si="117" ref="G257:Q257">G258+G267+G270+G273+G278</f>
        <v>187338.90000000002</v>
      </c>
      <c r="H257" s="23">
        <f t="shared" si="117"/>
        <v>58715.600000000006</v>
      </c>
      <c r="I257" s="23">
        <f t="shared" si="117"/>
        <v>0</v>
      </c>
      <c r="J257" s="23">
        <f t="shared" si="117"/>
        <v>294912.9</v>
      </c>
      <c r="K257" s="23">
        <f t="shared" si="117"/>
        <v>233154.69999999998</v>
      </c>
      <c r="L257" s="23">
        <f t="shared" si="117"/>
        <v>61758.2</v>
      </c>
      <c r="M257" s="23">
        <f t="shared" si="117"/>
        <v>0</v>
      </c>
      <c r="N257" s="23">
        <f t="shared" si="117"/>
        <v>291664.80000000005</v>
      </c>
      <c r="O257" s="23">
        <f t="shared" si="117"/>
        <v>233154.69999999998</v>
      </c>
      <c r="P257" s="23">
        <f t="shared" si="117"/>
        <v>58510.1</v>
      </c>
      <c r="Q257" s="23">
        <f t="shared" si="117"/>
        <v>0</v>
      </c>
    </row>
    <row r="258" spans="1:17" s="24" customFormat="1" ht="75">
      <c r="A258" s="57" t="s">
        <v>357</v>
      </c>
      <c r="B258" s="28" t="s">
        <v>161</v>
      </c>
      <c r="C258" s="28" t="s">
        <v>156</v>
      </c>
      <c r="D258" s="67" t="s">
        <v>346</v>
      </c>
      <c r="E258" s="28"/>
      <c r="F258" s="23">
        <f aca="true" t="shared" si="118" ref="F258:Q258">F259+F263+F265+F261</f>
        <v>229645.69999999998</v>
      </c>
      <c r="G258" s="23">
        <f t="shared" si="118"/>
        <v>175547.7</v>
      </c>
      <c r="H258" s="23">
        <f t="shared" si="118"/>
        <v>54098.00000000001</v>
      </c>
      <c r="I258" s="23">
        <f t="shared" si="118"/>
        <v>0</v>
      </c>
      <c r="J258" s="23">
        <f t="shared" si="118"/>
        <v>230519.5</v>
      </c>
      <c r="K258" s="23">
        <f t="shared" si="118"/>
        <v>172080.19999999998</v>
      </c>
      <c r="L258" s="23">
        <f t="shared" si="118"/>
        <v>58439.299999999996</v>
      </c>
      <c r="M258" s="23">
        <f t="shared" si="118"/>
        <v>0</v>
      </c>
      <c r="N258" s="23">
        <f t="shared" si="118"/>
        <v>227571.4</v>
      </c>
      <c r="O258" s="23">
        <f t="shared" si="118"/>
        <v>172080.19999999998</v>
      </c>
      <c r="P258" s="23">
        <f t="shared" si="118"/>
        <v>55491.2</v>
      </c>
      <c r="Q258" s="23">
        <f t="shared" si="118"/>
        <v>0</v>
      </c>
    </row>
    <row r="259" spans="1:17" s="24" customFormat="1" ht="18.75">
      <c r="A259" s="99" t="s">
        <v>250</v>
      </c>
      <c r="B259" s="28" t="s">
        <v>161</v>
      </c>
      <c r="C259" s="28" t="s">
        <v>156</v>
      </c>
      <c r="D259" s="67" t="s">
        <v>22</v>
      </c>
      <c r="E259" s="28"/>
      <c r="F259" s="23">
        <f>F260</f>
        <v>53278.9</v>
      </c>
      <c r="G259" s="23">
        <f aca="true" t="shared" si="119" ref="G259:Q259">G260</f>
        <v>0</v>
      </c>
      <c r="H259" s="23">
        <f t="shared" si="119"/>
        <v>53278.9</v>
      </c>
      <c r="I259" s="23">
        <f t="shared" si="119"/>
        <v>0</v>
      </c>
      <c r="J259" s="23">
        <f t="shared" si="119"/>
        <v>58144.7</v>
      </c>
      <c r="K259" s="23">
        <f t="shared" si="119"/>
        <v>0</v>
      </c>
      <c r="L259" s="23">
        <f t="shared" si="119"/>
        <v>58144.7</v>
      </c>
      <c r="M259" s="23">
        <f t="shared" si="119"/>
        <v>0</v>
      </c>
      <c r="N259" s="23">
        <f t="shared" si="119"/>
        <v>55196.6</v>
      </c>
      <c r="O259" s="23">
        <f t="shared" si="119"/>
        <v>0</v>
      </c>
      <c r="P259" s="23">
        <f t="shared" si="119"/>
        <v>55196.6</v>
      </c>
      <c r="Q259" s="23">
        <f t="shared" si="119"/>
        <v>0</v>
      </c>
    </row>
    <row r="260" spans="1:17" s="24" customFormat="1" ht="18.75">
      <c r="A260" s="99" t="s">
        <v>225</v>
      </c>
      <c r="B260" s="28" t="s">
        <v>161</v>
      </c>
      <c r="C260" s="28" t="s">
        <v>156</v>
      </c>
      <c r="D260" s="67" t="s">
        <v>22</v>
      </c>
      <c r="E260" s="28" t="s">
        <v>224</v>
      </c>
      <c r="F260" s="23">
        <f>G260+H260+I260</f>
        <v>53278.9</v>
      </c>
      <c r="G260" s="23"/>
      <c r="H260" s="23">
        <v>53278.9</v>
      </c>
      <c r="I260" s="23"/>
      <c r="J260" s="23">
        <f>K260+L260+M260</f>
        <v>58144.7</v>
      </c>
      <c r="K260" s="23"/>
      <c r="L260" s="23">
        <v>58144.7</v>
      </c>
      <c r="M260" s="23"/>
      <c r="N260" s="23">
        <f>O260+P260+Q260</f>
        <v>55196.6</v>
      </c>
      <c r="O260" s="33"/>
      <c r="P260" s="59">
        <v>55196.6</v>
      </c>
      <c r="Q260" s="33"/>
    </row>
    <row r="261" spans="1:17" s="24" customFormat="1" ht="56.25">
      <c r="A261" s="99" t="s">
        <v>492</v>
      </c>
      <c r="B261" s="28" t="s">
        <v>161</v>
      </c>
      <c r="C261" s="28" t="s">
        <v>156</v>
      </c>
      <c r="D261" s="28" t="s">
        <v>508</v>
      </c>
      <c r="E261" s="28"/>
      <c r="F261" s="23">
        <f>G261+H261+I261</f>
        <v>10627</v>
      </c>
      <c r="G261" s="23">
        <f>G262</f>
        <v>10308.2</v>
      </c>
      <c r="H261" s="23">
        <f>H262</f>
        <v>318.8</v>
      </c>
      <c r="I261" s="23">
        <f>I262</f>
        <v>0</v>
      </c>
      <c r="J261" s="23">
        <f>K261+L261+M261</f>
        <v>9819.5</v>
      </c>
      <c r="K261" s="23">
        <f>K262</f>
        <v>9524.9</v>
      </c>
      <c r="L261" s="23">
        <f>L262</f>
        <v>294.6</v>
      </c>
      <c r="M261" s="23">
        <f>M262</f>
        <v>0</v>
      </c>
      <c r="N261" s="23">
        <f>O261+P261+Q261</f>
        <v>9819.5</v>
      </c>
      <c r="O261" s="23">
        <f>O262</f>
        <v>9524.9</v>
      </c>
      <c r="P261" s="23">
        <f>P262</f>
        <v>294.6</v>
      </c>
      <c r="Q261" s="23">
        <f>Q262</f>
        <v>0</v>
      </c>
    </row>
    <row r="262" spans="1:17" s="24" customFormat="1" ht="18.75">
      <c r="A262" s="99" t="s">
        <v>225</v>
      </c>
      <c r="B262" s="28" t="s">
        <v>161</v>
      </c>
      <c r="C262" s="28" t="s">
        <v>156</v>
      </c>
      <c r="D262" s="28" t="s">
        <v>508</v>
      </c>
      <c r="E262" s="28" t="s">
        <v>224</v>
      </c>
      <c r="F262" s="23">
        <f>G262+H262+I262</f>
        <v>10627</v>
      </c>
      <c r="G262" s="23">
        <v>10308.2</v>
      </c>
      <c r="H262" s="23">
        <v>318.8</v>
      </c>
      <c r="I262" s="23"/>
      <c r="J262" s="23">
        <f>K262+L262+M262</f>
        <v>9819.5</v>
      </c>
      <c r="K262" s="23">
        <v>9524.9</v>
      </c>
      <c r="L262" s="23">
        <v>294.6</v>
      </c>
      <c r="M262" s="23"/>
      <c r="N262" s="23">
        <f>O262+P262+Q262</f>
        <v>9819.5</v>
      </c>
      <c r="O262" s="33">
        <v>9524.9</v>
      </c>
      <c r="P262" s="33">
        <v>294.6</v>
      </c>
      <c r="Q262" s="33"/>
    </row>
    <row r="263" spans="1:17" s="24" customFormat="1" ht="94.5" customHeight="1">
      <c r="A263" s="86" t="s">
        <v>401</v>
      </c>
      <c r="B263" s="28" t="s">
        <v>161</v>
      </c>
      <c r="C263" s="28" t="s">
        <v>156</v>
      </c>
      <c r="D263" s="67" t="s">
        <v>57</v>
      </c>
      <c r="E263" s="28"/>
      <c r="F263" s="23">
        <f>F264</f>
        <v>164597.5</v>
      </c>
      <c r="G263" s="23">
        <f aca="true" t="shared" si="120" ref="G263:Q263">G264</f>
        <v>164597.5</v>
      </c>
      <c r="H263" s="23">
        <f t="shared" si="120"/>
        <v>0</v>
      </c>
      <c r="I263" s="23">
        <f t="shared" si="120"/>
        <v>0</v>
      </c>
      <c r="J263" s="23">
        <f t="shared" si="120"/>
        <v>162555.3</v>
      </c>
      <c r="K263" s="23">
        <f t="shared" si="120"/>
        <v>162555.3</v>
      </c>
      <c r="L263" s="23">
        <f t="shared" si="120"/>
        <v>0</v>
      </c>
      <c r="M263" s="23">
        <f t="shared" si="120"/>
        <v>0</v>
      </c>
      <c r="N263" s="23">
        <f t="shared" si="120"/>
        <v>162555.3</v>
      </c>
      <c r="O263" s="23">
        <f t="shared" si="120"/>
        <v>162555.3</v>
      </c>
      <c r="P263" s="23">
        <f t="shared" si="120"/>
        <v>0</v>
      </c>
      <c r="Q263" s="23">
        <f t="shared" si="120"/>
        <v>0</v>
      </c>
    </row>
    <row r="264" spans="1:17" s="24" customFormat="1" ht="18.75">
      <c r="A264" s="99" t="s">
        <v>225</v>
      </c>
      <c r="B264" s="28" t="s">
        <v>161</v>
      </c>
      <c r="C264" s="28" t="s">
        <v>156</v>
      </c>
      <c r="D264" s="67" t="s">
        <v>57</v>
      </c>
      <c r="E264" s="67">
        <v>610</v>
      </c>
      <c r="F264" s="23">
        <f>I264+H264+G264</f>
        <v>164597.5</v>
      </c>
      <c r="G264" s="23">
        <v>164597.5</v>
      </c>
      <c r="H264" s="23"/>
      <c r="I264" s="23"/>
      <c r="J264" s="23">
        <f>K264+L264+M264</f>
        <v>162555.3</v>
      </c>
      <c r="K264" s="23">
        <v>162555.3</v>
      </c>
      <c r="L264" s="23"/>
      <c r="M264" s="23"/>
      <c r="N264" s="23">
        <f>Q264+P264+K264</f>
        <v>162555.3</v>
      </c>
      <c r="O264" s="33">
        <v>162555.3</v>
      </c>
      <c r="P264" s="33"/>
      <c r="Q264" s="33"/>
    </row>
    <row r="265" spans="1:17" s="24" customFormat="1" ht="37.5">
      <c r="A265" s="102" t="s">
        <v>486</v>
      </c>
      <c r="B265" s="60" t="s">
        <v>161</v>
      </c>
      <c r="C265" s="60" t="s">
        <v>156</v>
      </c>
      <c r="D265" s="51" t="s">
        <v>487</v>
      </c>
      <c r="E265" s="51"/>
      <c r="F265" s="23">
        <f>F266</f>
        <v>1142.3</v>
      </c>
      <c r="G265" s="23">
        <f aca="true" t="shared" si="121" ref="G265:Q265">G266</f>
        <v>642</v>
      </c>
      <c r="H265" s="23">
        <f t="shared" si="121"/>
        <v>500.3</v>
      </c>
      <c r="I265" s="23">
        <f t="shared" si="121"/>
        <v>0</v>
      </c>
      <c r="J265" s="23">
        <f t="shared" si="121"/>
        <v>0</v>
      </c>
      <c r="K265" s="23">
        <f t="shared" si="121"/>
        <v>0</v>
      </c>
      <c r="L265" s="23">
        <f t="shared" si="121"/>
        <v>0</v>
      </c>
      <c r="M265" s="23">
        <f t="shared" si="121"/>
        <v>0</v>
      </c>
      <c r="N265" s="23">
        <f t="shared" si="121"/>
        <v>0</v>
      </c>
      <c r="O265" s="23">
        <f t="shared" si="121"/>
        <v>0</v>
      </c>
      <c r="P265" s="23">
        <f t="shared" si="121"/>
        <v>0</v>
      </c>
      <c r="Q265" s="23">
        <f t="shared" si="121"/>
        <v>0</v>
      </c>
    </row>
    <row r="266" spans="1:17" s="24" customFormat="1" ht="18.75">
      <c r="A266" s="99" t="s">
        <v>225</v>
      </c>
      <c r="B266" s="60" t="s">
        <v>161</v>
      </c>
      <c r="C266" s="60" t="s">
        <v>156</v>
      </c>
      <c r="D266" s="51" t="s">
        <v>487</v>
      </c>
      <c r="E266" s="51">
        <v>610</v>
      </c>
      <c r="F266" s="23">
        <f>G266+H266+I266</f>
        <v>1142.3</v>
      </c>
      <c r="G266" s="23">
        <v>642</v>
      </c>
      <c r="H266" s="23">
        <v>500.3</v>
      </c>
      <c r="I266" s="23"/>
      <c r="J266" s="23">
        <f>K266+L266+M266</f>
        <v>0</v>
      </c>
      <c r="K266" s="23">
        <v>0</v>
      </c>
      <c r="L266" s="23"/>
      <c r="M266" s="23"/>
      <c r="N266" s="23">
        <f>O266+P266+Q266</f>
        <v>0</v>
      </c>
      <c r="O266" s="33">
        <v>0</v>
      </c>
      <c r="P266" s="33"/>
      <c r="Q266" s="33"/>
    </row>
    <row r="267" spans="1:17" s="24" customFormat="1" ht="37.5">
      <c r="A267" s="57" t="s">
        <v>353</v>
      </c>
      <c r="B267" s="28" t="s">
        <v>161</v>
      </c>
      <c r="C267" s="28" t="s">
        <v>156</v>
      </c>
      <c r="D267" s="67" t="s">
        <v>347</v>
      </c>
      <c r="E267" s="67"/>
      <c r="F267" s="23">
        <f>F268</f>
        <v>10154</v>
      </c>
      <c r="G267" s="23">
        <f aca="true" t="shared" si="122" ref="G267:Q268">G268</f>
        <v>10154</v>
      </c>
      <c r="H267" s="23">
        <f t="shared" si="122"/>
        <v>0</v>
      </c>
      <c r="I267" s="23">
        <f t="shared" si="122"/>
        <v>0</v>
      </c>
      <c r="J267" s="23">
        <f t="shared" si="122"/>
        <v>10154</v>
      </c>
      <c r="K267" s="23">
        <f t="shared" si="122"/>
        <v>10154</v>
      </c>
      <c r="L267" s="23">
        <f t="shared" si="122"/>
        <v>0</v>
      </c>
      <c r="M267" s="23">
        <f t="shared" si="122"/>
        <v>0</v>
      </c>
      <c r="N267" s="23">
        <f t="shared" si="122"/>
        <v>10154</v>
      </c>
      <c r="O267" s="23">
        <f t="shared" si="122"/>
        <v>10154</v>
      </c>
      <c r="P267" s="23">
        <f t="shared" si="122"/>
        <v>0</v>
      </c>
      <c r="Q267" s="23">
        <f t="shared" si="122"/>
        <v>0</v>
      </c>
    </row>
    <row r="268" spans="1:17" s="24" customFormat="1" ht="75">
      <c r="A268" s="102" t="s">
        <v>126</v>
      </c>
      <c r="B268" s="28" t="s">
        <v>161</v>
      </c>
      <c r="C268" s="28" t="s">
        <v>156</v>
      </c>
      <c r="D268" s="67" t="s">
        <v>20</v>
      </c>
      <c r="E268" s="28"/>
      <c r="F268" s="23">
        <f>F269</f>
        <v>10154</v>
      </c>
      <c r="G268" s="23">
        <f t="shared" si="122"/>
        <v>10154</v>
      </c>
      <c r="H268" s="23">
        <f t="shared" si="122"/>
        <v>0</v>
      </c>
      <c r="I268" s="23">
        <f t="shared" si="122"/>
        <v>0</v>
      </c>
      <c r="J268" s="23">
        <f t="shared" si="122"/>
        <v>10154</v>
      </c>
      <c r="K268" s="23">
        <f t="shared" si="122"/>
        <v>10154</v>
      </c>
      <c r="L268" s="23">
        <f t="shared" si="122"/>
        <v>0</v>
      </c>
      <c r="M268" s="23">
        <f t="shared" si="122"/>
        <v>0</v>
      </c>
      <c r="N268" s="23">
        <f t="shared" si="122"/>
        <v>10154</v>
      </c>
      <c r="O268" s="23">
        <f t="shared" si="122"/>
        <v>10154</v>
      </c>
      <c r="P268" s="23">
        <f t="shared" si="122"/>
        <v>0</v>
      </c>
      <c r="Q268" s="23">
        <f t="shared" si="122"/>
        <v>0</v>
      </c>
    </row>
    <row r="269" spans="1:17" s="24" customFormat="1" ht="18.75">
      <c r="A269" s="99" t="s">
        <v>225</v>
      </c>
      <c r="B269" s="28" t="s">
        <v>161</v>
      </c>
      <c r="C269" s="28" t="s">
        <v>156</v>
      </c>
      <c r="D269" s="67" t="s">
        <v>20</v>
      </c>
      <c r="E269" s="28" t="s">
        <v>224</v>
      </c>
      <c r="F269" s="23">
        <f>G269+H269+I269</f>
        <v>10154</v>
      </c>
      <c r="G269" s="23">
        <v>10154</v>
      </c>
      <c r="H269" s="23"/>
      <c r="I269" s="23"/>
      <c r="J269" s="23">
        <f>K269+L269+M269</f>
        <v>10154</v>
      </c>
      <c r="K269" s="23">
        <v>10154</v>
      </c>
      <c r="L269" s="23"/>
      <c r="M269" s="23"/>
      <c r="N269" s="23">
        <f>O269+P269+Q269</f>
        <v>10154</v>
      </c>
      <c r="O269" s="33">
        <v>10154</v>
      </c>
      <c r="P269" s="33"/>
      <c r="Q269" s="33"/>
    </row>
    <row r="270" spans="1:17" s="24" customFormat="1" ht="56.25" customHeight="1">
      <c r="A270" s="61" t="s">
        <v>352</v>
      </c>
      <c r="B270" s="28" t="s">
        <v>161</v>
      </c>
      <c r="C270" s="28" t="s">
        <v>156</v>
      </c>
      <c r="D270" s="67" t="s">
        <v>58</v>
      </c>
      <c r="E270" s="28"/>
      <c r="F270" s="23">
        <f>F271</f>
        <v>997.2</v>
      </c>
      <c r="G270" s="23">
        <f aca="true" t="shared" si="123" ref="G270:Q271">G271</f>
        <v>997.2</v>
      </c>
      <c r="H270" s="23">
        <f t="shared" si="123"/>
        <v>0</v>
      </c>
      <c r="I270" s="23">
        <f t="shared" si="123"/>
        <v>0</v>
      </c>
      <c r="J270" s="23">
        <f t="shared" si="123"/>
        <v>997.2</v>
      </c>
      <c r="K270" s="23">
        <f t="shared" si="123"/>
        <v>997.2</v>
      </c>
      <c r="L270" s="23">
        <f t="shared" si="123"/>
        <v>0</v>
      </c>
      <c r="M270" s="23">
        <f t="shared" si="123"/>
        <v>0</v>
      </c>
      <c r="N270" s="23">
        <f t="shared" si="123"/>
        <v>997.2</v>
      </c>
      <c r="O270" s="23">
        <f t="shared" si="123"/>
        <v>997.2</v>
      </c>
      <c r="P270" s="23">
        <f t="shared" si="123"/>
        <v>0</v>
      </c>
      <c r="Q270" s="23">
        <f t="shared" si="123"/>
        <v>0</v>
      </c>
    </row>
    <row r="271" spans="1:17" s="24" customFormat="1" ht="75">
      <c r="A271" s="102" t="s">
        <v>126</v>
      </c>
      <c r="B271" s="28" t="s">
        <v>161</v>
      </c>
      <c r="C271" s="28" t="s">
        <v>156</v>
      </c>
      <c r="D271" s="67" t="s">
        <v>59</v>
      </c>
      <c r="E271" s="28"/>
      <c r="F271" s="23">
        <f>F272</f>
        <v>997.2</v>
      </c>
      <c r="G271" s="23">
        <f t="shared" si="123"/>
        <v>997.2</v>
      </c>
      <c r="H271" s="23">
        <f t="shared" si="123"/>
        <v>0</v>
      </c>
      <c r="I271" s="23">
        <f t="shared" si="123"/>
        <v>0</v>
      </c>
      <c r="J271" s="23">
        <f t="shared" si="123"/>
        <v>997.2</v>
      </c>
      <c r="K271" s="23">
        <f t="shared" si="123"/>
        <v>997.2</v>
      </c>
      <c r="L271" s="23">
        <f t="shared" si="123"/>
        <v>0</v>
      </c>
      <c r="M271" s="23">
        <f t="shared" si="123"/>
        <v>0</v>
      </c>
      <c r="N271" s="23">
        <f t="shared" si="123"/>
        <v>997.2</v>
      </c>
      <c r="O271" s="23">
        <f t="shared" si="123"/>
        <v>997.2</v>
      </c>
      <c r="P271" s="23">
        <f t="shared" si="123"/>
        <v>0</v>
      </c>
      <c r="Q271" s="23">
        <f t="shared" si="123"/>
        <v>0</v>
      </c>
    </row>
    <row r="272" spans="1:17" s="24" customFormat="1" ht="18.75">
      <c r="A272" s="99" t="s">
        <v>225</v>
      </c>
      <c r="B272" s="28" t="s">
        <v>161</v>
      </c>
      <c r="C272" s="28" t="s">
        <v>156</v>
      </c>
      <c r="D272" s="67" t="s">
        <v>59</v>
      </c>
      <c r="E272" s="28" t="s">
        <v>224</v>
      </c>
      <c r="F272" s="23">
        <f>G272+H272+I272</f>
        <v>997.2</v>
      </c>
      <c r="G272" s="23">
        <f>997.2</f>
        <v>997.2</v>
      </c>
      <c r="H272" s="23"/>
      <c r="I272" s="23"/>
      <c r="J272" s="23">
        <f>K272+L272+M272</f>
        <v>997.2</v>
      </c>
      <c r="K272" s="23">
        <v>997.2</v>
      </c>
      <c r="L272" s="23"/>
      <c r="M272" s="23"/>
      <c r="N272" s="23">
        <f>O272+P272+Q272</f>
        <v>997.2</v>
      </c>
      <c r="O272" s="33">
        <v>997.2</v>
      </c>
      <c r="P272" s="33"/>
      <c r="Q272" s="33"/>
    </row>
    <row r="273" spans="1:17" s="24" customFormat="1" ht="75">
      <c r="A273" s="57" t="s">
        <v>358</v>
      </c>
      <c r="B273" s="28" t="s">
        <v>161</v>
      </c>
      <c r="C273" s="28" t="s">
        <v>156</v>
      </c>
      <c r="D273" s="67" t="s">
        <v>348</v>
      </c>
      <c r="E273" s="28"/>
      <c r="F273" s="23">
        <f>F274+F276</f>
        <v>3299.6000000000004</v>
      </c>
      <c r="G273" s="23">
        <f aca="true" t="shared" si="124" ref="G273:Q273">G274+G276</f>
        <v>640</v>
      </c>
      <c r="H273" s="23">
        <f t="shared" si="124"/>
        <v>2659.6000000000004</v>
      </c>
      <c r="I273" s="23">
        <f t="shared" si="124"/>
        <v>0</v>
      </c>
      <c r="J273" s="23">
        <f t="shared" si="124"/>
        <v>3242.2</v>
      </c>
      <c r="K273" s="23">
        <f t="shared" si="124"/>
        <v>1423.3</v>
      </c>
      <c r="L273" s="23">
        <f t="shared" si="124"/>
        <v>1818.9</v>
      </c>
      <c r="M273" s="23">
        <f t="shared" si="124"/>
        <v>0</v>
      </c>
      <c r="N273" s="23">
        <f t="shared" si="124"/>
        <v>2942.2</v>
      </c>
      <c r="O273" s="23">
        <f t="shared" si="124"/>
        <v>1423.3</v>
      </c>
      <c r="P273" s="23">
        <f t="shared" si="124"/>
        <v>1518.9</v>
      </c>
      <c r="Q273" s="23">
        <f t="shared" si="124"/>
        <v>0</v>
      </c>
    </row>
    <row r="274" spans="1:17" s="24" customFormat="1" ht="56.25">
      <c r="A274" s="99" t="s">
        <v>359</v>
      </c>
      <c r="B274" s="28" t="s">
        <v>161</v>
      </c>
      <c r="C274" s="28" t="s">
        <v>156</v>
      </c>
      <c r="D274" s="67" t="s">
        <v>60</v>
      </c>
      <c r="E274" s="28"/>
      <c r="F274" s="23">
        <f>F275</f>
        <v>2639.8</v>
      </c>
      <c r="G274" s="23">
        <f aca="true" t="shared" si="125" ref="G274:Q274">G275</f>
        <v>0</v>
      </c>
      <c r="H274" s="23">
        <f t="shared" si="125"/>
        <v>2639.8</v>
      </c>
      <c r="I274" s="23">
        <f t="shared" si="125"/>
        <v>0</v>
      </c>
      <c r="J274" s="23">
        <f t="shared" si="125"/>
        <v>1774.9</v>
      </c>
      <c r="K274" s="23">
        <f t="shared" si="125"/>
        <v>0</v>
      </c>
      <c r="L274" s="23">
        <f t="shared" si="125"/>
        <v>1774.9</v>
      </c>
      <c r="M274" s="23">
        <f t="shared" si="125"/>
        <v>0</v>
      </c>
      <c r="N274" s="23">
        <f t="shared" si="125"/>
        <v>1474.9</v>
      </c>
      <c r="O274" s="23">
        <f t="shared" si="125"/>
        <v>0</v>
      </c>
      <c r="P274" s="23">
        <f t="shared" si="125"/>
        <v>1474.9</v>
      </c>
      <c r="Q274" s="23">
        <f t="shared" si="125"/>
        <v>0</v>
      </c>
    </row>
    <row r="275" spans="1:17" s="24" customFormat="1" ht="18.75">
      <c r="A275" s="99" t="s">
        <v>225</v>
      </c>
      <c r="B275" s="28" t="s">
        <v>161</v>
      </c>
      <c r="C275" s="28" t="s">
        <v>156</v>
      </c>
      <c r="D275" s="67" t="s">
        <v>60</v>
      </c>
      <c r="E275" s="28" t="s">
        <v>224</v>
      </c>
      <c r="F275" s="23">
        <f>G275+H275+I275</f>
        <v>2639.8</v>
      </c>
      <c r="G275" s="23"/>
      <c r="H275" s="23">
        <v>2639.8</v>
      </c>
      <c r="I275" s="23"/>
      <c r="J275" s="23">
        <f>K275+L275+M275</f>
        <v>1774.9</v>
      </c>
      <c r="K275" s="23"/>
      <c r="L275" s="23">
        <v>1774.9</v>
      </c>
      <c r="M275" s="23"/>
      <c r="N275" s="23">
        <f>O275+P275+Q275</f>
        <v>1474.9</v>
      </c>
      <c r="O275" s="33"/>
      <c r="P275" s="58">
        <v>1474.9</v>
      </c>
      <c r="Q275" s="33"/>
    </row>
    <row r="276" spans="1:17" s="24" customFormat="1" ht="56.25">
      <c r="A276" s="99" t="s">
        <v>492</v>
      </c>
      <c r="B276" s="28" t="s">
        <v>161</v>
      </c>
      <c r="C276" s="28" t="s">
        <v>156</v>
      </c>
      <c r="D276" s="28" t="s">
        <v>509</v>
      </c>
      <c r="E276" s="28"/>
      <c r="F276" s="23">
        <f>G276+H276+I276</f>
        <v>659.8</v>
      </c>
      <c r="G276" s="23">
        <f>G277</f>
        <v>640</v>
      </c>
      <c r="H276" s="23">
        <f>H277</f>
        <v>19.8</v>
      </c>
      <c r="I276" s="23">
        <f>I277</f>
        <v>0</v>
      </c>
      <c r="J276" s="23">
        <f>K276+L276+M276</f>
        <v>1467.3</v>
      </c>
      <c r="K276" s="23">
        <f>K277</f>
        <v>1423.3</v>
      </c>
      <c r="L276" s="23">
        <f>L277</f>
        <v>44</v>
      </c>
      <c r="M276" s="23">
        <f>M277</f>
        <v>0</v>
      </c>
      <c r="N276" s="23">
        <f>O276+P276+Q276</f>
        <v>1467.3</v>
      </c>
      <c r="O276" s="23">
        <f>O277</f>
        <v>1423.3</v>
      </c>
      <c r="P276" s="23">
        <f>P277</f>
        <v>44</v>
      </c>
      <c r="Q276" s="23">
        <f>Q277</f>
        <v>0</v>
      </c>
    </row>
    <row r="277" spans="1:17" s="24" customFormat="1" ht="18.75">
      <c r="A277" s="99" t="s">
        <v>225</v>
      </c>
      <c r="B277" s="28" t="s">
        <v>161</v>
      </c>
      <c r="C277" s="28" t="s">
        <v>156</v>
      </c>
      <c r="D277" s="28" t="s">
        <v>509</v>
      </c>
      <c r="E277" s="28" t="s">
        <v>224</v>
      </c>
      <c r="F277" s="23">
        <f>G277+H277+I277</f>
        <v>659.8</v>
      </c>
      <c r="G277" s="23">
        <v>640</v>
      </c>
      <c r="H277" s="23">
        <v>19.8</v>
      </c>
      <c r="I277" s="23"/>
      <c r="J277" s="23">
        <f>K277+L277+M277</f>
        <v>1467.3</v>
      </c>
      <c r="K277" s="23">
        <v>1423.3</v>
      </c>
      <c r="L277" s="23">
        <v>44</v>
      </c>
      <c r="M277" s="23"/>
      <c r="N277" s="23">
        <f>O277+P277+Q277</f>
        <v>1467.3</v>
      </c>
      <c r="O277" s="33">
        <v>1423.3</v>
      </c>
      <c r="P277" s="33">
        <v>44</v>
      </c>
      <c r="Q277" s="33"/>
    </row>
    <row r="278" spans="1:17" s="24" customFormat="1" ht="37.5">
      <c r="A278" s="102" t="s">
        <v>469</v>
      </c>
      <c r="B278" s="28" t="s">
        <v>161</v>
      </c>
      <c r="C278" s="28" t="s">
        <v>156</v>
      </c>
      <c r="D278" s="67" t="s">
        <v>62</v>
      </c>
      <c r="E278" s="28"/>
      <c r="F278" s="23">
        <f>F281+F279+F283</f>
        <v>1958</v>
      </c>
      <c r="G278" s="23">
        <f aca="true" t="shared" si="126" ref="G278:Q278">G281+G279+G283</f>
        <v>0</v>
      </c>
      <c r="H278" s="23">
        <f t="shared" si="126"/>
        <v>1958</v>
      </c>
      <c r="I278" s="23">
        <f t="shared" si="126"/>
        <v>0</v>
      </c>
      <c r="J278" s="23">
        <f t="shared" si="126"/>
        <v>50000</v>
      </c>
      <c r="K278" s="23">
        <f t="shared" si="126"/>
        <v>48500</v>
      </c>
      <c r="L278" s="23">
        <f t="shared" si="126"/>
        <v>1500</v>
      </c>
      <c r="M278" s="23">
        <f t="shared" si="126"/>
        <v>0</v>
      </c>
      <c r="N278" s="23">
        <f t="shared" si="126"/>
        <v>50000</v>
      </c>
      <c r="O278" s="23">
        <f t="shared" si="126"/>
        <v>48500</v>
      </c>
      <c r="P278" s="23">
        <f t="shared" si="126"/>
        <v>1500</v>
      </c>
      <c r="Q278" s="23">
        <f t="shared" si="126"/>
        <v>0</v>
      </c>
    </row>
    <row r="279" spans="1:17" s="24" customFormat="1" ht="56.25">
      <c r="A279" s="99" t="s">
        <v>545</v>
      </c>
      <c r="B279" s="28" t="s">
        <v>161</v>
      </c>
      <c r="C279" s="28" t="s">
        <v>156</v>
      </c>
      <c r="D279" s="67" t="s">
        <v>515</v>
      </c>
      <c r="E279" s="28"/>
      <c r="F279" s="23">
        <f>F280</f>
        <v>1958</v>
      </c>
      <c r="G279" s="23">
        <f aca="true" t="shared" si="127" ref="G279:Q279">G280</f>
        <v>0</v>
      </c>
      <c r="H279" s="23">
        <f t="shared" si="127"/>
        <v>1958</v>
      </c>
      <c r="I279" s="23">
        <f t="shared" si="127"/>
        <v>0</v>
      </c>
      <c r="J279" s="23">
        <f t="shared" si="127"/>
        <v>0</v>
      </c>
      <c r="K279" s="23">
        <f t="shared" si="127"/>
        <v>0</v>
      </c>
      <c r="L279" s="23">
        <f t="shared" si="127"/>
        <v>0</v>
      </c>
      <c r="M279" s="23">
        <f t="shared" si="127"/>
        <v>0</v>
      </c>
      <c r="N279" s="23">
        <f t="shared" si="127"/>
        <v>0</v>
      </c>
      <c r="O279" s="23">
        <f t="shared" si="127"/>
        <v>0</v>
      </c>
      <c r="P279" s="23">
        <f t="shared" si="127"/>
        <v>0</v>
      </c>
      <c r="Q279" s="23">
        <f t="shared" si="127"/>
        <v>0</v>
      </c>
    </row>
    <row r="280" spans="1:17" s="24" customFormat="1" ht="18.75">
      <c r="A280" s="99" t="s">
        <v>225</v>
      </c>
      <c r="B280" s="28" t="s">
        <v>161</v>
      </c>
      <c r="C280" s="28" t="s">
        <v>156</v>
      </c>
      <c r="D280" s="67" t="s">
        <v>515</v>
      </c>
      <c r="E280" s="28" t="s">
        <v>224</v>
      </c>
      <c r="F280" s="23">
        <f>G280+H280+I280</f>
        <v>1958</v>
      </c>
      <c r="G280" s="23"/>
      <c r="H280" s="23">
        <v>1958</v>
      </c>
      <c r="I280" s="23"/>
      <c r="J280" s="23">
        <f>K280+L280+M280</f>
        <v>0</v>
      </c>
      <c r="K280" s="23"/>
      <c r="L280" s="23"/>
      <c r="M280" s="23"/>
      <c r="N280" s="23">
        <f>O280+P280+Q280</f>
        <v>0</v>
      </c>
      <c r="O280" s="23"/>
      <c r="P280" s="23"/>
      <c r="Q280" s="23"/>
    </row>
    <row r="281" spans="1:17" s="24" customFormat="1" ht="37.5">
      <c r="A281" s="99" t="s">
        <v>544</v>
      </c>
      <c r="B281" s="28" t="s">
        <v>161</v>
      </c>
      <c r="C281" s="28" t="s">
        <v>156</v>
      </c>
      <c r="D281" s="67" t="s">
        <v>485</v>
      </c>
      <c r="E281" s="28"/>
      <c r="F281" s="23">
        <f>F282</f>
        <v>0</v>
      </c>
      <c r="G281" s="23">
        <f aca="true" t="shared" si="128" ref="G281:Q281">G282</f>
        <v>0</v>
      </c>
      <c r="H281" s="23">
        <f t="shared" si="128"/>
        <v>0</v>
      </c>
      <c r="I281" s="23">
        <f t="shared" si="128"/>
        <v>0</v>
      </c>
      <c r="J281" s="23">
        <f t="shared" si="128"/>
        <v>50000</v>
      </c>
      <c r="K281" s="23">
        <f t="shared" si="128"/>
        <v>48500</v>
      </c>
      <c r="L281" s="23">
        <f t="shared" si="128"/>
        <v>1500</v>
      </c>
      <c r="M281" s="23">
        <f t="shared" si="128"/>
        <v>0</v>
      </c>
      <c r="N281" s="23">
        <f t="shared" si="128"/>
        <v>0</v>
      </c>
      <c r="O281" s="23"/>
      <c r="P281" s="23"/>
      <c r="Q281" s="23">
        <f t="shared" si="128"/>
        <v>0</v>
      </c>
    </row>
    <row r="282" spans="1:17" s="24" customFormat="1" ht="18.75">
      <c r="A282" s="99" t="s">
        <v>225</v>
      </c>
      <c r="B282" s="28" t="s">
        <v>161</v>
      </c>
      <c r="C282" s="28" t="s">
        <v>156</v>
      </c>
      <c r="D282" s="67" t="s">
        <v>485</v>
      </c>
      <c r="E282" s="28" t="s">
        <v>224</v>
      </c>
      <c r="F282" s="23">
        <f>G282+H282+I282</f>
        <v>0</v>
      </c>
      <c r="G282" s="23"/>
      <c r="H282" s="23"/>
      <c r="I282" s="23"/>
      <c r="J282" s="23">
        <f>K282+L282+M282</f>
        <v>50000</v>
      </c>
      <c r="K282" s="23">
        <v>48500</v>
      </c>
      <c r="L282" s="23">
        <v>1500</v>
      </c>
      <c r="M282" s="23"/>
      <c r="N282" s="23">
        <f>O282+P282+Q282</f>
        <v>0</v>
      </c>
      <c r="O282" s="33"/>
      <c r="P282" s="33"/>
      <c r="Q282" s="33"/>
    </row>
    <row r="283" spans="1:17" s="24" customFormat="1" ht="37.5">
      <c r="A283" s="99" t="s">
        <v>604</v>
      </c>
      <c r="B283" s="28" t="s">
        <v>161</v>
      </c>
      <c r="C283" s="28" t="s">
        <v>156</v>
      </c>
      <c r="D283" s="67" t="s">
        <v>603</v>
      </c>
      <c r="E283" s="28"/>
      <c r="F283" s="23">
        <f>F284</f>
        <v>0</v>
      </c>
      <c r="G283" s="23">
        <f aca="true" t="shared" si="129" ref="G283:M283">G284</f>
        <v>0</v>
      </c>
      <c r="H283" s="23">
        <f t="shared" si="129"/>
        <v>0</v>
      </c>
      <c r="I283" s="23">
        <f t="shared" si="129"/>
        <v>0</v>
      </c>
      <c r="J283" s="23">
        <f t="shared" si="129"/>
        <v>0</v>
      </c>
      <c r="K283" s="23">
        <f t="shared" si="129"/>
        <v>0</v>
      </c>
      <c r="L283" s="23">
        <f t="shared" si="129"/>
        <v>0</v>
      </c>
      <c r="M283" s="23">
        <f t="shared" si="129"/>
        <v>0</v>
      </c>
      <c r="N283" s="23">
        <f>N284</f>
        <v>50000</v>
      </c>
      <c r="O283" s="23">
        <f>O284</f>
        <v>48500</v>
      </c>
      <c r="P283" s="23">
        <f>P284</f>
        <v>1500</v>
      </c>
      <c r="Q283" s="23">
        <f>Q284</f>
        <v>0</v>
      </c>
    </row>
    <row r="284" spans="1:17" s="24" customFormat="1" ht="18.75">
      <c r="A284" s="99" t="s">
        <v>225</v>
      </c>
      <c r="B284" s="28" t="s">
        <v>161</v>
      </c>
      <c r="C284" s="28" t="s">
        <v>156</v>
      </c>
      <c r="D284" s="67" t="s">
        <v>603</v>
      </c>
      <c r="E284" s="28" t="s">
        <v>224</v>
      </c>
      <c r="F284" s="23">
        <f>G284+H284+I284</f>
        <v>0</v>
      </c>
      <c r="G284" s="23"/>
      <c r="H284" s="23"/>
      <c r="I284" s="23"/>
      <c r="J284" s="23">
        <f>K284+L284+M284</f>
        <v>0</v>
      </c>
      <c r="K284" s="23"/>
      <c r="L284" s="23"/>
      <c r="M284" s="23"/>
      <c r="N284" s="23">
        <f>O284+P284+Q284</f>
        <v>50000</v>
      </c>
      <c r="O284" s="33">
        <v>48500</v>
      </c>
      <c r="P284" s="33">
        <v>1500</v>
      </c>
      <c r="Q284" s="33"/>
    </row>
    <row r="285" spans="1:17" s="24" customFormat="1" ht="56.25">
      <c r="A285" s="102" t="s">
        <v>475</v>
      </c>
      <c r="B285" s="28" t="s">
        <v>161</v>
      </c>
      <c r="C285" s="28" t="s">
        <v>156</v>
      </c>
      <c r="D285" s="67" t="s">
        <v>130</v>
      </c>
      <c r="E285" s="28"/>
      <c r="F285" s="23">
        <f>F286</f>
        <v>0</v>
      </c>
      <c r="G285" s="23">
        <f aca="true" t="shared" si="130" ref="G285:Q287">G286</f>
        <v>0</v>
      </c>
      <c r="H285" s="23">
        <f t="shared" si="130"/>
        <v>0</v>
      </c>
      <c r="I285" s="23">
        <f t="shared" si="130"/>
        <v>0</v>
      </c>
      <c r="J285" s="23">
        <f t="shared" si="130"/>
        <v>35.6</v>
      </c>
      <c r="K285" s="23">
        <f t="shared" si="130"/>
        <v>0</v>
      </c>
      <c r="L285" s="23">
        <f t="shared" si="130"/>
        <v>35.6</v>
      </c>
      <c r="M285" s="23">
        <f t="shared" si="130"/>
        <v>0</v>
      </c>
      <c r="N285" s="23">
        <f t="shared" si="130"/>
        <v>0</v>
      </c>
      <c r="O285" s="23">
        <f t="shared" si="130"/>
        <v>0</v>
      </c>
      <c r="P285" s="23">
        <f t="shared" si="130"/>
        <v>0</v>
      </c>
      <c r="Q285" s="23">
        <f t="shared" si="130"/>
        <v>0</v>
      </c>
    </row>
    <row r="286" spans="1:17" s="24" customFormat="1" ht="37.5">
      <c r="A286" s="102" t="s">
        <v>521</v>
      </c>
      <c r="B286" s="28" t="s">
        <v>161</v>
      </c>
      <c r="C286" s="28" t="s">
        <v>156</v>
      </c>
      <c r="D286" s="67" t="s">
        <v>520</v>
      </c>
      <c r="E286" s="28"/>
      <c r="F286" s="23">
        <f>F287</f>
        <v>0</v>
      </c>
      <c r="G286" s="23">
        <f t="shared" si="130"/>
        <v>0</v>
      </c>
      <c r="H286" s="23">
        <f t="shared" si="130"/>
        <v>0</v>
      </c>
      <c r="I286" s="23">
        <f t="shared" si="130"/>
        <v>0</v>
      </c>
      <c r="J286" s="23">
        <f t="shared" si="130"/>
        <v>35.6</v>
      </c>
      <c r="K286" s="23">
        <f t="shared" si="130"/>
        <v>0</v>
      </c>
      <c r="L286" s="23">
        <f t="shared" si="130"/>
        <v>35.6</v>
      </c>
      <c r="M286" s="23">
        <f t="shared" si="130"/>
        <v>0</v>
      </c>
      <c r="N286" s="23">
        <f t="shared" si="130"/>
        <v>0</v>
      </c>
      <c r="O286" s="23">
        <f t="shared" si="130"/>
        <v>0</v>
      </c>
      <c r="P286" s="23">
        <f t="shared" si="130"/>
        <v>0</v>
      </c>
      <c r="Q286" s="23">
        <f t="shared" si="130"/>
        <v>0</v>
      </c>
    </row>
    <row r="287" spans="1:17" s="24" customFormat="1" ht="42.75" customHeight="1">
      <c r="A287" s="99" t="s">
        <v>576</v>
      </c>
      <c r="B287" s="28" t="s">
        <v>161</v>
      </c>
      <c r="C287" s="28" t="s">
        <v>156</v>
      </c>
      <c r="D287" s="67" t="s">
        <v>522</v>
      </c>
      <c r="E287" s="28"/>
      <c r="F287" s="23">
        <f>F288</f>
        <v>0</v>
      </c>
      <c r="G287" s="23">
        <f t="shared" si="130"/>
        <v>0</v>
      </c>
      <c r="H287" s="23">
        <f t="shared" si="130"/>
        <v>0</v>
      </c>
      <c r="I287" s="23">
        <f t="shared" si="130"/>
        <v>0</v>
      </c>
      <c r="J287" s="23">
        <f t="shared" si="130"/>
        <v>35.6</v>
      </c>
      <c r="K287" s="23">
        <f t="shared" si="130"/>
        <v>0</v>
      </c>
      <c r="L287" s="23">
        <f t="shared" si="130"/>
        <v>35.6</v>
      </c>
      <c r="M287" s="23">
        <f t="shared" si="130"/>
        <v>0</v>
      </c>
      <c r="N287" s="23">
        <f t="shared" si="130"/>
        <v>0</v>
      </c>
      <c r="O287" s="23">
        <f t="shared" si="130"/>
        <v>0</v>
      </c>
      <c r="P287" s="23">
        <f t="shared" si="130"/>
        <v>0</v>
      </c>
      <c r="Q287" s="23">
        <f t="shared" si="130"/>
        <v>0</v>
      </c>
    </row>
    <row r="288" spans="1:17" s="24" customFormat="1" ht="18.75">
      <c r="A288" s="99" t="s">
        <v>225</v>
      </c>
      <c r="B288" s="28" t="s">
        <v>161</v>
      </c>
      <c r="C288" s="28" t="s">
        <v>156</v>
      </c>
      <c r="D288" s="67" t="s">
        <v>522</v>
      </c>
      <c r="E288" s="28" t="s">
        <v>224</v>
      </c>
      <c r="F288" s="23">
        <f>G288+H288+I288</f>
        <v>0</v>
      </c>
      <c r="G288" s="23"/>
      <c r="H288" s="23"/>
      <c r="I288" s="23"/>
      <c r="J288" s="23">
        <f>K288+L288+M288</f>
        <v>35.6</v>
      </c>
      <c r="K288" s="23"/>
      <c r="L288" s="23">
        <v>35.6</v>
      </c>
      <c r="M288" s="23"/>
      <c r="N288" s="23">
        <f>O288+P288+Q288</f>
        <v>0</v>
      </c>
      <c r="O288" s="33"/>
      <c r="P288" s="33"/>
      <c r="Q288" s="33"/>
    </row>
    <row r="289" spans="1:17" s="24" customFormat="1" ht="18.75">
      <c r="A289" s="100" t="s">
        <v>138</v>
      </c>
      <c r="B289" s="25" t="s">
        <v>161</v>
      </c>
      <c r="C289" s="25" t="s">
        <v>155</v>
      </c>
      <c r="D289" s="98"/>
      <c r="E289" s="25"/>
      <c r="F289" s="26">
        <f aca="true" t="shared" si="131" ref="F289:Q289">F290+F297</f>
        <v>21667.6</v>
      </c>
      <c r="G289" s="26">
        <f t="shared" si="131"/>
        <v>2532.6</v>
      </c>
      <c r="H289" s="26">
        <f t="shared" si="131"/>
        <v>19135</v>
      </c>
      <c r="I289" s="26">
        <f t="shared" si="131"/>
        <v>0</v>
      </c>
      <c r="J289" s="26">
        <f t="shared" si="131"/>
        <v>21698.3</v>
      </c>
      <c r="K289" s="26">
        <f t="shared" si="131"/>
        <v>2532.6</v>
      </c>
      <c r="L289" s="26">
        <f t="shared" si="131"/>
        <v>19165.7</v>
      </c>
      <c r="M289" s="26">
        <f t="shared" si="131"/>
        <v>0</v>
      </c>
      <c r="N289" s="26">
        <f t="shared" si="131"/>
        <v>20980.9</v>
      </c>
      <c r="O289" s="23">
        <f t="shared" si="131"/>
        <v>2532.6</v>
      </c>
      <c r="P289" s="23">
        <f t="shared" si="131"/>
        <v>18448.300000000003</v>
      </c>
      <c r="Q289" s="23">
        <f t="shared" si="131"/>
        <v>0</v>
      </c>
    </row>
    <row r="290" spans="1:17" s="24" customFormat="1" ht="37.5">
      <c r="A290" s="102" t="s">
        <v>466</v>
      </c>
      <c r="B290" s="28" t="s">
        <v>161</v>
      </c>
      <c r="C290" s="28" t="s">
        <v>155</v>
      </c>
      <c r="D290" s="28" t="s">
        <v>317</v>
      </c>
      <c r="E290" s="28"/>
      <c r="F290" s="23">
        <f>F291</f>
        <v>8464.9</v>
      </c>
      <c r="G290" s="23">
        <f aca="true" t="shared" si="132" ref="G290:Q291">G291</f>
        <v>947.5</v>
      </c>
      <c r="H290" s="23">
        <f t="shared" si="132"/>
        <v>7517.400000000001</v>
      </c>
      <c r="I290" s="23">
        <f t="shared" si="132"/>
        <v>0</v>
      </c>
      <c r="J290" s="23">
        <f t="shared" si="132"/>
        <v>8531.8</v>
      </c>
      <c r="K290" s="23">
        <f t="shared" si="132"/>
        <v>947.5</v>
      </c>
      <c r="L290" s="23">
        <f t="shared" si="132"/>
        <v>7584.3</v>
      </c>
      <c r="M290" s="23">
        <f t="shared" si="132"/>
        <v>0</v>
      </c>
      <c r="N290" s="23">
        <f t="shared" si="132"/>
        <v>8314.4</v>
      </c>
      <c r="O290" s="23">
        <f t="shared" si="132"/>
        <v>947.5</v>
      </c>
      <c r="P290" s="23">
        <f t="shared" si="132"/>
        <v>7366.900000000001</v>
      </c>
      <c r="Q290" s="23">
        <f t="shared" si="132"/>
        <v>0</v>
      </c>
    </row>
    <row r="291" spans="1:17" s="24" customFormat="1" ht="37.5">
      <c r="A291" s="102" t="s">
        <v>122</v>
      </c>
      <c r="B291" s="28" t="s">
        <v>161</v>
      </c>
      <c r="C291" s="28" t="s">
        <v>155</v>
      </c>
      <c r="D291" s="28" t="s">
        <v>43</v>
      </c>
      <c r="E291" s="28"/>
      <c r="F291" s="23">
        <f>F292</f>
        <v>8464.9</v>
      </c>
      <c r="G291" s="23">
        <f t="shared" si="132"/>
        <v>947.5</v>
      </c>
      <c r="H291" s="23">
        <f t="shared" si="132"/>
        <v>7517.400000000001</v>
      </c>
      <c r="I291" s="23">
        <f t="shared" si="132"/>
        <v>0</v>
      </c>
      <c r="J291" s="23">
        <f t="shared" si="132"/>
        <v>8531.8</v>
      </c>
      <c r="K291" s="23">
        <f t="shared" si="132"/>
        <v>947.5</v>
      </c>
      <c r="L291" s="23">
        <f t="shared" si="132"/>
        <v>7584.3</v>
      </c>
      <c r="M291" s="23">
        <f t="shared" si="132"/>
        <v>0</v>
      </c>
      <c r="N291" s="23">
        <f t="shared" si="132"/>
        <v>8314.4</v>
      </c>
      <c r="O291" s="23">
        <f t="shared" si="132"/>
        <v>947.5</v>
      </c>
      <c r="P291" s="23">
        <f t="shared" si="132"/>
        <v>7366.900000000001</v>
      </c>
      <c r="Q291" s="23">
        <f t="shared" si="132"/>
        <v>0</v>
      </c>
    </row>
    <row r="292" spans="1:17" s="24" customFormat="1" ht="63.75" customHeight="1">
      <c r="A292" s="102" t="s">
        <v>27</v>
      </c>
      <c r="B292" s="28" t="s">
        <v>161</v>
      </c>
      <c r="C292" s="28" t="s">
        <v>155</v>
      </c>
      <c r="D292" s="28" t="s">
        <v>67</v>
      </c>
      <c r="E292" s="28"/>
      <c r="F292" s="23">
        <f aca="true" t="shared" si="133" ref="F292:Q292">F293+F295</f>
        <v>8464.9</v>
      </c>
      <c r="G292" s="23">
        <f t="shared" si="133"/>
        <v>947.5</v>
      </c>
      <c r="H292" s="23">
        <f t="shared" si="133"/>
        <v>7517.400000000001</v>
      </c>
      <c r="I292" s="23">
        <f t="shared" si="133"/>
        <v>0</v>
      </c>
      <c r="J292" s="23">
        <f t="shared" si="133"/>
        <v>8531.8</v>
      </c>
      <c r="K292" s="23">
        <f t="shared" si="133"/>
        <v>947.5</v>
      </c>
      <c r="L292" s="23">
        <f t="shared" si="133"/>
        <v>7584.3</v>
      </c>
      <c r="M292" s="23">
        <f t="shared" si="133"/>
        <v>0</v>
      </c>
      <c r="N292" s="23">
        <f t="shared" si="133"/>
        <v>8314.4</v>
      </c>
      <c r="O292" s="23">
        <f t="shared" si="133"/>
        <v>947.5</v>
      </c>
      <c r="P292" s="23">
        <f t="shared" si="133"/>
        <v>7366.900000000001</v>
      </c>
      <c r="Q292" s="23">
        <f t="shared" si="133"/>
        <v>0</v>
      </c>
    </row>
    <row r="293" spans="1:17" s="24" customFormat="1" ht="18.75">
      <c r="A293" s="99" t="s">
        <v>127</v>
      </c>
      <c r="B293" s="28" t="s">
        <v>161</v>
      </c>
      <c r="C293" s="28" t="s">
        <v>155</v>
      </c>
      <c r="D293" s="28" t="s">
        <v>68</v>
      </c>
      <c r="E293" s="62"/>
      <c r="F293" s="31">
        <f aca="true" t="shared" si="134" ref="F293:Q293">F294</f>
        <v>7488.1</v>
      </c>
      <c r="G293" s="31">
        <f t="shared" si="134"/>
        <v>0</v>
      </c>
      <c r="H293" s="31">
        <f t="shared" si="134"/>
        <v>7488.1</v>
      </c>
      <c r="I293" s="31">
        <f t="shared" si="134"/>
        <v>0</v>
      </c>
      <c r="J293" s="31">
        <f t="shared" si="134"/>
        <v>7555</v>
      </c>
      <c r="K293" s="31">
        <f t="shared" si="134"/>
        <v>0</v>
      </c>
      <c r="L293" s="31">
        <f t="shared" si="134"/>
        <v>7555</v>
      </c>
      <c r="M293" s="31">
        <f t="shared" si="134"/>
        <v>0</v>
      </c>
      <c r="N293" s="31">
        <f t="shared" si="134"/>
        <v>7337.6</v>
      </c>
      <c r="O293" s="31">
        <f t="shared" si="134"/>
        <v>0</v>
      </c>
      <c r="P293" s="31">
        <f t="shared" si="134"/>
        <v>7337.6</v>
      </c>
      <c r="Q293" s="31">
        <f t="shared" si="134"/>
        <v>0</v>
      </c>
    </row>
    <row r="294" spans="1:17" s="24" customFormat="1" ht="18.75">
      <c r="A294" s="99" t="s">
        <v>225</v>
      </c>
      <c r="B294" s="28" t="s">
        <v>161</v>
      </c>
      <c r="C294" s="28" t="s">
        <v>155</v>
      </c>
      <c r="D294" s="28" t="s">
        <v>68</v>
      </c>
      <c r="E294" s="28" t="s">
        <v>224</v>
      </c>
      <c r="F294" s="23">
        <f>G294+H294+I294</f>
        <v>7488.1</v>
      </c>
      <c r="G294" s="23"/>
      <c r="H294" s="23">
        <v>7488.1</v>
      </c>
      <c r="I294" s="23"/>
      <c r="J294" s="23">
        <f>K294+L294+M294</f>
        <v>7555</v>
      </c>
      <c r="K294" s="23"/>
      <c r="L294" s="23">
        <v>7555</v>
      </c>
      <c r="M294" s="23"/>
      <c r="N294" s="23">
        <f>O294+P294+Q294</f>
        <v>7337.6</v>
      </c>
      <c r="O294" s="33"/>
      <c r="P294" s="33">
        <v>7337.6</v>
      </c>
      <c r="Q294" s="33"/>
    </row>
    <row r="295" spans="1:17" s="24" customFormat="1" ht="56.25">
      <c r="A295" s="99" t="s">
        <v>492</v>
      </c>
      <c r="B295" s="28" t="s">
        <v>161</v>
      </c>
      <c r="C295" s="28" t="s">
        <v>155</v>
      </c>
      <c r="D295" s="28" t="s">
        <v>493</v>
      </c>
      <c r="E295" s="28"/>
      <c r="F295" s="23">
        <f>F296</f>
        <v>976.8</v>
      </c>
      <c r="G295" s="23">
        <f aca="true" t="shared" si="135" ref="G295:Q295">G296</f>
        <v>947.5</v>
      </c>
      <c r="H295" s="23">
        <f t="shared" si="135"/>
        <v>29.3</v>
      </c>
      <c r="I295" s="23">
        <f t="shared" si="135"/>
        <v>0</v>
      </c>
      <c r="J295" s="23">
        <f t="shared" si="135"/>
        <v>976.8</v>
      </c>
      <c r="K295" s="23">
        <f t="shared" si="135"/>
        <v>947.5</v>
      </c>
      <c r="L295" s="23">
        <f t="shared" si="135"/>
        <v>29.3</v>
      </c>
      <c r="M295" s="23">
        <f t="shared" si="135"/>
        <v>0</v>
      </c>
      <c r="N295" s="23">
        <f t="shared" si="135"/>
        <v>976.8</v>
      </c>
      <c r="O295" s="23">
        <f t="shared" si="135"/>
        <v>947.5</v>
      </c>
      <c r="P295" s="23">
        <f t="shared" si="135"/>
        <v>29.3</v>
      </c>
      <c r="Q295" s="23">
        <f t="shared" si="135"/>
        <v>0</v>
      </c>
    </row>
    <row r="296" spans="1:17" s="24" customFormat="1" ht="18.75">
      <c r="A296" s="99" t="s">
        <v>225</v>
      </c>
      <c r="B296" s="28" t="s">
        <v>161</v>
      </c>
      <c r="C296" s="28" t="s">
        <v>155</v>
      </c>
      <c r="D296" s="28" t="s">
        <v>493</v>
      </c>
      <c r="E296" s="28" t="s">
        <v>224</v>
      </c>
      <c r="F296" s="23">
        <f>G296+H296+I296</f>
        <v>976.8</v>
      </c>
      <c r="G296" s="23">
        <v>947.5</v>
      </c>
      <c r="H296" s="23">
        <v>29.3</v>
      </c>
      <c r="I296" s="23"/>
      <c r="J296" s="23">
        <f>K296+L296+M296</f>
        <v>976.8</v>
      </c>
      <c r="K296" s="23">
        <v>947.5</v>
      </c>
      <c r="L296" s="23">
        <v>29.3</v>
      </c>
      <c r="M296" s="23"/>
      <c r="N296" s="23">
        <f>O296+P296+Q296</f>
        <v>976.8</v>
      </c>
      <c r="O296" s="33">
        <v>947.5</v>
      </c>
      <c r="P296" s="33">
        <v>29.3</v>
      </c>
      <c r="Q296" s="33"/>
    </row>
    <row r="297" spans="1:17" s="24" customFormat="1" ht="37.5">
      <c r="A297" s="102" t="s">
        <v>467</v>
      </c>
      <c r="B297" s="28" t="s">
        <v>161</v>
      </c>
      <c r="C297" s="28" t="s">
        <v>155</v>
      </c>
      <c r="D297" s="67" t="s">
        <v>344</v>
      </c>
      <c r="E297" s="28"/>
      <c r="F297" s="23">
        <f>F298</f>
        <v>13202.7</v>
      </c>
      <c r="G297" s="23">
        <f aca="true" t="shared" si="136" ref="G297:Q297">G298</f>
        <v>1585.1</v>
      </c>
      <c r="H297" s="23">
        <f t="shared" si="136"/>
        <v>11617.6</v>
      </c>
      <c r="I297" s="23">
        <f t="shared" si="136"/>
        <v>0</v>
      </c>
      <c r="J297" s="23">
        <f t="shared" si="136"/>
        <v>13166.5</v>
      </c>
      <c r="K297" s="23">
        <f t="shared" si="136"/>
        <v>1585.1</v>
      </c>
      <c r="L297" s="23">
        <f t="shared" si="136"/>
        <v>11581.400000000001</v>
      </c>
      <c r="M297" s="23">
        <f t="shared" si="136"/>
        <v>0</v>
      </c>
      <c r="N297" s="23">
        <f t="shared" si="136"/>
        <v>12666.5</v>
      </c>
      <c r="O297" s="23">
        <f t="shared" si="136"/>
        <v>1585.1</v>
      </c>
      <c r="P297" s="23">
        <f t="shared" si="136"/>
        <v>11081.400000000001</v>
      </c>
      <c r="Q297" s="23">
        <f t="shared" si="136"/>
        <v>0</v>
      </c>
    </row>
    <row r="298" spans="1:17" s="24" customFormat="1" ht="37.5">
      <c r="A298" s="102" t="s">
        <v>21</v>
      </c>
      <c r="B298" s="28" t="s">
        <v>161</v>
      </c>
      <c r="C298" s="28" t="s">
        <v>155</v>
      </c>
      <c r="D298" s="67" t="s">
        <v>345</v>
      </c>
      <c r="E298" s="28"/>
      <c r="F298" s="23">
        <f>F299+F304</f>
        <v>13202.7</v>
      </c>
      <c r="G298" s="23">
        <f aca="true" t="shared" si="137" ref="G298:Q298">G299+G304</f>
        <v>1585.1</v>
      </c>
      <c r="H298" s="23">
        <f t="shared" si="137"/>
        <v>11617.6</v>
      </c>
      <c r="I298" s="23">
        <f t="shared" si="137"/>
        <v>0</v>
      </c>
      <c r="J298" s="23">
        <f t="shared" si="137"/>
        <v>13166.5</v>
      </c>
      <c r="K298" s="23">
        <f t="shared" si="137"/>
        <v>1585.1</v>
      </c>
      <c r="L298" s="23">
        <f t="shared" si="137"/>
        <v>11581.400000000001</v>
      </c>
      <c r="M298" s="23">
        <f t="shared" si="137"/>
        <v>0</v>
      </c>
      <c r="N298" s="23">
        <f t="shared" si="137"/>
        <v>12666.5</v>
      </c>
      <c r="O298" s="23">
        <f t="shared" si="137"/>
        <v>1585.1</v>
      </c>
      <c r="P298" s="23">
        <f t="shared" si="137"/>
        <v>11081.400000000001</v>
      </c>
      <c r="Q298" s="23">
        <f t="shared" si="137"/>
        <v>0</v>
      </c>
    </row>
    <row r="299" spans="1:17" s="24" customFormat="1" ht="42.75" customHeight="1">
      <c r="A299" s="102" t="s">
        <v>63</v>
      </c>
      <c r="B299" s="28" t="s">
        <v>161</v>
      </c>
      <c r="C299" s="28" t="s">
        <v>155</v>
      </c>
      <c r="D299" s="28" t="s">
        <v>64</v>
      </c>
      <c r="E299" s="28"/>
      <c r="F299" s="23">
        <f aca="true" t="shared" si="138" ref="F299:Q299">F300+F302</f>
        <v>7481.2</v>
      </c>
      <c r="G299" s="23">
        <f t="shared" si="138"/>
        <v>894.8</v>
      </c>
      <c r="H299" s="23">
        <f t="shared" si="138"/>
        <v>6586.400000000001</v>
      </c>
      <c r="I299" s="23">
        <f t="shared" si="138"/>
        <v>0</v>
      </c>
      <c r="J299" s="23">
        <f t="shared" si="138"/>
        <v>3736.2999999999997</v>
      </c>
      <c r="K299" s="23">
        <f t="shared" si="138"/>
        <v>998.6</v>
      </c>
      <c r="L299" s="23">
        <f t="shared" si="138"/>
        <v>2737.7</v>
      </c>
      <c r="M299" s="23">
        <f t="shared" si="138"/>
        <v>0</v>
      </c>
      <c r="N299" s="23">
        <f t="shared" si="138"/>
        <v>3236.2999999999997</v>
      </c>
      <c r="O299" s="23">
        <f t="shared" si="138"/>
        <v>998.6</v>
      </c>
      <c r="P299" s="23">
        <f t="shared" si="138"/>
        <v>2237.7</v>
      </c>
      <c r="Q299" s="23">
        <f t="shared" si="138"/>
        <v>0</v>
      </c>
    </row>
    <row r="300" spans="1:17" s="24" customFormat="1" ht="18.75">
      <c r="A300" s="99" t="s">
        <v>182</v>
      </c>
      <c r="B300" s="28" t="s">
        <v>161</v>
      </c>
      <c r="C300" s="28" t="s">
        <v>155</v>
      </c>
      <c r="D300" s="28" t="s">
        <v>65</v>
      </c>
      <c r="E300" s="28"/>
      <c r="F300" s="23">
        <f>F301</f>
        <v>6558.8</v>
      </c>
      <c r="G300" s="23">
        <f aca="true" t="shared" si="139" ref="G300:Q300">G301</f>
        <v>0</v>
      </c>
      <c r="H300" s="23">
        <f t="shared" si="139"/>
        <v>6558.8</v>
      </c>
      <c r="I300" s="23">
        <f t="shared" si="139"/>
        <v>0</v>
      </c>
      <c r="J300" s="23">
        <f t="shared" si="139"/>
        <v>2737.7</v>
      </c>
      <c r="K300" s="23">
        <f t="shared" si="139"/>
        <v>0</v>
      </c>
      <c r="L300" s="23">
        <f t="shared" si="139"/>
        <v>2737.7</v>
      </c>
      <c r="M300" s="23">
        <f t="shared" si="139"/>
        <v>0</v>
      </c>
      <c r="N300" s="23">
        <f t="shared" si="139"/>
        <v>2237.7</v>
      </c>
      <c r="O300" s="23">
        <f t="shared" si="139"/>
        <v>0</v>
      </c>
      <c r="P300" s="23">
        <f t="shared" si="139"/>
        <v>2237.7</v>
      </c>
      <c r="Q300" s="23">
        <f t="shared" si="139"/>
        <v>0</v>
      </c>
    </row>
    <row r="301" spans="1:17" s="24" customFormat="1" ht="18.75">
      <c r="A301" s="99" t="s">
        <v>225</v>
      </c>
      <c r="B301" s="28" t="s">
        <v>161</v>
      </c>
      <c r="C301" s="28" t="s">
        <v>155</v>
      </c>
      <c r="D301" s="28" t="s">
        <v>65</v>
      </c>
      <c r="E301" s="28" t="s">
        <v>224</v>
      </c>
      <c r="F301" s="23">
        <f>G301+H301+I301</f>
        <v>6558.8</v>
      </c>
      <c r="G301" s="23"/>
      <c r="H301" s="23">
        <v>6558.8</v>
      </c>
      <c r="I301" s="23"/>
      <c r="J301" s="23">
        <f>K301+L301+M301</f>
        <v>2737.7</v>
      </c>
      <c r="K301" s="23"/>
      <c r="L301" s="23">
        <v>2737.7</v>
      </c>
      <c r="M301" s="23"/>
      <c r="N301" s="23">
        <f>O301+P301+Q301</f>
        <v>2237.7</v>
      </c>
      <c r="O301" s="33"/>
      <c r="P301" s="33">
        <v>2237.7</v>
      </c>
      <c r="Q301" s="33"/>
    </row>
    <row r="302" spans="1:17" s="24" customFormat="1" ht="56.25">
      <c r="A302" s="99" t="s">
        <v>492</v>
      </c>
      <c r="B302" s="28" t="s">
        <v>161</v>
      </c>
      <c r="C302" s="28" t="s">
        <v>155</v>
      </c>
      <c r="D302" s="28" t="s">
        <v>510</v>
      </c>
      <c r="E302" s="28"/>
      <c r="F302" s="23">
        <f>G302+H302+I302</f>
        <v>922.4</v>
      </c>
      <c r="G302" s="23">
        <f>G303</f>
        <v>894.8</v>
      </c>
      <c r="H302" s="23">
        <f>H303</f>
        <v>27.6</v>
      </c>
      <c r="I302" s="23">
        <f>I303</f>
        <v>0</v>
      </c>
      <c r="J302" s="23">
        <f>K302+L302+M302</f>
        <v>998.6</v>
      </c>
      <c r="K302" s="23">
        <f>K303</f>
        <v>998.6</v>
      </c>
      <c r="L302" s="23">
        <f>L303</f>
        <v>0</v>
      </c>
      <c r="M302" s="23">
        <f>M303</f>
        <v>0</v>
      </c>
      <c r="N302" s="23">
        <f>O302+P302+Q302</f>
        <v>998.6</v>
      </c>
      <c r="O302" s="23">
        <f>O303</f>
        <v>998.6</v>
      </c>
      <c r="P302" s="23">
        <f>P303</f>
        <v>0</v>
      </c>
      <c r="Q302" s="23">
        <f>Q303</f>
        <v>0</v>
      </c>
    </row>
    <row r="303" spans="1:17" s="24" customFormat="1" ht="18.75">
      <c r="A303" s="99" t="s">
        <v>225</v>
      </c>
      <c r="B303" s="28" t="s">
        <v>161</v>
      </c>
      <c r="C303" s="28" t="s">
        <v>155</v>
      </c>
      <c r="D303" s="28" t="s">
        <v>510</v>
      </c>
      <c r="E303" s="28" t="s">
        <v>224</v>
      </c>
      <c r="F303" s="23">
        <f>G303+H303+I303</f>
        <v>922.4</v>
      </c>
      <c r="G303" s="23">
        <v>894.8</v>
      </c>
      <c r="H303" s="23">
        <v>27.6</v>
      </c>
      <c r="I303" s="23"/>
      <c r="J303" s="23">
        <f>K303+L303+M303</f>
        <v>998.6</v>
      </c>
      <c r="K303" s="23">
        <v>998.6</v>
      </c>
      <c r="L303" s="23"/>
      <c r="M303" s="23"/>
      <c r="N303" s="23">
        <f>O303+P303+Q303</f>
        <v>998.6</v>
      </c>
      <c r="O303" s="33">
        <v>998.6</v>
      </c>
      <c r="P303" s="33"/>
      <c r="Q303" s="33"/>
    </row>
    <row r="304" spans="1:17" s="24" customFormat="1" ht="56.25">
      <c r="A304" s="99" t="s">
        <v>610</v>
      </c>
      <c r="B304" s="28" t="s">
        <v>161</v>
      </c>
      <c r="C304" s="28" t="s">
        <v>155</v>
      </c>
      <c r="D304" s="67" t="s">
        <v>446</v>
      </c>
      <c r="E304" s="28"/>
      <c r="F304" s="23">
        <f>F305+F307</f>
        <v>5721.5</v>
      </c>
      <c r="G304" s="23">
        <f aca="true" t="shared" si="140" ref="G304:Q304">G305+G307</f>
        <v>690.3</v>
      </c>
      <c r="H304" s="23">
        <f t="shared" si="140"/>
        <v>5031.2</v>
      </c>
      <c r="I304" s="23">
        <f t="shared" si="140"/>
        <v>0</v>
      </c>
      <c r="J304" s="23">
        <f t="shared" si="140"/>
        <v>9430.2</v>
      </c>
      <c r="K304" s="23">
        <f t="shared" si="140"/>
        <v>586.5</v>
      </c>
      <c r="L304" s="23">
        <f t="shared" si="140"/>
        <v>8843.7</v>
      </c>
      <c r="M304" s="23">
        <f t="shared" si="140"/>
        <v>0</v>
      </c>
      <c r="N304" s="23">
        <f t="shared" si="140"/>
        <v>9430.2</v>
      </c>
      <c r="O304" s="23">
        <f t="shared" si="140"/>
        <v>586.5</v>
      </c>
      <c r="P304" s="23">
        <f t="shared" si="140"/>
        <v>8843.7</v>
      </c>
      <c r="Q304" s="23">
        <f t="shared" si="140"/>
        <v>0</v>
      </c>
    </row>
    <row r="305" spans="1:17" s="24" customFormat="1" ht="18.75">
      <c r="A305" s="99" t="s">
        <v>182</v>
      </c>
      <c r="B305" s="28" t="s">
        <v>161</v>
      </c>
      <c r="C305" s="28" t="s">
        <v>155</v>
      </c>
      <c r="D305" s="28" t="s">
        <v>445</v>
      </c>
      <c r="E305" s="28"/>
      <c r="F305" s="23">
        <f>F306</f>
        <v>5009.8</v>
      </c>
      <c r="G305" s="23">
        <f aca="true" t="shared" si="141" ref="G305:Q305">G306</f>
        <v>0</v>
      </c>
      <c r="H305" s="23">
        <f t="shared" si="141"/>
        <v>5009.8</v>
      </c>
      <c r="I305" s="23">
        <f t="shared" si="141"/>
        <v>0</v>
      </c>
      <c r="J305" s="23">
        <f t="shared" si="141"/>
        <v>8794.7</v>
      </c>
      <c r="K305" s="23">
        <f t="shared" si="141"/>
        <v>0</v>
      </c>
      <c r="L305" s="23">
        <f t="shared" si="141"/>
        <v>8794.7</v>
      </c>
      <c r="M305" s="23">
        <f t="shared" si="141"/>
        <v>0</v>
      </c>
      <c r="N305" s="23">
        <f t="shared" si="141"/>
        <v>8794.7</v>
      </c>
      <c r="O305" s="23">
        <f t="shared" si="141"/>
        <v>0</v>
      </c>
      <c r="P305" s="23">
        <f t="shared" si="141"/>
        <v>8794.7</v>
      </c>
      <c r="Q305" s="23">
        <f t="shared" si="141"/>
        <v>0</v>
      </c>
    </row>
    <row r="306" spans="1:17" s="24" customFormat="1" ht="37.5">
      <c r="A306" s="99" t="s">
        <v>118</v>
      </c>
      <c r="B306" s="28" t="s">
        <v>161</v>
      </c>
      <c r="C306" s="28" t="s">
        <v>155</v>
      </c>
      <c r="D306" s="28" t="s">
        <v>445</v>
      </c>
      <c r="E306" s="28" t="s">
        <v>222</v>
      </c>
      <c r="F306" s="23">
        <f>G306+H306+I306</f>
        <v>5009.8</v>
      </c>
      <c r="G306" s="23"/>
      <c r="H306" s="23">
        <v>5009.8</v>
      </c>
      <c r="I306" s="23"/>
      <c r="J306" s="23">
        <f>K306+L306+M306</f>
        <v>8794.7</v>
      </c>
      <c r="K306" s="23"/>
      <c r="L306" s="23">
        <v>8794.7</v>
      </c>
      <c r="M306" s="23"/>
      <c r="N306" s="23">
        <f>O306+P306+Q306</f>
        <v>8794.7</v>
      </c>
      <c r="O306" s="33"/>
      <c r="P306" s="33">
        <v>8794.7</v>
      </c>
      <c r="Q306" s="33"/>
    </row>
    <row r="307" spans="1:17" s="24" customFormat="1" ht="56.25">
      <c r="A307" s="99" t="s">
        <v>492</v>
      </c>
      <c r="B307" s="28" t="s">
        <v>161</v>
      </c>
      <c r="C307" s="28" t="s">
        <v>155</v>
      </c>
      <c r="D307" s="28" t="s">
        <v>516</v>
      </c>
      <c r="E307" s="28"/>
      <c r="F307" s="23">
        <f>F308</f>
        <v>711.6999999999999</v>
      </c>
      <c r="G307" s="23">
        <f aca="true" t="shared" si="142" ref="G307:Q307">G308</f>
        <v>690.3</v>
      </c>
      <c r="H307" s="23">
        <f t="shared" si="142"/>
        <v>21.4</v>
      </c>
      <c r="I307" s="23">
        <f t="shared" si="142"/>
        <v>0</v>
      </c>
      <c r="J307" s="23">
        <f t="shared" si="142"/>
        <v>635.5</v>
      </c>
      <c r="K307" s="23">
        <f t="shared" si="142"/>
        <v>586.5</v>
      </c>
      <c r="L307" s="23">
        <f t="shared" si="142"/>
        <v>49</v>
      </c>
      <c r="M307" s="23">
        <f t="shared" si="142"/>
        <v>0</v>
      </c>
      <c r="N307" s="23">
        <f t="shared" si="142"/>
        <v>635.5</v>
      </c>
      <c r="O307" s="23">
        <f t="shared" si="142"/>
        <v>586.5</v>
      </c>
      <c r="P307" s="23">
        <f t="shared" si="142"/>
        <v>49</v>
      </c>
      <c r="Q307" s="23">
        <f t="shared" si="142"/>
        <v>0</v>
      </c>
    </row>
    <row r="308" spans="1:17" s="24" customFormat="1" ht="37.5">
      <c r="A308" s="99" t="s">
        <v>118</v>
      </c>
      <c r="B308" s="28" t="s">
        <v>161</v>
      </c>
      <c r="C308" s="28" t="s">
        <v>155</v>
      </c>
      <c r="D308" s="28" t="s">
        <v>516</v>
      </c>
      <c r="E308" s="28" t="s">
        <v>222</v>
      </c>
      <c r="F308" s="23">
        <f>G308+H308+I308</f>
        <v>711.6999999999999</v>
      </c>
      <c r="G308" s="23">
        <v>690.3</v>
      </c>
      <c r="H308" s="23">
        <v>21.4</v>
      </c>
      <c r="I308" s="23"/>
      <c r="J308" s="23">
        <f>K308+L308+M308</f>
        <v>635.5</v>
      </c>
      <c r="K308" s="23">
        <v>586.5</v>
      </c>
      <c r="L308" s="23">
        <v>49</v>
      </c>
      <c r="M308" s="23"/>
      <c r="N308" s="23">
        <f>O308+P308+Q308</f>
        <v>635.5</v>
      </c>
      <c r="O308" s="33">
        <v>586.5</v>
      </c>
      <c r="P308" s="33">
        <v>49</v>
      </c>
      <c r="Q308" s="33"/>
    </row>
    <row r="309" spans="1:17" s="24" customFormat="1" ht="18.75">
      <c r="A309" s="100" t="s">
        <v>140</v>
      </c>
      <c r="B309" s="25" t="s">
        <v>161</v>
      </c>
      <c r="C309" s="25" t="s">
        <v>161</v>
      </c>
      <c r="D309" s="25"/>
      <c r="E309" s="25"/>
      <c r="F309" s="26">
        <f>F310+F327+F332</f>
        <v>5405.400000000001</v>
      </c>
      <c r="G309" s="26">
        <f aca="true" t="shared" si="143" ref="G309:Q309">G310+G327+G332</f>
        <v>2565.2</v>
      </c>
      <c r="H309" s="26">
        <f t="shared" si="143"/>
        <v>2840.2</v>
      </c>
      <c r="I309" s="26">
        <f t="shared" si="143"/>
        <v>0</v>
      </c>
      <c r="J309" s="26">
        <f t="shared" si="143"/>
        <v>5433.900000000001</v>
      </c>
      <c r="K309" s="26">
        <f t="shared" si="143"/>
        <v>2565.2</v>
      </c>
      <c r="L309" s="26">
        <f t="shared" si="143"/>
        <v>2868.7</v>
      </c>
      <c r="M309" s="26">
        <f t="shared" si="143"/>
        <v>0</v>
      </c>
      <c r="N309" s="26">
        <f t="shared" si="143"/>
        <v>5385.400000000001</v>
      </c>
      <c r="O309" s="23">
        <f t="shared" si="143"/>
        <v>2565.2</v>
      </c>
      <c r="P309" s="23">
        <f t="shared" si="143"/>
        <v>2820.2</v>
      </c>
      <c r="Q309" s="23">
        <f t="shared" si="143"/>
        <v>0</v>
      </c>
    </row>
    <row r="310" spans="1:17" s="24" customFormat="1" ht="37.5">
      <c r="A310" s="102" t="s">
        <v>464</v>
      </c>
      <c r="B310" s="28" t="s">
        <v>161</v>
      </c>
      <c r="C310" s="28" t="s">
        <v>161</v>
      </c>
      <c r="D310" s="28" t="s">
        <v>11</v>
      </c>
      <c r="E310" s="28"/>
      <c r="F310" s="23">
        <f>F311</f>
        <v>5095.400000000001</v>
      </c>
      <c r="G310" s="23">
        <f aca="true" t="shared" si="144" ref="G310:Q310">G311</f>
        <v>2565.2</v>
      </c>
      <c r="H310" s="23">
        <f t="shared" si="144"/>
        <v>2530.2</v>
      </c>
      <c r="I310" s="23">
        <f t="shared" si="144"/>
        <v>0</v>
      </c>
      <c r="J310" s="23">
        <f t="shared" si="144"/>
        <v>5123.900000000001</v>
      </c>
      <c r="K310" s="23">
        <f t="shared" si="144"/>
        <v>2565.2</v>
      </c>
      <c r="L310" s="23">
        <f t="shared" si="144"/>
        <v>2558.7</v>
      </c>
      <c r="M310" s="23">
        <f t="shared" si="144"/>
        <v>0</v>
      </c>
      <c r="N310" s="23">
        <f t="shared" si="144"/>
        <v>5075.400000000001</v>
      </c>
      <c r="O310" s="23">
        <f t="shared" si="144"/>
        <v>2565.2</v>
      </c>
      <c r="P310" s="23">
        <f t="shared" si="144"/>
        <v>2510.2</v>
      </c>
      <c r="Q310" s="23">
        <f t="shared" si="144"/>
        <v>0</v>
      </c>
    </row>
    <row r="311" spans="1:17" s="24" customFormat="1" ht="37.5">
      <c r="A311" s="102" t="s">
        <v>481</v>
      </c>
      <c r="B311" s="28" t="s">
        <v>161</v>
      </c>
      <c r="C311" s="28" t="s">
        <v>161</v>
      </c>
      <c r="D311" s="28" t="s">
        <v>12</v>
      </c>
      <c r="E311" s="28"/>
      <c r="F311" s="23">
        <f>F312+F321+F324</f>
        <v>5095.400000000001</v>
      </c>
      <c r="G311" s="23">
        <f aca="true" t="shared" si="145" ref="G311:Q311">G312+G321+G324</f>
        <v>2565.2</v>
      </c>
      <c r="H311" s="23">
        <f t="shared" si="145"/>
        <v>2530.2</v>
      </c>
      <c r="I311" s="23">
        <f t="shared" si="145"/>
        <v>0</v>
      </c>
      <c r="J311" s="23">
        <f t="shared" si="145"/>
        <v>5123.900000000001</v>
      </c>
      <c r="K311" s="23">
        <f t="shared" si="145"/>
        <v>2565.2</v>
      </c>
      <c r="L311" s="23">
        <f t="shared" si="145"/>
        <v>2558.7</v>
      </c>
      <c r="M311" s="23">
        <f t="shared" si="145"/>
        <v>0</v>
      </c>
      <c r="N311" s="23">
        <f t="shared" si="145"/>
        <v>5075.400000000001</v>
      </c>
      <c r="O311" s="23">
        <f t="shared" si="145"/>
        <v>2565.2</v>
      </c>
      <c r="P311" s="23">
        <f t="shared" si="145"/>
        <v>2510.2</v>
      </c>
      <c r="Q311" s="23">
        <f t="shared" si="145"/>
        <v>0</v>
      </c>
    </row>
    <row r="312" spans="1:17" s="24" customFormat="1" ht="37.5">
      <c r="A312" s="102" t="s">
        <v>465</v>
      </c>
      <c r="B312" s="28" t="s">
        <v>161</v>
      </c>
      <c r="C312" s="28" t="s">
        <v>161</v>
      </c>
      <c r="D312" s="28" t="s">
        <v>13</v>
      </c>
      <c r="E312" s="28"/>
      <c r="F312" s="23">
        <f>F313+F315+F317+F319</f>
        <v>4815.400000000001</v>
      </c>
      <c r="G312" s="23">
        <f aca="true" t="shared" si="146" ref="G312:Q312">G313+G315+G317+G319</f>
        <v>2565.2</v>
      </c>
      <c r="H312" s="23">
        <f t="shared" si="146"/>
        <v>2250.2</v>
      </c>
      <c r="I312" s="23">
        <f t="shared" si="146"/>
        <v>0</v>
      </c>
      <c r="J312" s="23">
        <f t="shared" si="146"/>
        <v>4843.900000000001</v>
      </c>
      <c r="K312" s="23">
        <f t="shared" si="146"/>
        <v>2565.2</v>
      </c>
      <c r="L312" s="23">
        <f t="shared" si="146"/>
        <v>2278.7</v>
      </c>
      <c r="M312" s="23">
        <f t="shared" si="146"/>
        <v>0</v>
      </c>
      <c r="N312" s="23">
        <f t="shared" si="146"/>
        <v>4795.400000000001</v>
      </c>
      <c r="O312" s="23">
        <f t="shared" si="146"/>
        <v>2565.2</v>
      </c>
      <c r="P312" s="23">
        <f t="shared" si="146"/>
        <v>2230.2</v>
      </c>
      <c r="Q312" s="23">
        <f t="shared" si="146"/>
        <v>0</v>
      </c>
    </row>
    <row r="313" spans="1:17" s="24" customFormat="1" ht="37.5">
      <c r="A313" s="99" t="s">
        <v>451</v>
      </c>
      <c r="B313" s="28" t="s">
        <v>161</v>
      </c>
      <c r="C313" s="28" t="s">
        <v>161</v>
      </c>
      <c r="D313" s="28" t="s">
        <v>116</v>
      </c>
      <c r="E313" s="28"/>
      <c r="F313" s="23">
        <f>F314</f>
        <v>1669.8</v>
      </c>
      <c r="G313" s="23">
        <f aca="true" t="shared" si="147" ref="G313:Q313">G314</f>
        <v>0</v>
      </c>
      <c r="H313" s="23">
        <f t="shared" si="147"/>
        <v>1669.8</v>
      </c>
      <c r="I313" s="23">
        <f t="shared" si="147"/>
        <v>0</v>
      </c>
      <c r="J313" s="23">
        <f t="shared" si="147"/>
        <v>1698.3</v>
      </c>
      <c r="K313" s="23">
        <f t="shared" si="147"/>
        <v>0</v>
      </c>
      <c r="L313" s="23">
        <f t="shared" si="147"/>
        <v>1698.3</v>
      </c>
      <c r="M313" s="23">
        <f t="shared" si="147"/>
        <v>0</v>
      </c>
      <c r="N313" s="23">
        <f t="shared" si="147"/>
        <v>1649.8</v>
      </c>
      <c r="O313" s="23">
        <f t="shared" si="147"/>
        <v>0</v>
      </c>
      <c r="P313" s="23">
        <f t="shared" si="147"/>
        <v>1649.8</v>
      </c>
      <c r="Q313" s="23">
        <f t="shared" si="147"/>
        <v>0</v>
      </c>
    </row>
    <row r="314" spans="1:17" s="24" customFormat="1" ht="18.75">
      <c r="A314" s="99" t="s">
        <v>225</v>
      </c>
      <c r="B314" s="28" t="s">
        <v>161</v>
      </c>
      <c r="C314" s="28" t="s">
        <v>161</v>
      </c>
      <c r="D314" s="28" t="s">
        <v>116</v>
      </c>
      <c r="E314" s="28" t="s">
        <v>224</v>
      </c>
      <c r="F314" s="23">
        <f>G314+H314+I314</f>
        <v>1669.8</v>
      </c>
      <c r="G314" s="23"/>
      <c r="H314" s="23">
        <v>1669.8</v>
      </c>
      <c r="I314" s="23"/>
      <c r="J314" s="23">
        <f>K314+L314+M314</f>
        <v>1698.3</v>
      </c>
      <c r="K314" s="23"/>
      <c r="L314" s="23">
        <v>1698.3</v>
      </c>
      <c r="M314" s="23"/>
      <c r="N314" s="23">
        <f>O314+P314+Q314</f>
        <v>1649.8</v>
      </c>
      <c r="O314" s="33"/>
      <c r="P314" s="33">
        <v>1649.8</v>
      </c>
      <c r="Q314" s="33"/>
    </row>
    <row r="315" spans="1:17" s="24" customFormat="1" ht="56.25">
      <c r="A315" s="99" t="s">
        <v>492</v>
      </c>
      <c r="B315" s="28" t="s">
        <v>161</v>
      </c>
      <c r="C315" s="28" t="s">
        <v>161</v>
      </c>
      <c r="D315" s="28" t="s">
        <v>513</v>
      </c>
      <c r="E315" s="28"/>
      <c r="F315" s="23">
        <f>G315+H315+I315</f>
        <v>582.7</v>
      </c>
      <c r="G315" s="23">
        <f>G316</f>
        <v>565.2</v>
      </c>
      <c r="H315" s="23">
        <f>H316</f>
        <v>17.5</v>
      </c>
      <c r="I315" s="23">
        <f>I316</f>
        <v>0</v>
      </c>
      <c r="J315" s="23">
        <f>K315+L315+M315</f>
        <v>582.7</v>
      </c>
      <c r="K315" s="23">
        <f>K316</f>
        <v>565.2</v>
      </c>
      <c r="L315" s="23">
        <f>L316</f>
        <v>17.5</v>
      </c>
      <c r="M315" s="23">
        <f>M316</f>
        <v>0</v>
      </c>
      <c r="N315" s="23">
        <f>O315+P315+Q315</f>
        <v>582.7</v>
      </c>
      <c r="O315" s="23">
        <f>O316</f>
        <v>565.2</v>
      </c>
      <c r="P315" s="23">
        <f>P316</f>
        <v>17.5</v>
      </c>
      <c r="Q315" s="23">
        <f>Q316</f>
        <v>0</v>
      </c>
    </row>
    <row r="316" spans="1:17" s="24" customFormat="1" ht="18.75">
      <c r="A316" s="99" t="s">
        <v>225</v>
      </c>
      <c r="B316" s="28" t="s">
        <v>161</v>
      </c>
      <c r="C316" s="28" t="s">
        <v>161</v>
      </c>
      <c r="D316" s="28" t="s">
        <v>513</v>
      </c>
      <c r="E316" s="28" t="s">
        <v>224</v>
      </c>
      <c r="F316" s="23">
        <f>G316+H316+I316</f>
        <v>582.7</v>
      </c>
      <c r="G316" s="23">
        <v>565.2</v>
      </c>
      <c r="H316" s="23">
        <v>17.5</v>
      </c>
      <c r="I316" s="23"/>
      <c r="J316" s="23">
        <f>K316+L316+M316</f>
        <v>582.7</v>
      </c>
      <c r="K316" s="23">
        <v>565.2</v>
      </c>
      <c r="L316" s="23">
        <v>17.5</v>
      </c>
      <c r="M316" s="23"/>
      <c r="N316" s="23">
        <f>O316+P316+Q316</f>
        <v>582.7</v>
      </c>
      <c r="O316" s="33">
        <v>565.2</v>
      </c>
      <c r="P316" s="33">
        <v>17.5</v>
      </c>
      <c r="Q316" s="33"/>
    </row>
    <row r="317" spans="1:17" s="24" customFormat="1" ht="63" customHeight="1">
      <c r="A317" s="99" t="s">
        <v>370</v>
      </c>
      <c r="B317" s="28" t="s">
        <v>161</v>
      </c>
      <c r="C317" s="28" t="s">
        <v>161</v>
      </c>
      <c r="D317" s="28" t="s">
        <v>83</v>
      </c>
      <c r="E317" s="28"/>
      <c r="F317" s="23">
        <f>F318</f>
        <v>2040.8</v>
      </c>
      <c r="G317" s="23">
        <f aca="true" t="shared" si="148" ref="G317:Q317">G318</f>
        <v>2000</v>
      </c>
      <c r="H317" s="23">
        <f t="shared" si="148"/>
        <v>40.8</v>
      </c>
      <c r="I317" s="23">
        <f t="shared" si="148"/>
        <v>0</v>
      </c>
      <c r="J317" s="23">
        <f t="shared" si="148"/>
        <v>2040.8</v>
      </c>
      <c r="K317" s="23">
        <f t="shared" si="148"/>
        <v>2000</v>
      </c>
      <c r="L317" s="23">
        <f t="shared" si="148"/>
        <v>40.8</v>
      </c>
      <c r="M317" s="23">
        <f t="shared" si="148"/>
        <v>0</v>
      </c>
      <c r="N317" s="23">
        <f t="shared" si="148"/>
        <v>2040.8</v>
      </c>
      <c r="O317" s="23">
        <f t="shared" si="148"/>
        <v>2000</v>
      </c>
      <c r="P317" s="23">
        <f t="shared" si="148"/>
        <v>40.8</v>
      </c>
      <c r="Q317" s="23">
        <f t="shared" si="148"/>
        <v>0</v>
      </c>
    </row>
    <row r="318" spans="1:17" s="24" customFormat="1" ht="18.75">
      <c r="A318" s="99" t="s">
        <v>225</v>
      </c>
      <c r="B318" s="28" t="s">
        <v>161</v>
      </c>
      <c r="C318" s="28" t="s">
        <v>161</v>
      </c>
      <c r="D318" s="28" t="s">
        <v>83</v>
      </c>
      <c r="E318" s="28" t="s">
        <v>224</v>
      </c>
      <c r="F318" s="23">
        <f>G318+I318+H318</f>
        <v>2040.8</v>
      </c>
      <c r="G318" s="23">
        <v>2000</v>
      </c>
      <c r="H318" s="23">
        <v>40.8</v>
      </c>
      <c r="I318" s="23"/>
      <c r="J318" s="23">
        <f>K318+M318+L318</f>
        <v>2040.8</v>
      </c>
      <c r="K318" s="23">
        <v>2000</v>
      </c>
      <c r="L318" s="23">
        <v>40.8</v>
      </c>
      <c r="M318" s="23"/>
      <c r="N318" s="23">
        <f>O318+Q318+P318</f>
        <v>2040.8</v>
      </c>
      <c r="O318" s="33">
        <v>2000</v>
      </c>
      <c r="P318" s="33">
        <v>40.8</v>
      </c>
      <c r="Q318" s="33"/>
    </row>
    <row r="319" spans="1:17" s="24" customFormat="1" ht="37.5">
      <c r="A319" s="99" t="s">
        <v>48</v>
      </c>
      <c r="B319" s="28" t="s">
        <v>161</v>
      </c>
      <c r="C319" s="28" t="s">
        <v>161</v>
      </c>
      <c r="D319" s="28" t="s">
        <v>47</v>
      </c>
      <c r="E319" s="28"/>
      <c r="F319" s="23">
        <f>F320</f>
        <v>522.1</v>
      </c>
      <c r="G319" s="23">
        <f aca="true" t="shared" si="149" ref="G319:Q319">G320</f>
        <v>0</v>
      </c>
      <c r="H319" s="23">
        <f t="shared" si="149"/>
        <v>522.1</v>
      </c>
      <c r="I319" s="23">
        <f t="shared" si="149"/>
        <v>0</v>
      </c>
      <c r="J319" s="23">
        <f t="shared" si="149"/>
        <v>522.1</v>
      </c>
      <c r="K319" s="23">
        <f t="shared" si="149"/>
        <v>0</v>
      </c>
      <c r="L319" s="23">
        <f t="shared" si="149"/>
        <v>522.1</v>
      </c>
      <c r="M319" s="23">
        <f t="shared" si="149"/>
        <v>0</v>
      </c>
      <c r="N319" s="23">
        <f t="shared" si="149"/>
        <v>522.1</v>
      </c>
      <c r="O319" s="23">
        <f t="shared" si="149"/>
        <v>0</v>
      </c>
      <c r="P319" s="23">
        <f t="shared" si="149"/>
        <v>522.1</v>
      </c>
      <c r="Q319" s="23">
        <f t="shared" si="149"/>
        <v>0</v>
      </c>
    </row>
    <row r="320" spans="1:17" s="24" customFormat="1" ht="18.75">
      <c r="A320" s="99" t="s">
        <v>225</v>
      </c>
      <c r="B320" s="28" t="s">
        <v>161</v>
      </c>
      <c r="C320" s="28" t="s">
        <v>161</v>
      </c>
      <c r="D320" s="28" t="s">
        <v>47</v>
      </c>
      <c r="E320" s="28" t="s">
        <v>224</v>
      </c>
      <c r="F320" s="23">
        <f>G320+H320+I320</f>
        <v>522.1</v>
      </c>
      <c r="G320" s="23"/>
      <c r="H320" s="23">
        <v>522.1</v>
      </c>
      <c r="I320" s="23"/>
      <c r="J320" s="23">
        <f>K320+L320+M320</f>
        <v>522.1</v>
      </c>
      <c r="K320" s="23"/>
      <c r="L320" s="23">
        <v>522.1</v>
      </c>
      <c r="M320" s="23"/>
      <c r="N320" s="23">
        <f>O320+P320+Q320</f>
        <v>522.1</v>
      </c>
      <c r="O320" s="33"/>
      <c r="P320" s="33">
        <v>522.1</v>
      </c>
      <c r="Q320" s="33"/>
    </row>
    <row r="321" spans="1:17" s="24" customFormat="1" ht="56.25">
      <c r="A321" s="102" t="s">
        <v>25</v>
      </c>
      <c r="B321" s="28" t="s">
        <v>161</v>
      </c>
      <c r="C321" s="28" t="s">
        <v>161</v>
      </c>
      <c r="D321" s="28" t="s">
        <v>44</v>
      </c>
      <c r="E321" s="28"/>
      <c r="F321" s="23">
        <f>F322</f>
        <v>265</v>
      </c>
      <c r="G321" s="23">
        <f aca="true" t="shared" si="150" ref="G321:Q322">G322</f>
        <v>0</v>
      </c>
      <c r="H321" s="23">
        <f t="shared" si="150"/>
        <v>265</v>
      </c>
      <c r="I321" s="23">
        <f t="shared" si="150"/>
        <v>0</v>
      </c>
      <c r="J321" s="23">
        <f t="shared" si="150"/>
        <v>265</v>
      </c>
      <c r="K321" s="23">
        <f t="shared" si="150"/>
        <v>0</v>
      </c>
      <c r="L321" s="23">
        <f t="shared" si="150"/>
        <v>265</v>
      </c>
      <c r="M321" s="23">
        <f t="shared" si="150"/>
        <v>0</v>
      </c>
      <c r="N321" s="23">
        <f t="shared" si="150"/>
        <v>265</v>
      </c>
      <c r="O321" s="23">
        <f t="shared" si="150"/>
        <v>0</v>
      </c>
      <c r="P321" s="23">
        <f t="shared" si="150"/>
        <v>265</v>
      </c>
      <c r="Q321" s="23">
        <f t="shared" si="150"/>
        <v>0</v>
      </c>
    </row>
    <row r="322" spans="1:17" s="24" customFormat="1" ht="37.5">
      <c r="A322" s="99" t="s">
        <v>48</v>
      </c>
      <c r="B322" s="28" t="s">
        <v>161</v>
      </c>
      <c r="C322" s="28" t="s">
        <v>161</v>
      </c>
      <c r="D322" s="28" t="s">
        <v>45</v>
      </c>
      <c r="E322" s="28"/>
      <c r="F322" s="23">
        <f>F323</f>
        <v>265</v>
      </c>
      <c r="G322" s="23">
        <f t="shared" si="150"/>
        <v>0</v>
      </c>
      <c r="H322" s="23">
        <f t="shared" si="150"/>
        <v>265</v>
      </c>
      <c r="I322" s="23">
        <f t="shared" si="150"/>
        <v>0</v>
      </c>
      <c r="J322" s="23">
        <f t="shared" si="150"/>
        <v>265</v>
      </c>
      <c r="K322" s="23">
        <f t="shared" si="150"/>
        <v>0</v>
      </c>
      <c r="L322" s="23">
        <f t="shared" si="150"/>
        <v>265</v>
      </c>
      <c r="M322" s="23">
        <f t="shared" si="150"/>
        <v>0</v>
      </c>
      <c r="N322" s="23">
        <f t="shared" si="150"/>
        <v>265</v>
      </c>
      <c r="O322" s="23">
        <f t="shared" si="150"/>
        <v>0</v>
      </c>
      <c r="P322" s="23">
        <f t="shared" si="150"/>
        <v>265</v>
      </c>
      <c r="Q322" s="23">
        <f t="shared" si="150"/>
        <v>0</v>
      </c>
    </row>
    <row r="323" spans="1:17" s="24" customFormat="1" ht="18.75">
      <c r="A323" s="99" t="s">
        <v>225</v>
      </c>
      <c r="B323" s="28" t="s">
        <v>161</v>
      </c>
      <c r="C323" s="28" t="s">
        <v>161</v>
      </c>
      <c r="D323" s="28" t="s">
        <v>45</v>
      </c>
      <c r="E323" s="28" t="s">
        <v>224</v>
      </c>
      <c r="F323" s="23">
        <f>G323+I323+H323</f>
        <v>265</v>
      </c>
      <c r="G323" s="23"/>
      <c r="H323" s="23">
        <v>265</v>
      </c>
      <c r="I323" s="23"/>
      <c r="J323" s="23">
        <f>K323+M323+L323</f>
        <v>265</v>
      </c>
      <c r="K323" s="23"/>
      <c r="L323" s="23">
        <v>265</v>
      </c>
      <c r="M323" s="23"/>
      <c r="N323" s="23">
        <f>O323+Q323+P323</f>
        <v>265</v>
      </c>
      <c r="O323" s="33"/>
      <c r="P323" s="33">
        <v>265</v>
      </c>
      <c r="Q323" s="33"/>
    </row>
    <row r="324" spans="1:17" s="24" customFormat="1" ht="63.75" customHeight="1">
      <c r="A324" s="102" t="s">
        <v>482</v>
      </c>
      <c r="B324" s="28" t="s">
        <v>161</v>
      </c>
      <c r="C324" s="28" t="s">
        <v>161</v>
      </c>
      <c r="D324" s="28" t="s">
        <v>378</v>
      </c>
      <c r="E324" s="28"/>
      <c r="F324" s="23">
        <f>F325</f>
        <v>15</v>
      </c>
      <c r="G324" s="23">
        <f aca="true" t="shared" si="151" ref="G324:Q325">G325</f>
        <v>0</v>
      </c>
      <c r="H324" s="23">
        <f t="shared" si="151"/>
        <v>15</v>
      </c>
      <c r="I324" s="23">
        <f t="shared" si="151"/>
        <v>0</v>
      </c>
      <c r="J324" s="23">
        <f t="shared" si="151"/>
        <v>15</v>
      </c>
      <c r="K324" s="23">
        <f t="shared" si="151"/>
        <v>0</v>
      </c>
      <c r="L324" s="23">
        <f t="shared" si="151"/>
        <v>15</v>
      </c>
      <c r="M324" s="23">
        <f t="shared" si="151"/>
        <v>0</v>
      </c>
      <c r="N324" s="23">
        <f t="shared" si="151"/>
        <v>15</v>
      </c>
      <c r="O324" s="23">
        <f t="shared" si="151"/>
        <v>0</v>
      </c>
      <c r="P324" s="23">
        <f t="shared" si="151"/>
        <v>15</v>
      </c>
      <c r="Q324" s="23">
        <f t="shared" si="151"/>
        <v>0</v>
      </c>
    </row>
    <row r="325" spans="1:17" s="24" customFormat="1" ht="37.5">
      <c r="A325" s="99" t="s">
        <v>48</v>
      </c>
      <c r="B325" s="28" t="s">
        <v>161</v>
      </c>
      <c r="C325" s="28" t="s">
        <v>161</v>
      </c>
      <c r="D325" s="28" t="s">
        <v>46</v>
      </c>
      <c r="E325" s="28"/>
      <c r="F325" s="23">
        <f>F326</f>
        <v>15</v>
      </c>
      <c r="G325" s="23">
        <f t="shared" si="151"/>
        <v>0</v>
      </c>
      <c r="H325" s="23">
        <f t="shared" si="151"/>
        <v>15</v>
      </c>
      <c r="I325" s="23">
        <f t="shared" si="151"/>
        <v>0</v>
      </c>
      <c r="J325" s="23">
        <f t="shared" si="151"/>
        <v>15</v>
      </c>
      <c r="K325" s="23">
        <f t="shared" si="151"/>
        <v>0</v>
      </c>
      <c r="L325" s="23">
        <f t="shared" si="151"/>
        <v>15</v>
      </c>
      <c r="M325" s="23">
        <f t="shared" si="151"/>
        <v>0</v>
      </c>
      <c r="N325" s="23">
        <f t="shared" si="151"/>
        <v>15</v>
      </c>
      <c r="O325" s="23">
        <f t="shared" si="151"/>
        <v>0</v>
      </c>
      <c r="P325" s="23">
        <f t="shared" si="151"/>
        <v>15</v>
      </c>
      <c r="Q325" s="23">
        <f t="shared" si="151"/>
        <v>0</v>
      </c>
    </row>
    <row r="326" spans="1:17" s="24" customFormat="1" ht="18.75">
      <c r="A326" s="99" t="s">
        <v>225</v>
      </c>
      <c r="B326" s="28" t="s">
        <v>161</v>
      </c>
      <c r="C326" s="28" t="s">
        <v>161</v>
      </c>
      <c r="D326" s="28" t="s">
        <v>379</v>
      </c>
      <c r="E326" s="28" t="s">
        <v>224</v>
      </c>
      <c r="F326" s="23">
        <f>G326+H326+I326</f>
        <v>15</v>
      </c>
      <c r="G326" s="23"/>
      <c r="H326" s="23">
        <v>15</v>
      </c>
      <c r="I326" s="23"/>
      <c r="J326" s="23">
        <f>K326+L326+M326</f>
        <v>15</v>
      </c>
      <c r="K326" s="23"/>
      <c r="L326" s="23">
        <v>15</v>
      </c>
      <c r="M326" s="23"/>
      <c r="N326" s="23">
        <f>O326+P326+Q326</f>
        <v>15</v>
      </c>
      <c r="O326" s="33"/>
      <c r="P326" s="33">
        <v>15</v>
      </c>
      <c r="Q326" s="33"/>
    </row>
    <row r="327" spans="1:17" s="24" customFormat="1" ht="37.5">
      <c r="A327" s="102" t="s">
        <v>460</v>
      </c>
      <c r="B327" s="28" t="s">
        <v>161</v>
      </c>
      <c r="C327" s="28" t="s">
        <v>161</v>
      </c>
      <c r="D327" s="28" t="s">
        <v>297</v>
      </c>
      <c r="E327" s="28"/>
      <c r="F327" s="23">
        <f>F328</f>
        <v>20</v>
      </c>
      <c r="G327" s="23">
        <f aca="true" t="shared" si="152" ref="G327:Q330">G328</f>
        <v>0</v>
      </c>
      <c r="H327" s="23">
        <f t="shared" si="152"/>
        <v>20</v>
      </c>
      <c r="I327" s="23">
        <f t="shared" si="152"/>
        <v>0</v>
      </c>
      <c r="J327" s="23">
        <f t="shared" si="152"/>
        <v>20</v>
      </c>
      <c r="K327" s="23">
        <f t="shared" si="152"/>
        <v>0</v>
      </c>
      <c r="L327" s="23">
        <f t="shared" si="152"/>
        <v>20</v>
      </c>
      <c r="M327" s="23">
        <f t="shared" si="152"/>
        <v>0</v>
      </c>
      <c r="N327" s="23">
        <f t="shared" si="152"/>
        <v>20</v>
      </c>
      <c r="O327" s="23">
        <f t="shared" si="152"/>
        <v>0</v>
      </c>
      <c r="P327" s="23">
        <f t="shared" si="152"/>
        <v>20</v>
      </c>
      <c r="Q327" s="23">
        <f t="shared" si="152"/>
        <v>0</v>
      </c>
    </row>
    <row r="328" spans="1:17" s="24" customFormat="1" ht="48" customHeight="1">
      <c r="A328" s="102" t="s">
        <v>462</v>
      </c>
      <c r="B328" s="28" t="s">
        <v>161</v>
      </c>
      <c r="C328" s="28" t="s">
        <v>161</v>
      </c>
      <c r="D328" s="28" t="s">
        <v>381</v>
      </c>
      <c r="E328" s="28"/>
      <c r="F328" s="23">
        <f>F329</f>
        <v>20</v>
      </c>
      <c r="G328" s="23">
        <f t="shared" si="152"/>
        <v>0</v>
      </c>
      <c r="H328" s="23">
        <f t="shared" si="152"/>
        <v>20</v>
      </c>
      <c r="I328" s="23">
        <f t="shared" si="152"/>
        <v>0</v>
      </c>
      <c r="J328" s="23">
        <f t="shared" si="152"/>
        <v>20</v>
      </c>
      <c r="K328" s="23">
        <f t="shared" si="152"/>
        <v>0</v>
      </c>
      <c r="L328" s="23">
        <f t="shared" si="152"/>
        <v>20</v>
      </c>
      <c r="M328" s="23">
        <f t="shared" si="152"/>
        <v>0</v>
      </c>
      <c r="N328" s="23">
        <f t="shared" si="152"/>
        <v>20</v>
      </c>
      <c r="O328" s="23">
        <f t="shared" si="152"/>
        <v>0</v>
      </c>
      <c r="P328" s="23">
        <f t="shared" si="152"/>
        <v>20</v>
      </c>
      <c r="Q328" s="23">
        <f t="shared" si="152"/>
        <v>0</v>
      </c>
    </row>
    <row r="329" spans="1:17" s="24" customFormat="1" ht="37.5">
      <c r="A329" s="102" t="s">
        <v>40</v>
      </c>
      <c r="B329" s="28" t="s">
        <v>161</v>
      </c>
      <c r="C329" s="28" t="s">
        <v>161</v>
      </c>
      <c r="D329" s="28" t="s">
        <v>385</v>
      </c>
      <c r="E329" s="28"/>
      <c r="F329" s="23">
        <f>F330</f>
        <v>20</v>
      </c>
      <c r="G329" s="23">
        <f t="shared" si="152"/>
        <v>0</v>
      </c>
      <c r="H329" s="23">
        <f t="shared" si="152"/>
        <v>20</v>
      </c>
      <c r="I329" s="23">
        <f t="shared" si="152"/>
        <v>0</v>
      </c>
      <c r="J329" s="23">
        <f t="shared" si="152"/>
        <v>20</v>
      </c>
      <c r="K329" s="23">
        <f t="shared" si="152"/>
        <v>0</v>
      </c>
      <c r="L329" s="23">
        <f t="shared" si="152"/>
        <v>20</v>
      </c>
      <c r="M329" s="23">
        <f t="shared" si="152"/>
        <v>0</v>
      </c>
      <c r="N329" s="23">
        <f t="shared" si="152"/>
        <v>20</v>
      </c>
      <c r="O329" s="23">
        <f t="shared" si="152"/>
        <v>0</v>
      </c>
      <c r="P329" s="23">
        <f t="shared" si="152"/>
        <v>20</v>
      </c>
      <c r="Q329" s="23">
        <f t="shared" si="152"/>
        <v>0</v>
      </c>
    </row>
    <row r="330" spans="1:17" s="24" customFormat="1" ht="56.25">
      <c r="A330" s="99" t="s">
        <v>246</v>
      </c>
      <c r="B330" s="28" t="s">
        <v>161</v>
      </c>
      <c r="C330" s="28" t="s">
        <v>161</v>
      </c>
      <c r="D330" s="28" t="s">
        <v>450</v>
      </c>
      <c r="E330" s="28"/>
      <c r="F330" s="23">
        <f>F331</f>
        <v>20</v>
      </c>
      <c r="G330" s="23">
        <f t="shared" si="152"/>
        <v>0</v>
      </c>
      <c r="H330" s="23">
        <f t="shared" si="152"/>
        <v>20</v>
      </c>
      <c r="I330" s="23">
        <f t="shared" si="152"/>
        <v>0</v>
      </c>
      <c r="J330" s="23">
        <f t="shared" si="152"/>
        <v>20</v>
      </c>
      <c r="K330" s="23">
        <f t="shared" si="152"/>
        <v>0</v>
      </c>
      <c r="L330" s="23">
        <f t="shared" si="152"/>
        <v>20</v>
      </c>
      <c r="M330" s="23">
        <f t="shared" si="152"/>
        <v>0</v>
      </c>
      <c r="N330" s="23">
        <f t="shared" si="152"/>
        <v>20</v>
      </c>
      <c r="O330" s="23">
        <f t="shared" si="152"/>
        <v>0</v>
      </c>
      <c r="P330" s="23">
        <f t="shared" si="152"/>
        <v>20</v>
      </c>
      <c r="Q330" s="23">
        <f t="shared" si="152"/>
        <v>0</v>
      </c>
    </row>
    <row r="331" spans="1:17" s="24" customFormat="1" ht="37.5">
      <c r="A331" s="99" t="s">
        <v>119</v>
      </c>
      <c r="B331" s="28" t="s">
        <v>161</v>
      </c>
      <c r="C331" s="28" t="s">
        <v>161</v>
      </c>
      <c r="D331" s="28" t="s">
        <v>450</v>
      </c>
      <c r="E331" s="28" t="s">
        <v>210</v>
      </c>
      <c r="F331" s="23">
        <f>G331+H331+I331</f>
        <v>20</v>
      </c>
      <c r="G331" s="23"/>
      <c r="H331" s="23">
        <v>20</v>
      </c>
      <c r="I331" s="23"/>
      <c r="J331" s="23">
        <f>K331+L331+M331</f>
        <v>20</v>
      </c>
      <c r="K331" s="23"/>
      <c r="L331" s="23">
        <v>20</v>
      </c>
      <c r="M331" s="23"/>
      <c r="N331" s="23">
        <f>O331+P331+Q331</f>
        <v>20</v>
      </c>
      <c r="O331" s="33"/>
      <c r="P331" s="33">
        <v>20</v>
      </c>
      <c r="Q331" s="33"/>
    </row>
    <row r="332" spans="1:17" s="24" customFormat="1" ht="37.5">
      <c r="A332" s="102" t="s">
        <v>479</v>
      </c>
      <c r="B332" s="28" t="s">
        <v>161</v>
      </c>
      <c r="C332" s="28" t="s">
        <v>161</v>
      </c>
      <c r="D332" s="28" t="s">
        <v>305</v>
      </c>
      <c r="E332" s="28"/>
      <c r="F332" s="23">
        <f>F333+F338+F342+F344</f>
        <v>290</v>
      </c>
      <c r="G332" s="23">
        <f aca="true" t="shared" si="153" ref="G332:Q332">G333+G338+G342+G344</f>
        <v>0</v>
      </c>
      <c r="H332" s="23">
        <f t="shared" si="153"/>
        <v>290</v>
      </c>
      <c r="I332" s="23">
        <f t="shared" si="153"/>
        <v>0</v>
      </c>
      <c r="J332" s="23">
        <f t="shared" si="153"/>
        <v>290</v>
      </c>
      <c r="K332" s="23">
        <f t="shared" si="153"/>
        <v>0</v>
      </c>
      <c r="L332" s="23">
        <f t="shared" si="153"/>
        <v>290</v>
      </c>
      <c r="M332" s="23">
        <f t="shared" si="153"/>
        <v>0</v>
      </c>
      <c r="N332" s="23">
        <f t="shared" si="153"/>
        <v>290</v>
      </c>
      <c r="O332" s="23">
        <f t="shared" si="153"/>
        <v>0</v>
      </c>
      <c r="P332" s="23">
        <f t="shared" si="153"/>
        <v>290</v>
      </c>
      <c r="Q332" s="23">
        <f t="shared" si="153"/>
        <v>0</v>
      </c>
    </row>
    <row r="333" spans="1:17" s="24" customFormat="1" ht="37.5">
      <c r="A333" s="102" t="s">
        <v>306</v>
      </c>
      <c r="B333" s="28" t="s">
        <v>161</v>
      </c>
      <c r="C333" s="28" t="s">
        <v>161</v>
      </c>
      <c r="D333" s="28" t="s">
        <v>307</v>
      </c>
      <c r="E333" s="28"/>
      <c r="F333" s="23">
        <f>F334+F336</f>
        <v>180.1</v>
      </c>
      <c r="G333" s="23">
        <f aca="true" t="shared" si="154" ref="G333:Q333">G334+G336</f>
        <v>0</v>
      </c>
      <c r="H333" s="23">
        <f t="shared" si="154"/>
        <v>180.1</v>
      </c>
      <c r="I333" s="23">
        <f t="shared" si="154"/>
        <v>0</v>
      </c>
      <c r="J333" s="23">
        <f t="shared" si="154"/>
        <v>180.1</v>
      </c>
      <c r="K333" s="23">
        <f t="shared" si="154"/>
        <v>0</v>
      </c>
      <c r="L333" s="23">
        <f t="shared" si="154"/>
        <v>180.1</v>
      </c>
      <c r="M333" s="23">
        <f t="shared" si="154"/>
        <v>0</v>
      </c>
      <c r="N333" s="23">
        <f t="shared" si="154"/>
        <v>180.1</v>
      </c>
      <c r="O333" s="23">
        <f t="shared" si="154"/>
        <v>0</v>
      </c>
      <c r="P333" s="23">
        <f t="shared" si="154"/>
        <v>180.1</v>
      </c>
      <c r="Q333" s="23">
        <f t="shared" si="154"/>
        <v>0</v>
      </c>
    </row>
    <row r="334" spans="1:17" s="24" customFormat="1" ht="18.75">
      <c r="A334" s="27" t="s">
        <v>214</v>
      </c>
      <c r="B334" s="28" t="s">
        <v>161</v>
      </c>
      <c r="C334" s="28" t="s">
        <v>161</v>
      </c>
      <c r="D334" s="28" t="s">
        <v>308</v>
      </c>
      <c r="E334" s="28"/>
      <c r="F334" s="23">
        <f>F335</f>
        <v>6.5</v>
      </c>
      <c r="G334" s="23">
        <f aca="true" t="shared" si="155" ref="G334:Q334">G335</f>
        <v>0</v>
      </c>
      <c r="H334" s="23">
        <f t="shared" si="155"/>
        <v>6.5</v>
      </c>
      <c r="I334" s="23">
        <f t="shared" si="155"/>
        <v>0</v>
      </c>
      <c r="J334" s="23">
        <f t="shared" si="155"/>
        <v>6.5</v>
      </c>
      <c r="K334" s="23">
        <f t="shared" si="155"/>
        <v>0</v>
      </c>
      <c r="L334" s="23">
        <f t="shared" si="155"/>
        <v>6.5</v>
      </c>
      <c r="M334" s="23">
        <f t="shared" si="155"/>
        <v>0</v>
      </c>
      <c r="N334" s="23">
        <f t="shared" si="155"/>
        <v>6.5</v>
      </c>
      <c r="O334" s="23">
        <f t="shared" si="155"/>
        <v>0</v>
      </c>
      <c r="P334" s="23">
        <f t="shared" si="155"/>
        <v>6.5</v>
      </c>
      <c r="Q334" s="23">
        <f t="shared" si="155"/>
        <v>0</v>
      </c>
    </row>
    <row r="335" spans="1:17" s="24" customFormat="1" ht="37.5">
      <c r="A335" s="99" t="s">
        <v>119</v>
      </c>
      <c r="B335" s="28" t="s">
        <v>161</v>
      </c>
      <c r="C335" s="28" t="s">
        <v>161</v>
      </c>
      <c r="D335" s="28" t="s">
        <v>308</v>
      </c>
      <c r="E335" s="28" t="s">
        <v>210</v>
      </c>
      <c r="F335" s="23">
        <f>G335+H335+I335</f>
        <v>6.5</v>
      </c>
      <c r="G335" s="23"/>
      <c r="H335" s="23">
        <v>6.5</v>
      </c>
      <c r="I335" s="23"/>
      <c r="J335" s="23">
        <f>K335+L335+M335</f>
        <v>6.5</v>
      </c>
      <c r="K335" s="23"/>
      <c r="L335" s="23">
        <v>6.5</v>
      </c>
      <c r="M335" s="23"/>
      <c r="N335" s="23">
        <f>O335+P335+Q335</f>
        <v>6.5</v>
      </c>
      <c r="O335" s="33"/>
      <c r="P335" s="33">
        <v>6.5</v>
      </c>
      <c r="Q335" s="33"/>
    </row>
    <row r="336" spans="1:17" s="24" customFormat="1" ht="18.75">
      <c r="A336" s="27" t="s">
        <v>214</v>
      </c>
      <c r="B336" s="28" t="s">
        <v>161</v>
      </c>
      <c r="C336" s="28" t="s">
        <v>161</v>
      </c>
      <c r="D336" s="28" t="s">
        <v>308</v>
      </c>
      <c r="E336" s="28"/>
      <c r="F336" s="23">
        <f>F337</f>
        <v>173.6</v>
      </c>
      <c r="G336" s="23">
        <f aca="true" t="shared" si="156" ref="G336:Q336">G337</f>
        <v>0</v>
      </c>
      <c r="H336" s="23">
        <f t="shared" si="156"/>
        <v>173.6</v>
      </c>
      <c r="I336" s="23">
        <f t="shared" si="156"/>
        <v>0</v>
      </c>
      <c r="J336" s="23">
        <f t="shared" si="156"/>
        <v>173.6</v>
      </c>
      <c r="K336" s="23">
        <f t="shared" si="156"/>
        <v>0</v>
      </c>
      <c r="L336" s="23">
        <f t="shared" si="156"/>
        <v>173.6</v>
      </c>
      <c r="M336" s="23">
        <f t="shared" si="156"/>
        <v>0</v>
      </c>
      <c r="N336" s="23">
        <f t="shared" si="156"/>
        <v>173.6</v>
      </c>
      <c r="O336" s="23">
        <f t="shared" si="156"/>
        <v>0</v>
      </c>
      <c r="P336" s="23">
        <f t="shared" si="156"/>
        <v>173.6</v>
      </c>
      <c r="Q336" s="23">
        <f t="shared" si="156"/>
        <v>0</v>
      </c>
    </row>
    <row r="337" spans="1:17" s="24" customFormat="1" ht="37.5">
      <c r="A337" s="99" t="s">
        <v>119</v>
      </c>
      <c r="B337" s="28" t="s">
        <v>161</v>
      </c>
      <c r="C337" s="28" t="s">
        <v>161</v>
      </c>
      <c r="D337" s="28" t="s">
        <v>308</v>
      </c>
      <c r="E337" s="28" t="s">
        <v>224</v>
      </c>
      <c r="F337" s="23">
        <f>G337+H337+I337</f>
        <v>173.6</v>
      </c>
      <c r="G337" s="23"/>
      <c r="H337" s="23">
        <v>173.6</v>
      </c>
      <c r="I337" s="23"/>
      <c r="J337" s="23">
        <f>K337+L337+M337</f>
        <v>173.6</v>
      </c>
      <c r="K337" s="23"/>
      <c r="L337" s="23">
        <v>173.6</v>
      </c>
      <c r="M337" s="23"/>
      <c r="N337" s="23">
        <f>O337+P337+Q337</f>
        <v>173.6</v>
      </c>
      <c r="O337" s="33"/>
      <c r="P337" s="33">
        <v>173.6</v>
      </c>
      <c r="Q337" s="33"/>
    </row>
    <row r="338" spans="1:17" s="24" customFormat="1" ht="37.5">
      <c r="A338" s="102" t="s">
        <v>310</v>
      </c>
      <c r="B338" s="28" t="s">
        <v>161</v>
      </c>
      <c r="C338" s="28" t="s">
        <v>161</v>
      </c>
      <c r="D338" s="28" t="s">
        <v>309</v>
      </c>
      <c r="E338" s="28"/>
      <c r="F338" s="23">
        <f>F339</f>
        <v>3.6</v>
      </c>
      <c r="G338" s="23">
        <f aca="true" t="shared" si="157" ref="G338:Q339">G339</f>
        <v>0</v>
      </c>
      <c r="H338" s="23">
        <f t="shared" si="157"/>
        <v>3.6</v>
      </c>
      <c r="I338" s="23">
        <f t="shared" si="157"/>
        <v>0</v>
      </c>
      <c r="J338" s="23">
        <f t="shared" si="157"/>
        <v>3.6</v>
      </c>
      <c r="K338" s="23">
        <f t="shared" si="157"/>
        <v>0</v>
      </c>
      <c r="L338" s="23">
        <f t="shared" si="157"/>
        <v>3.6</v>
      </c>
      <c r="M338" s="23">
        <f t="shared" si="157"/>
        <v>0</v>
      </c>
      <c r="N338" s="23">
        <f t="shared" si="157"/>
        <v>3.6</v>
      </c>
      <c r="O338" s="23">
        <f t="shared" si="157"/>
        <v>0</v>
      </c>
      <c r="P338" s="23">
        <f t="shared" si="157"/>
        <v>3.6</v>
      </c>
      <c r="Q338" s="23">
        <f t="shared" si="157"/>
        <v>0</v>
      </c>
    </row>
    <row r="339" spans="1:17" s="24" customFormat="1" ht="18.75">
      <c r="A339" s="27" t="s">
        <v>214</v>
      </c>
      <c r="B339" s="28" t="s">
        <v>161</v>
      </c>
      <c r="C339" s="28" t="s">
        <v>161</v>
      </c>
      <c r="D339" s="28" t="s">
        <v>311</v>
      </c>
      <c r="E339" s="28"/>
      <c r="F339" s="23">
        <f>F340</f>
        <v>3.6</v>
      </c>
      <c r="G339" s="23">
        <f t="shared" si="157"/>
        <v>0</v>
      </c>
      <c r="H339" s="23">
        <f t="shared" si="157"/>
        <v>3.6</v>
      </c>
      <c r="I339" s="23">
        <f t="shared" si="157"/>
        <v>0</v>
      </c>
      <c r="J339" s="23">
        <f t="shared" si="157"/>
        <v>3.6</v>
      </c>
      <c r="K339" s="23">
        <f t="shared" si="157"/>
        <v>0</v>
      </c>
      <c r="L339" s="23">
        <f t="shared" si="157"/>
        <v>3.6</v>
      </c>
      <c r="M339" s="23">
        <f t="shared" si="157"/>
        <v>0</v>
      </c>
      <c r="N339" s="23">
        <f t="shared" si="157"/>
        <v>3.6</v>
      </c>
      <c r="O339" s="23">
        <f t="shared" si="157"/>
        <v>0</v>
      </c>
      <c r="P339" s="23">
        <f t="shared" si="157"/>
        <v>3.6</v>
      </c>
      <c r="Q339" s="23">
        <f t="shared" si="157"/>
        <v>0</v>
      </c>
    </row>
    <row r="340" spans="1:17" s="24" customFormat="1" ht="18.75">
      <c r="A340" s="99" t="s">
        <v>225</v>
      </c>
      <c r="B340" s="28" t="s">
        <v>161</v>
      </c>
      <c r="C340" s="28" t="s">
        <v>161</v>
      </c>
      <c r="D340" s="28" t="s">
        <v>311</v>
      </c>
      <c r="E340" s="28" t="s">
        <v>224</v>
      </c>
      <c r="F340" s="23">
        <f>G340+I340+H340</f>
        <v>3.6</v>
      </c>
      <c r="G340" s="23"/>
      <c r="H340" s="23">
        <v>3.6</v>
      </c>
      <c r="I340" s="23"/>
      <c r="J340" s="23">
        <f>K340+M340+L340</f>
        <v>3.6</v>
      </c>
      <c r="K340" s="23"/>
      <c r="L340" s="23">
        <v>3.6</v>
      </c>
      <c r="M340" s="23"/>
      <c r="N340" s="23">
        <f>O340+Q340+P340</f>
        <v>3.6</v>
      </c>
      <c r="O340" s="33"/>
      <c r="P340" s="33">
        <v>3.6</v>
      </c>
      <c r="Q340" s="33"/>
    </row>
    <row r="341" spans="1:17" s="24" customFormat="1" ht="37.5">
      <c r="A341" s="102" t="s">
        <v>39</v>
      </c>
      <c r="B341" s="28" t="s">
        <v>161</v>
      </c>
      <c r="C341" s="28" t="s">
        <v>161</v>
      </c>
      <c r="D341" s="28" t="s">
        <v>312</v>
      </c>
      <c r="E341" s="28"/>
      <c r="F341" s="23">
        <f>F342</f>
        <v>56.9</v>
      </c>
      <c r="G341" s="23">
        <f aca="true" t="shared" si="158" ref="G341:Q342">G342</f>
        <v>0</v>
      </c>
      <c r="H341" s="23">
        <f t="shared" si="158"/>
        <v>56.9</v>
      </c>
      <c r="I341" s="23">
        <f t="shared" si="158"/>
        <v>0</v>
      </c>
      <c r="J341" s="23">
        <f t="shared" si="158"/>
        <v>56.9</v>
      </c>
      <c r="K341" s="23">
        <f t="shared" si="158"/>
        <v>0</v>
      </c>
      <c r="L341" s="23">
        <f t="shared" si="158"/>
        <v>56.9</v>
      </c>
      <c r="M341" s="23">
        <f t="shared" si="158"/>
        <v>0</v>
      </c>
      <c r="N341" s="23">
        <f t="shared" si="158"/>
        <v>56.9</v>
      </c>
      <c r="O341" s="23">
        <f t="shared" si="158"/>
        <v>0</v>
      </c>
      <c r="P341" s="23">
        <f t="shared" si="158"/>
        <v>56.9</v>
      </c>
      <c r="Q341" s="23">
        <f t="shared" si="158"/>
        <v>0</v>
      </c>
    </row>
    <row r="342" spans="1:17" s="24" customFormat="1" ht="18.75">
      <c r="A342" s="27" t="s">
        <v>214</v>
      </c>
      <c r="B342" s="28" t="s">
        <v>161</v>
      </c>
      <c r="C342" s="28" t="s">
        <v>161</v>
      </c>
      <c r="D342" s="28" t="s">
        <v>313</v>
      </c>
      <c r="E342" s="28"/>
      <c r="F342" s="23">
        <f>F343</f>
        <v>56.9</v>
      </c>
      <c r="G342" s="23">
        <f t="shared" si="158"/>
        <v>0</v>
      </c>
      <c r="H342" s="23">
        <f t="shared" si="158"/>
        <v>56.9</v>
      </c>
      <c r="I342" s="23">
        <f t="shared" si="158"/>
        <v>0</v>
      </c>
      <c r="J342" s="23">
        <f t="shared" si="158"/>
        <v>56.9</v>
      </c>
      <c r="K342" s="23">
        <f t="shared" si="158"/>
        <v>0</v>
      </c>
      <c r="L342" s="23">
        <f t="shared" si="158"/>
        <v>56.9</v>
      </c>
      <c r="M342" s="23">
        <f t="shared" si="158"/>
        <v>0</v>
      </c>
      <c r="N342" s="23">
        <f t="shared" si="158"/>
        <v>56.9</v>
      </c>
      <c r="O342" s="23">
        <f t="shared" si="158"/>
        <v>0</v>
      </c>
      <c r="P342" s="23">
        <f t="shared" si="158"/>
        <v>56.9</v>
      </c>
      <c r="Q342" s="23">
        <f t="shared" si="158"/>
        <v>0</v>
      </c>
    </row>
    <row r="343" spans="1:17" s="24" customFormat="1" ht="18.75">
      <c r="A343" s="99" t="s">
        <v>225</v>
      </c>
      <c r="B343" s="28" t="s">
        <v>161</v>
      </c>
      <c r="C343" s="28" t="s">
        <v>161</v>
      </c>
      <c r="D343" s="28" t="s">
        <v>313</v>
      </c>
      <c r="E343" s="28" t="s">
        <v>224</v>
      </c>
      <c r="F343" s="23">
        <f>G343+H343+I343</f>
        <v>56.9</v>
      </c>
      <c r="G343" s="23"/>
      <c r="H343" s="23">
        <v>56.9</v>
      </c>
      <c r="I343" s="23"/>
      <c r="J343" s="23">
        <f>K343+L343+M343</f>
        <v>56.9</v>
      </c>
      <c r="K343" s="23"/>
      <c r="L343" s="23">
        <v>56.9</v>
      </c>
      <c r="M343" s="23"/>
      <c r="N343" s="23">
        <f>O343+P343+Q343</f>
        <v>56.9</v>
      </c>
      <c r="O343" s="33"/>
      <c r="P343" s="33">
        <v>56.9</v>
      </c>
      <c r="Q343" s="33"/>
    </row>
    <row r="344" spans="1:17" s="24" customFormat="1" ht="37.5">
      <c r="A344" s="102" t="s">
        <v>314</v>
      </c>
      <c r="B344" s="28" t="s">
        <v>161</v>
      </c>
      <c r="C344" s="28" t="s">
        <v>161</v>
      </c>
      <c r="D344" s="28" t="s">
        <v>315</v>
      </c>
      <c r="E344" s="28"/>
      <c r="F344" s="23">
        <f>F345</f>
        <v>49.4</v>
      </c>
      <c r="G344" s="23">
        <f aca="true" t="shared" si="159" ref="G344:Q345">G345</f>
        <v>0</v>
      </c>
      <c r="H344" s="23">
        <f t="shared" si="159"/>
        <v>49.4</v>
      </c>
      <c r="I344" s="23">
        <f t="shared" si="159"/>
        <v>0</v>
      </c>
      <c r="J344" s="23">
        <f t="shared" si="159"/>
        <v>49.4</v>
      </c>
      <c r="K344" s="23">
        <f t="shared" si="159"/>
        <v>0</v>
      </c>
      <c r="L344" s="23">
        <f t="shared" si="159"/>
        <v>49.4</v>
      </c>
      <c r="M344" s="23">
        <f t="shared" si="159"/>
        <v>0</v>
      </c>
      <c r="N344" s="23">
        <f t="shared" si="159"/>
        <v>49.4</v>
      </c>
      <c r="O344" s="23">
        <f t="shared" si="159"/>
        <v>0</v>
      </c>
      <c r="P344" s="23">
        <f t="shared" si="159"/>
        <v>49.4</v>
      </c>
      <c r="Q344" s="23">
        <f t="shared" si="159"/>
        <v>0</v>
      </c>
    </row>
    <row r="345" spans="1:17" s="24" customFormat="1" ht="18.75">
      <c r="A345" s="27" t="s">
        <v>214</v>
      </c>
      <c r="B345" s="28" t="s">
        <v>161</v>
      </c>
      <c r="C345" s="28" t="s">
        <v>161</v>
      </c>
      <c r="D345" s="28" t="s">
        <v>316</v>
      </c>
      <c r="E345" s="28"/>
      <c r="F345" s="23">
        <f>F346</f>
        <v>49.4</v>
      </c>
      <c r="G345" s="23">
        <f t="shared" si="159"/>
        <v>0</v>
      </c>
      <c r="H345" s="23">
        <f t="shared" si="159"/>
        <v>49.4</v>
      </c>
      <c r="I345" s="23">
        <f t="shared" si="159"/>
        <v>0</v>
      </c>
      <c r="J345" s="23">
        <f t="shared" si="159"/>
        <v>49.4</v>
      </c>
      <c r="K345" s="23">
        <f t="shared" si="159"/>
        <v>0</v>
      </c>
      <c r="L345" s="23">
        <f t="shared" si="159"/>
        <v>49.4</v>
      </c>
      <c r="M345" s="23">
        <f t="shared" si="159"/>
        <v>0</v>
      </c>
      <c r="N345" s="23">
        <f t="shared" si="159"/>
        <v>49.4</v>
      </c>
      <c r="O345" s="23">
        <f t="shared" si="159"/>
        <v>0</v>
      </c>
      <c r="P345" s="23">
        <f t="shared" si="159"/>
        <v>49.4</v>
      </c>
      <c r="Q345" s="23">
        <f t="shared" si="159"/>
        <v>0</v>
      </c>
    </row>
    <row r="346" spans="1:17" s="24" customFormat="1" ht="18.75">
      <c r="A346" s="99" t="s">
        <v>225</v>
      </c>
      <c r="B346" s="28" t="s">
        <v>161</v>
      </c>
      <c r="C346" s="28" t="s">
        <v>161</v>
      </c>
      <c r="D346" s="28" t="s">
        <v>316</v>
      </c>
      <c r="E346" s="28" t="s">
        <v>224</v>
      </c>
      <c r="F346" s="23">
        <f>G346+H346+I346</f>
        <v>49.4</v>
      </c>
      <c r="G346" s="23"/>
      <c r="H346" s="23">
        <v>49.4</v>
      </c>
      <c r="I346" s="23"/>
      <c r="J346" s="23">
        <f>K346+L346+M346</f>
        <v>49.4</v>
      </c>
      <c r="K346" s="23"/>
      <c r="L346" s="23">
        <v>49.4</v>
      </c>
      <c r="M346" s="23"/>
      <c r="N346" s="23">
        <f>O346+P346+Q346</f>
        <v>49.4</v>
      </c>
      <c r="O346" s="33"/>
      <c r="P346" s="33">
        <v>49.4</v>
      </c>
      <c r="Q346" s="33"/>
    </row>
    <row r="347" spans="1:17" s="24" customFormat="1" ht="18.75">
      <c r="A347" s="100" t="s">
        <v>186</v>
      </c>
      <c r="B347" s="25" t="s">
        <v>161</v>
      </c>
      <c r="C347" s="25" t="s">
        <v>157</v>
      </c>
      <c r="D347" s="25"/>
      <c r="E347" s="25"/>
      <c r="F347" s="26">
        <f>F348+F375</f>
        <v>94348.69999999998</v>
      </c>
      <c r="G347" s="26">
        <f aca="true" t="shared" si="160" ref="G347:Q347">G348+G375</f>
        <v>63769.1</v>
      </c>
      <c r="H347" s="26">
        <f t="shared" si="160"/>
        <v>30579.6</v>
      </c>
      <c r="I347" s="26">
        <f t="shared" si="160"/>
        <v>0</v>
      </c>
      <c r="J347" s="26">
        <f t="shared" si="160"/>
        <v>38746.9</v>
      </c>
      <c r="K347" s="26">
        <f t="shared" si="160"/>
        <v>14008.1</v>
      </c>
      <c r="L347" s="26">
        <f t="shared" si="160"/>
        <v>24738.8</v>
      </c>
      <c r="M347" s="26">
        <f t="shared" si="160"/>
        <v>0</v>
      </c>
      <c r="N347" s="26">
        <f t="shared" si="160"/>
        <v>38667.799999999996</v>
      </c>
      <c r="O347" s="23">
        <f t="shared" si="160"/>
        <v>14008.1</v>
      </c>
      <c r="P347" s="23">
        <f t="shared" si="160"/>
        <v>24659.7</v>
      </c>
      <c r="Q347" s="23">
        <f t="shared" si="160"/>
        <v>0</v>
      </c>
    </row>
    <row r="348" spans="1:17" s="24" customFormat="1" ht="44.25" customHeight="1">
      <c r="A348" s="54" t="s">
        <v>480</v>
      </c>
      <c r="B348" s="28" t="s">
        <v>161</v>
      </c>
      <c r="C348" s="28" t="s">
        <v>157</v>
      </c>
      <c r="D348" s="67" t="s">
        <v>344</v>
      </c>
      <c r="E348" s="28"/>
      <c r="F348" s="23">
        <f>F349+F361</f>
        <v>94331.69999999998</v>
      </c>
      <c r="G348" s="23">
        <f aca="true" t="shared" si="161" ref="G348:Q348">G349+G361</f>
        <v>63769.1</v>
      </c>
      <c r="H348" s="23">
        <f t="shared" si="161"/>
        <v>30562.6</v>
      </c>
      <c r="I348" s="23">
        <f t="shared" si="161"/>
        <v>0</v>
      </c>
      <c r="J348" s="23">
        <f t="shared" si="161"/>
        <v>38729.9</v>
      </c>
      <c r="K348" s="23">
        <f t="shared" si="161"/>
        <v>14008.1</v>
      </c>
      <c r="L348" s="23">
        <f t="shared" si="161"/>
        <v>24721.8</v>
      </c>
      <c r="M348" s="23">
        <f t="shared" si="161"/>
        <v>0</v>
      </c>
      <c r="N348" s="23">
        <f t="shared" si="161"/>
        <v>38650.799999999996</v>
      </c>
      <c r="O348" s="23">
        <f t="shared" si="161"/>
        <v>14008.1</v>
      </c>
      <c r="P348" s="23">
        <f t="shared" si="161"/>
        <v>24642.7</v>
      </c>
      <c r="Q348" s="23">
        <f t="shared" si="161"/>
        <v>0</v>
      </c>
    </row>
    <row r="349" spans="1:17" s="24" customFormat="1" ht="27.75" customHeight="1">
      <c r="A349" s="57" t="s">
        <v>21</v>
      </c>
      <c r="B349" s="28" t="s">
        <v>161</v>
      </c>
      <c r="C349" s="28" t="s">
        <v>157</v>
      </c>
      <c r="D349" s="67" t="s">
        <v>345</v>
      </c>
      <c r="E349" s="28"/>
      <c r="F349" s="23">
        <f>F350+F353+F356</f>
        <v>52739.2</v>
      </c>
      <c r="G349" s="23">
        <f aca="true" t="shared" si="162" ref="G349:Q349">G350+G353+G356</f>
        <v>49892.2</v>
      </c>
      <c r="H349" s="23">
        <f t="shared" si="162"/>
        <v>2847</v>
      </c>
      <c r="I349" s="23">
        <f t="shared" si="162"/>
        <v>0</v>
      </c>
      <c r="J349" s="23">
        <f t="shared" si="162"/>
        <v>131.2</v>
      </c>
      <c r="K349" s="23">
        <f t="shared" si="162"/>
        <v>131.2</v>
      </c>
      <c r="L349" s="23">
        <f t="shared" si="162"/>
        <v>0</v>
      </c>
      <c r="M349" s="23">
        <f t="shared" si="162"/>
        <v>0</v>
      </c>
      <c r="N349" s="23">
        <f t="shared" si="162"/>
        <v>131.2</v>
      </c>
      <c r="O349" s="23">
        <f t="shared" si="162"/>
        <v>131.2</v>
      </c>
      <c r="P349" s="23">
        <f t="shared" si="162"/>
        <v>0</v>
      </c>
      <c r="Q349" s="23">
        <f t="shared" si="162"/>
        <v>0</v>
      </c>
    </row>
    <row r="350" spans="1:17" s="24" customFormat="1" ht="66.75" customHeight="1">
      <c r="A350" s="61" t="s">
        <v>352</v>
      </c>
      <c r="B350" s="28" t="s">
        <v>161</v>
      </c>
      <c r="C350" s="28" t="s">
        <v>157</v>
      </c>
      <c r="D350" s="67" t="s">
        <v>58</v>
      </c>
      <c r="E350" s="28"/>
      <c r="F350" s="23">
        <f>F351</f>
        <v>31.2</v>
      </c>
      <c r="G350" s="23">
        <f aca="true" t="shared" si="163" ref="G350:Q351">G351</f>
        <v>31.2</v>
      </c>
      <c r="H350" s="23">
        <f t="shared" si="163"/>
        <v>0</v>
      </c>
      <c r="I350" s="23">
        <f t="shared" si="163"/>
        <v>0</v>
      </c>
      <c r="J350" s="23">
        <f t="shared" si="163"/>
        <v>31.2</v>
      </c>
      <c r="K350" s="23">
        <f t="shared" si="163"/>
        <v>31.2</v>
      </c>
      <c r="L350" s="23">
        <f t="shared" si="163"/>
        <v>0</v>
      </c>
      <c r="M350" s="23">
        <f t="shared" si="163"/>
        <v>0</v>
      </c>
      <c r="N350" s="23">
        <f t="shared" si="163"/>
        <v>31.2</v>
      </c>
      <c r="O350" s="23">
        <f t="shared" si="163"/>
        <v>31.2</v>
      </c>
      <c r="P350" s="23">
        <f t="shared" si="163"/>
        <v>0</v>
      </c>
      <c r="Q350" s="23">
        <f t="shared" si="163"/>
        <v>0</v>
      </c>
    </row>
    <row r="351" spans="1:17" s="24" customFormat="1" ht="75">
      <c r="A351" s="102" t="s">
        <v>126</v>
      </c>
      <c r="B351" s="28" t="s">
        <v>161</v>
      </c>
      <c r="C351" s="28" t="s">
        <v>157</v>
      </c>
      <c r="D351" s="67" t="s">
        <v>59</v>
      </c>
      <c r="E351" s="28"/>
      <c r="F351" s="23">
        <f>F352</f>
        <v>31.2</v>
      </c>
      <c r="G351" s="23">
        <f t="shared" si="163"/>
        <v>31.2</v>
      </c>
      <c r="H351" s="23">
        <f t="shared" si="163"/>
        <v>0</v>
      </c>
      <c r="I351" s="23">
        <f t="shared" si="163"/>
        <v>0</v>
      </c>
      <c r="J351" s="23">
        <f t="shared" si="163"/>
        <v>31.2</v>
      </c>
      <c r="K351" s="23">
        <f t="shared" si="163"/>
        <v>31.2</v>
      </c>
      <c r="L351" s="23">
        <f t="shared" si="163"/>
        <v>0</v>
      </c>
      <c r="M351" s="23">
        <f t="shared" si="163"/>
        <v>0</v>
      </c>
      <c r="N351" s="23">
        <f t="shared" si="163"/>
        <v>31.2</v>
      </c>
      <c r="O351" s="23">
        <f t="shared" si="163"/>
        <v>31.2</v>
      </c>
      <c r="P351" s="23">
        <f t="shared" si="163"/>
        <v>0</v>
      </c>
      <c r="Q351" s="23">
        <f t="shared" si="163"/>
        <v>0</v>
      </c>
    </row>
    <row r="352" spans="1:17" s="24" customFormat="1" ht="37.5">
      <c r="A352" s="99" t="s">
        <v>261</v>
      </c>
      <c r="B352" s="28" t="s">
        <v>161</v>
      </c>
      <c r="C352" s="28" t="s">
        <v>157</v>
      </c>
      <c r="D352" s="67" t="s">
        <v>59</v>
      </c>
      <c r="E352" s="28" t="s">
        <v>260</v>
      </c>
      <c r="F352" s="23">
        <f>G352+H352+I352</f>
        <v>31.2</v>
      </c>
      <c r="G352" s="23">
        <v>31.2</v>
      </c>
      <c r="H352" s="23"/>
      <c r="I352" s="23"/>
      <c r="J352" s="23">
        <f>K352+L352+M352</f>
        <v>31.2</v>
      </c>
      <c r="K352" s="23">
        <v>31.2</v>
      </c>
      <c r="L352" s="23"/>
      <c r="M352" s="23"/>
      <c r="N352" s="23">
        <f>O352+P352+Q352</f>
        <v>31.2</v>
      </c>
      <c r="O352" s="33">
        <v>31.2</v>
      </c>
      <c r="P352" s="33"/>
      <c r="Q352" s="33"/>
    </row>
    <row r="353" spans="1:17" s="24" customFormat="1" ht="43.5" customHeight="1">
      <c r="A353" s="21" t="s">
        <v>354</v>
      </c>
      <c r="B353" s="28" t="s">
        <v>161</v>
      </c>
      <c r="C353" s="28" t="s">
        <v>157</v>
      </c>
      <c r="D353" s="67" t="s">
        <v>349</v>
      </c>
      <c r="E353" s="28"/>
      <c r="F353" s="23">
        <f>F354</f>
        <v>100</v>
      </c>
      <c r="G353" s="23">
        <f aca="true" t="shared" si="164" ref="G353:Q354">G354</f>
        <v>100</v>
      </c>
      <c r="H353" s="23">
        <f t="shared" si="164"/>
        <v>0</v>
      </c>
      <c r="I353" s="23">
        <f t="shared" si="164"/>
        <v>0</v>
      </c>
      <c r="J353" s="23">
        <f t="shared" si="164"/>
        <v>100</v>
      </c>
      <c r="K353" s="23">
        <f t="shared" si="164"/>
        <v>100</v>
      </c>
      <c r="L353" s="23">
        <f t="shared" si="164"/>
        <v>0</v>
      </c>
      <c r="M353" s="23">
        <f t="shared" si="164"/>
        <v>0</v>
      </c>
      <c r="N353" s="23">
        <f t="shared" si="164"/>
        <v>100</v>
      </c>
      <c r="O353" s="23">
        <f t="shared" si="164"/>
        <v>100</v>
      </c>
      <c r="P353" s="23">
        <f t="shared" si="164"/>
        <v>0</v>
      </c>
      <c r="Q353" s="23">
        <f t="shared" si="164"/>
        <v>0</v>
      </c>
    </row>
    <row r="354" spans="1:17" s="24" customFormat="1" ht="75">
      <c r="A354" s="102" t="s">
        <v>126</v>
      </c>
      <c r="B354" s="28" t="s">
        <v>161</v>
      </c>
      <c r="C354" s="28" t="s">
        <v>157</v>
      </c>
      <c r="D354" s="67" t="s">
        <v>61</v>
      </c>
      <c r="E354" s="28"/>
      <c r="F354" s="23">
        <f>F355</f>
        <v>100</v>
      </c>
      <c r="G354" s="23">
        <f t="shared" si="164"/>
        <v>100</v>
      </c>
      <c r="H354" s="23">
        <f t="shared" si="164"/>
        <v>0</v>
      </c>
      <c r="I354" s="23">
        <f t="shared" si="164"/>
        <v>0</v>
      </c>
      <c r="J354" s="23">
        <f t="shared" si="164"/>
        <v>100</v>
      </c>
      <c r="K354" s="23">
        <f t="shared" si="164"/>
        <v>100</v>
      </c>
      <c r="L354" s="23">
        <f t="shared" si="164"/>
        <v>0</v>
      </c>
      <c r="M354" s="23">
        <f t="shared" si="164"/>
        <v>0</v>
      </c>
      <c r="N354" s="23">
        <f t="shared" si="164"/>
        <v>100</v>
      </c>
      <c r="O354" s="23">
        <f t="shared" si="164"/>
        <v>100</v>
      </c>
      <c r="P354" s="23">
        <f t="shared" si="164"/>
        <v>0</v>
      </c>
      <c r="Q354" s="23">
        <f t="shared" si="164"/>
        <v>0</v>
      </c>
    </row>
    <row r="355" spans="1:17" s="24" customFormat="1" ht="37.5">
      <c r="A355" s="99" t="s">
        <v>261</v>
      </c>
      <c r="B355" s="28" t="s">
        <v>161</v>
      </c>
      <c r="C355" s="28" t="s">
        <v>157</v>
      </c>
      <c r="D355" s="67" t="s">
        <v>61</v>
      </c>
      <c r="E355" s="28" t="s">
        <v>260</v>
      </c>
      <c r="F355" s="23">
        <f>G355+H355+I355</f>
        <v>100</v>
      </c>
      <c r="G355" s="23">
        <v>100</v>
      </c>
      <c r="H355" s="23"/>
      <c r="I355" s="23"/>
      <c r="J355" s="23">
        <f>K355+L355+M355</f>
        <v>100</v>
      </c>
      <c r="K355" s="23">
        <v>100</v>
      </c>
      <c r="L355" s="23"/>
      <c r="M355" s="23"/>
      <c r="N355" s="23">
        <f>O355+P355+Q355</f>
        <v>100</v>
      </c>
      <c r="O355" s="33">
        <v>100</v>
      </c>
      <c r="P355" s="33"/>
      <c r="Q355" s="33"/>
    </row>
    <row r="356" spans="1:17" s="24" customFormat="1" ht="37.5">
      <c r="A356" s="57" t="s">
        <v>23</v>
      </c>
      <c r="B356" s="28" t="s">
        <v>161</v>
      </c>
      <c r="C356" s="28" t="s">
        <v>157</v>
      </c>
      <c r="D356" s="67" t="s">
        <v>62</v>
      </c>
      <c r="E356" s="28"/>
      <c r="F356" s="23">
        <f>F359+F357</f>
        <v>52608</v>
      </c>
      <c r="G356" s="23">
        <f aca="true" t="shared" si="165" ref="G356:Q356">G359+G357</f>
        <v>49761</v>
      </c>
      <c r="H356" s="23">
        <f t="shared" si="165"/>
        <v>2847</v>
      </c>
      <c r="I356" s="23">
        <f t="shared" si="165"/>
        <v>0</v>
      </c>
      <c r="J356" s="23">
        <f t="shared" si="165"/>
        <v>0</v>
      </c>
      <c r="K356" s="23">
        <f t="shared" si="165"/>
        <v>0</v>
      </c>
      <c r="L356" s="23">
        <f t="shared" si="165"/>
        <v>0</v>
      </c>
      <c r="M356" s="23">
        <f t="shared" si="165"/>
        <v>0</v>
      </c>
      <c r="N356" s="23">
        <f t="shared" si="165"/>
        <v>0</v>
      </c>
      <c r="O356" s="23">
        <f t="shared" si="165"/>
        <v>0</v>
      </c>
      <c r="P356" s="23">
        <f t="shared" si="165"/>
        <v>0</v>
      </c>
      <c r="Q356" s="23">
        <f t="shared" si="165"/>
        <v>0</v>
      </c>
    </row>
    <row r="357" spans="1:17" s="24" customFormat="1" ht="53.25" customHeight="1">
      <c r="A357" s="57" t="s">
        <v>605</v>
      </c>
      <c r="B357" s="28" t="s">
        <v>161</v>
      </c>
      <c r="C357" s="28" t="s">
        <v>157</v>
      </c>
      <c r="D357" s="67" t="s">
        <v>515</v>
      </c>
      <c r="E357" s="28"/>
      <c r="F357" s="23">
        <f>F358</f>
        <v>1308</v>
      </c>
      <c r="G357" s="23">
        <f aca="true" t="shared" si="166" ref="G357:Q357">G358</f>
        <v>0</v>
      </c>
      <c r="H357" s="23">
        <f t="shared" si="166"/>
        <v>1308</v>
      </c>
      <c r="I357" s="23">
        <f t="shared" si="166"/>
        <v>0</v>
      </c>
      <c r="J357" s="23">
        <f t="shared" si="166"/>
        <v>0</v>
      </c>
      <c r="K357" s="23">
        <f t="shared" si="166"/>
        <v>0</v>
      </c>
      <c r="L357" s="23">
        <f t="shared" si="166"/>
        <v>0</v>
      </c>
      <c r="M357" s="23">
        <f t="shared" si="166"/>
        <v>0</v>
      </c>
      <c r="N357" s="23">
        <f t="shared" si="166"/>
        <v>0</v>
      </c>
      <c r="O357" s="23">
        <f t="shared" si="166"/>
        <v>0</v>
      </c>
      <c r="P357" s="23">
        <f t="shared" si="166"/>
        <v>0</v>
      </c>
      <c r="Q357" s="23">
        <f t="shared" si="166"/>
        <v>0</v>
      </c>
    </row>
    <row r="358" spans="1:17" s="24" customFormat="1" ht="24" customHeight="1">
      <c r="A358" s="99" t="s">
        <v>188</v>
      </c>
      <c r="B358" s="28" t="s">
        <v>161</v>
      </c>
      <c r="C358" s="28" t="s">
        <v>157</v>
      </c>
      <c r="D358" s="67" t="s">
        <v>515</v>
      </c>
      <c r="E358" s="28" t="s">
        <v>218</v>
      </c>
      <c r="F358" s="23">
        <f>G358+H358+I358</f>
        <v>1308</v>
      </c>
      <c r="G358" s="23"/>
      <c r="H358" s="23">
        <v>1308</v>
      </c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1:17" s="24" customFormat="1" ht="93.75" customHeight="1">
      <c r="A359" s="102" t="s">
        <v>529</v>
      </c>
      <c r="B359" s="28" t="s">
        <v>161</v>
      </c>
      <c r="C359" s="28" t="s">
        <v>157</v>
      </c>
      <c r="D359" s="28" t="s">
        <v>90</v>
      </c>
      <c r="E359" s="28"/>
      <c r="F359" s="23">
        <f>F360</f>
        <v>51300</v>
      </c>
      <c r="G359" s="23">
        <f aca="true" t="shared" si="167" ref="G359:Q359">G360</f>
        <v>49761</v>
      </c>
      <c r="H359" s="23">
        <f t="shared" si="167"/>
        <v>1539</v>
      </c>
      <c r="I359" s="23">
        <f t="shared" si="167"/>
        <v>0</v>
      </c>
      <c r="J359" s="23">
        <f t="shared" si="167"/>
        <v>0</v>
      </c>
      <c r="K359" s="23">
        <f t="shared" si="167"/>
        <v>0</v>
      </c>
      <c r="L359" s="23">
        <f t="shared" si="167"/>
        <v>0</v>
      </c>
      <c r="M359" s="23">
        <f t="shared" si="167"/>
        <v>0</v>
      </c>
      <c r="N359" s="23">
        <f t="shared" si="167"/>
        <v>0</v>
      </c>
      <c r="O359" s="23">
        <f t="shared" si="167"/>
        <v>0</v>
      </c>
      <c r="P359" s="23">
        <f t="shared" si="167"/>
        <v>0</v>
      </c>
      <c r="Q359" s="23">
        <f t="shared" si="167"/>
        <v>0</v>
      </c>
    </row>
    <row r="360" spans="1:17" s="24" customFormat="1" ht="18.75">
      <c r="A360" s="99" t="s">
        <v>188</v>
      </c>
      <c r="B360" s="28" t="s">
        <v>161</v>
      </c>
      <c r="C360" s="28" t="s">
        <v>157</v>
      </c>
      <c r="D360" s="28" t="s">
        <v>90</v>
      </c>
      <c r="E360" s="28" t="s">
        <v>218</v>
      </c>
      <c r="F360" s="23">
        <f>G360+H360+I360</f>
        <v>51300</v>
      </c>
      <c r="G360" s="23">
        <v>49761</v>
      </c>
      <c r="H360" s="23">
        <v>1539</v>
      </c>
      <c r="I360" s="23"/>
      <c r="J360" s="23">
        <f>K360+L360+M360</f>
        <v>0</v>
      </c>
      <c r="K360" s="23"/>
      <c r="L360" s="23"/>
      <c r="M360" s="23"/>
      <c r="N360" s="23">
        <f>O360+P360+Q360</f>
        <v>0</v>
      </c>
      <c r="O360" s="33"/>
      <c r="P360" s="33"/>
      <c r="Q360" s="33"/>
    </row>
    <row r="361" spans="1:17" s="24" customFormat="1" ht="18.75">
      <c r="A361" s="63" t="s">
        <v>37</v>
      </c>
      <c r="B361" s="28" t="s">
        <v>161</v>
      </c>
      <c r="C361" s="28" t="s">
        <v>157</v>
      </c>
      <c r="D361" s="28" t="s">
        <v>94</v>
      </c>
      <c r="E361" s="28"/>
      <c r="F361" s="23">
        <f>F362+F369</f>
        <v>41592.49999999999</v>
      </c>
      <c r="G361" s="23">
        <f aca="true" t="shared" si="168" ref="G361:Q361">G362+G369</f>
        <v>13876.9</v>
      </c>
      <c r="H361" s="23">
        <f t="shared" si="168"/>
        <v>27715.6</v>
      </c>
      <c r="I361" s="23">
        <f t="shared" si="168"/>
        <v>0</v>
      </c>
      <c r="J361" s="23">
        <f t="shared" si="168"/>
        <v>38598.700000000004</v>
      </c>
      <c r="K361" s="23">
        <f t="shared" si="168"/>
        <v>13876.9</v>
      </c>
      <c r="L361" s="23">
        <f t="shared" si="168"/>
        <v>24721.8</v>
      </c>
      <c r="M361" s="23">
        <f t="shared" si="168"/>
        <v>0</v>
      </c>
      <c r="N361" s="23">
        <f t="shared" si="168"/>
        <v>38519.6</v>
      </c>
      <c r="O361" s="23">
        <f t="shared" si="168"/>
        <v>13876.9</v>
      </c>
      <c r="P361" s="23">
        <f t="shared" si="168"/>
        <v>24642.7</v>
      </c>
      <c r="Q361" s="23">
        <f t="shared" si="168"/>
        <v>0</v>
      </c>
    </row>
    <row r="362" spans="1:17" s="24" customFormat="1" ht="111" customHeight="1">
      <c r="A362" s="21" t="s">
        <v>552</v>
      </c>
      <c r="B362" s="28" t="s">
        <v>161</v>
      </c>
      <c r="C362" s="28" t="s">
        <v>157</v>
      </c>
      <c r="D362" s="28" t="s">
        <v>142</v>
      </c>
      <c r="E362" s="28"/>
      <c r="F362" s="23">
        <f>F363+F367</f>
        <v>38758.799999999996</v>
      </c>
      <c r="G362" s="23">
        <f aca="true" t="shared" si="169" ref="G362:Q362">G363+G367</f>
        <v>13876.9</v>
      </c>
      <c r="H362" s="23">
        <f t="shared" si="169"/>
        <v>24881.899999999998</v>
      </c>
      <c r="I362" s="23">
        <f t="shared" si="169"/>
        <v>0</v>
      </c>
      <c r="J362" s="23">
        <f t="shared" si="169"/>
        <v>35803.4</v>
      </c>
      <c r="K362" s="23">
        <f t="shared" si="169"/>
        <v>13876.9</v>
      </c>
      <c r="L362" s="23">
        <f t="shared" si="169"/>
        <v>21926.5</v>
      </c>
      <c r="M362" s="23">
        <f t="shared" si="169"/>
        <v>0</v>
      </c>
      <c r="N362" s="23">
        <f t="shared" si="169"/>
        <v>35803.4</v>
      </c>
      <c r="O362" s="23">
        <f t="shared" si="169"/>
        <v>13876.9</v>
      </c>
      <c r="P362" s="23">
        <f t="shared" si="169"/>
        <v>21926.5</v>
      </c>
      <c r="Q362" s="23">
        <f t="shared" si="169"/>
        <v>0</v>
      </c>
    </row>
    <row r="363" spans="1:17" s="24" customFormat="1" ht="18.75">
      <c r="A363" s="99" t="s">
        <v>549</v>
      </c>
      <c r="B363" s="28" t="s">
        <v>161</v>
      </c>
      <c r="C363" s="28" t="s">
        <v>157</v>
      </c>
      <c r="D363" s="28" t="s">
        <v>550</v>
      </c>
      <c r="E363" s="28"/>
      <c r="F363" s="23">
        <f aca="true" t="shared" si="170" ref="F363:Q363">F364+F365+F366</f>
        <v>24452.699999999997</v>
      </c>
      <c r="G363" s="23">
        <f t="shared" si="170"/>
        <v>0</v>
      </c>
      <c r="H363" s="23">
        <f t="shared" si="170"/>
        <v>24452.699999999997</v>
      </c>
      <c r="I363" s="23">
        <f t="shared" si="170"/>
        <v>0</v>
      </c>
      <c r="J363" s="23">
        <f t="shared" si="170"/>
        <v>21497.3</v>
      </c>
      <c r="K363" s="23">
        <f t="shared" si="170"/>
        <v>0</v>
      </c>
      <c r="L363" s="23">
        <f t="shared" si="170"/>
        <v>21497.3</v>
      </c>
      <c r="M363" s="23">
        <f t="shared" si="170"/>
        <v>0</v>
      </c>
      <c r="N363" s="23">
        <f t="shared" si="170"/>
        <v>21497.3</v>
      </c>
      <c r="O363" s="23">
        <f t="shared" si="170"/>
        <v>0</v>
      </c>
      <c r="P363" s="23">
        <f t="shared" si="170"/>
        <v>21497.3</v>
      </c>
      <c r="Q363" s="23">
        <f t="shared" si="170"/>
        <v>0</v>
      </c>
    </row>
    <row r="364" spans="1:17" s="24" customFormat="1" ht="18.75">
      <c r="A364" s="99" t="s">
        <v>213</v>
      </c>
      <c r="B364" s="28" t="s">
        <v>161</v>
      </c>
      <c r="C364" s="28" t="s">
        <v>157</v>
      </c>
      <c r="D364" s="28" t="s">
        <v>550</v>
      </c>
      <c r="E364" s="28" t="s">
        <v>185</v>
      </c>
      <c r="F364" s="23">
        <f>G364+H364+I364</f>
        <v>22988.1</v>
      </c>
      <c r="G364" s="23"/>
      <c r="H364" s="23">
        <v>22988.1</v>
      </c>
      <c r="I364" s="23"/>
      <c r="J364" s="23">
        <f>K364+L364+M364</f>
        <v>20032.7</v>
      </c>
      <c r="K364" s="23"/>
      <c r="L364" s="23">
        <v>20032.7</v>
      </c>
      <c r="M364" s="23"/>
      <c r="N364" s="23">
        <f>O364+P364+Q364</f>
        <v>20032.7</v>
      </c>
      <c r="O364" s="33"/>
      <c r="P364" s="33">
        <v>20032.7</v>
      </c>
      <c r="Q364" s="33"/>
    </row>
    <row r="365" spans="1:17" s="24" customFormat="1" ht="37.5">
      <c r="A365" s="99" t="s">
        <v>119</v>
      </c>
      <c r="B365" s="28" t="s">
        <v>161</v>
      </c>
      <c r="C365" s="28" t="s">
        <v>157</v>
      </c>
      <c r="D365" s="28" t="s">
        <v>550</v>
      </c>
      <c r="E365" s="28" t="s">
        <v>210</v>
      </c>
      <c r="F365" s="23">
        <f>G365+H365+I365</f>
        <v>1445.6</v>
      </c>
      <c r="G365" s="23"/>
      <c r="H365" s="23">
        <v>1445.6</v>
      </c>
      <c r="I365" s="23"/>
      <c r="J365" s="23">
        <f>K365+L365+M365</f>
        <v>1445.6</v>
      </c>
      <c r="K365" s="23"/>
      <c r="L365" s="23">
        <v>1445.6</v>
      </c>
      <c r="M365" s="23"/>
      <c r="N365" s="23">
        <f>O365+P365+Q365</f>
        <v>1445.6</v>
      </c>
      <c r="O365" s="33"/>
      <c r="P365" s="33">
        <v>1445.6</v>
      </c>
      <c r="Q365" s="33"/>
    </row>
    <row r="366" spans="1:17" s="24" customFormat="1" ht="18.75">
      <c r="A366" s="99" t="s">
        <v>208</v>
      </c>
      <c r="B366" s="28" t="s">
        <v>161</v>
      </c>
      <c r="C366" s="28" t="s">
        <v>157</v>
      </c>
      <c r="D366" s="28" t="s">
        <v>550</v>
      </c>
      <c r="E366" s="28" t="s">
        <v>209</v>
      </c>
      <c r="F366" s="23">
        <f>G366+H366+I366</f>
        <v>19</v>
      </c>
      <c r="G366" s="23"/>
      <c r="H366" s="23">
        <v>19</v>
      </c>
      <c r="I366" s="23"/>
      <c r="J366" s="23">
        <f>K366+L366+M366</f>
        <v>19</v>
      </c>
      <c r="K366" s="23"/>
      <c r="L366" s="23">
        <v>19</v>
      </c>
      <c r="M366" s="23"/>
      <c r="N366" s="23">
        <f>O366+P366+Q366</f>
        <v>19</v>
      </c>
      <c r="O366" s="33"/>
      <c r="P366" s="33">
        <v>19</v>
      </c>
      <c r="Q366" s="33"/>
    </row>
    <row r="367" spans="1:17" s="24" customFormat="1" ht="56.25">
      <c r="A367" s="99" t="s">
        <v>492</v>
      </c>
      <c r="B367" s="28" t="s">
        <v>161</v>
      </c>
      <c r="C367" s="28" t="s">
        <v>157</v>
      </c>
      <c r="D367" s="28" t="s">
        <v>512</v>
      </c>
      <c r="E367" s="28"/>
      <c r="F367" s="23">
        <f>G367+H367+I367</f>
        <v>14306.1</v>
      </c>
      <c r="G367" s="23">
        <f>G368</f>
        <v>13876.9</v>
      </c>
      <c r="H367" s="23">
        <f>H368</f>
        <v>429.2</v>
      </c>
      <c r="I367" s="23">
        <f>I368</f>
        <v>0</v>
      </c>
      <c r="J367" s="23">
        <f>K367+L367+M367</f>
        <v>14306.1</v>
      </c>
      <c r="K367" s="23">
        <f>K368</f>
        <v>13876.9</v>
      </c>
      <c r="L367" s="23">
        <f>L368</f>
        <v>429.2</v>
      </c>
      <c r="M367" s="23">
        <f>M368</f>
        <v>0</v>
      </c>
      <c r="N367" s="23">
        <f>O367+P367+Q367</f>
        <v>14306.1</v>
      </c>
      <c r="O367" s="23">
        <f>O368</f>
        <v>13876.9</v>
      </c>
      <c r="P367" s="23">
        <f>P368</f>
        <v>429.2</v>
      </c>
      <c r="Q367" s="23">
        <f>Q368</f>
        <v>0</v>
      </c>
    </row>
    <row r="368" spans="1:17" s="24" customFormat="1" ht="18.75">
      <c r="A368" s="99" t="s">
        <v>213</v>
      </c>
      <c r="B368" s="28" t="s">
        <v>161</v>
      </c>
      <c r="C368" s="28" t="s">
        <v>157</v>
      </c>
      <c r="D368" s="28" t="s">
        <v>512</v>
      </c>
      <c r="E368" s="28" t="s">
        <v>185</v>
      </c>
      <c r="F368" s="23">
        <f>G368+H368+I368</f>
        <v>14306.1</v>
      </c>
      <c r="G368" s="23">
        <v>13876.9</v>
      </c>
      <c r="H368" s="23">
        <v>429.2</v>
      </c>
      <c r="I368" s="23"/>
      <c r="J368" s="23">
        <f>K368+L368+M368</f>
        <v>14306.1</v>
      </c>
      <c r="K368" s="23">
        <v>13876.9</v>
      </c>
      <c r="L368" s="23">
        <v>429.2</v>
      </c>
      <c r="M368" s="23"/>
      <c r="N368" s="23">
        <f>O368+P368+Q368</f>
        <v>14306.1</v>
      </c>
      <c r="O368" s="33">
        <v>13876.9</v>
      </c>
      <c r="P368" s="33">
        <v>429.2</v>
      </c>
      <c r="Q368" s="33"/>
    </row>
    <row r="369" spans="1:17" s="24" customFormat="1" ht="39.75" customHeight="1">
      <c r="A369" s="21" t="s">
        <v>411</v>
      </c>
      <c r="B369" s="28" t="s">
        <v>161</v>
      </c>
      <c r="C369" s="28" t="s">
        <v>157</v>
      </c>
      <c r="D369" s="28" t="s">
        <v>143</v>
      </c>
      <c r="E369" s="28"/>
      <c r="F369" s="23">
        <f>F370</f>
        <v>2833.7</v>
      </c>
      <c r="G369" s="23">
        <f aca="true" t="shared" si="171" ref="G369:Q369">G370</f>
        <v>0</v>
      </c>
      <c r="H369" s="23">
        <f t="shared" si="171"/>
        <v>2833.7</v>
      </c>
      <c r="I369" s="23">
        <f t="shared" si="171"/>
        <v>0</v>
      </c>
      <c r="J369" s="23">
        <f t="shared" si="171"/>
        <v>2795.2999999999997</v>
      </c>
      <c r="K369" s="23">
        <f t="shared" si="171"/>
        <v>0</v>
      </c>
      <c r="L369" s="23">
        <f t="shared" si="171"/>
        <v>2795.2999999999997</v>
      </c>
      <c r="M369" s="23">
        <f t="shared" si="171"/>
        <v>0</v>
      </c>
      <c r="N369" s="23">
        <f t="shared" si="171"/>
        <v>2716.2</v>
      </c>
      <c r="O369" s="23">
        <f t="shared" si="171"/>
        <v>0</v>
      </c>
      <c r="P369" s="23">
        <f t="shared" si="171"/>
        <v>2716.2</v>
      </c>
      <c r="Q369" s="23">
        <f t="shared" si="171"/>
        <v>0</v>
      </c>
    </row>
    <row r="370" spans="1:17" s="24" customFormat="1" ht="18.75">
      <c r="A370" s="99" t="s">
        <v>223</v>
      </c>
      <c r="B370" s="28" t="s">
        <v>161</v>
      </c>
      <c r="C370" s="28" t="s">
        <v>157</v>
      </c>
      <c r="D370" s="28" t="s">
        <v>144</v>
      </c>
      <c r="E370" s="28"/>
      <c r="F370" s="23">
        <f>F371+F372+F374+F373</f>
        <v>2833.7</v>
      </c>
      <c r="G370" s="23">
        <f aca="true" t="shared" si="172" ref="G370:Q370">G371+G372+G374+G373</f>
        <v>0</v>
      </c>
      <c r="H370" s="23">
        <f t="shared" si="172"/>
        <v>2833.7</v>
      </c>
      <c r="I370" s="23">
        <f t="shared" si="172"/>
        <v>0</v>
      </c>
      <c r="J370" s="23">
        <f t="shared" si="172"/>
        <v>2795.2999999999997</v>
      </c>
      <c r="K370" s="23">
        <f t="shared" si="172"/>
        <v>0</v>
      </c>
      <c r="L370" s="23">
        <f t="shared" si="172"/>
        <v>2795.2999999999997</v>
      </c>
      <c r="M370" s="23">
        <f t="shared" si="172"/>
        <v>0</v>
      </c>
      <c r="N370" s="23">
        <f t="shared" si="172"/>
        <v>2716.2</v>
      </c>
      <c r="O370" s="23">
        <f t="shared" si="172"/>
        <v>0</v>
      </c>
      <c r="P370" s="23">
        <f t="shared" si="172"/>
        <v>2716.2</v>
      </c>
      <c r="Q370" s="23">
        <f t="shared" si="172"/>
        <v>0</v>
      </c>
    </row>
    <row r="371" spans="1:17" s="24" customFormat="1" ht="18.75" customHeight="1">
      <c r="A371" s="99" t="s">
        <v>206</v>
      </c>
      <c r="B371" s="28" t="s">
        <v>161</v>
      </c>
      <c r="C371" s="28" t="s">
        <v>157</v>
      </c>
      <c r="D371" s="28" t="s">
        <v>144</v>
      </c>
      <c r="E371" s="28" t="s">
        <v>207</v>
      </c>
      <c r="F371" s="23">
        <f>G371+H371+I371</f>
        <v>2582.6</v>
      </c>
      <c r="G371" s="23"/>
      <c r="H371" s="23">
        <v>2582.6</v>
      </c>
      <c r="I371" s="23"/>
      <c r="J371" s="23">
        <v>2544.2</v>
      </c>
      <c r="K371" s="23"/>
      <c r="L371" s="23">
        <v>2544.2</v>
      </c>
      <c r="M371" s="23"/>
      <c r="N371" s="23">
        <f>O371+P371+Q371</f>
        <v>2465.1</v>
      </c>
      <c r="O371" s="33"/>
      <c r="P371" s="23">
        <v>2465.1</v>
      </c>
      <c r="Q371" s="33"/>
    </row>
    <row r="372" spans="1:17" s="24" customFormat="1" ht="37.5">
      <c r="A372" s="99" t="s">
        <v>119</v>
      </c>
      <c r="B372" s="28" t="s">
        <v>161</v>
      </c>
      <c r="C372" s="28" t="s">
        <v>157</v>
      </c>
      <c r="D372" s="28" t="s">
        <v>144</v>
      </c>
      <c r="E372" s="28" t="s">
        <v>210</v>
      </c>
      <c r="F372" s="23">
        <f>G372+H372+I372</f>
        <v>241.6</v>
      </c>
      <c r="G372" s="23"/>
      <c r="H372" s="23">
        <v>241.6</v>
      </c>
      <c r="I372" s="23"/>
      <c r="J372" s="23">
        <f>K372+L372+M372</f>
        <v>241.6</v>
      </c>
      <c r="K372" s="23"/>
      <c r="L372" s="23">
        <v>241.6</v>
      </c>
      <c r="M372" s="23"/>
      <c r="N372" s="23">
        <f>O372+P372+Q372</f>
        <v>241.6</v>
      </c>
      <c r="O372" s="33"/>
      <c r="P372" s="23">
        <v>241.6</v>
      </c>
      <c r="Q372" s="33"/>
    </row>
    <row r="373" spans="1:17" s="24" customFormat="1" ht="27.75" customHeight="1">
      <c r="A373" s="99" t="s">
        <v>606</v>
      </c>
      <c r="B373" s="28" t="s">
        <v>161</v>
      </c>
      <c r="C373" s="28" t="s">
        <v>157</v>
      </c>
      <c r="D373" s="28" t="s">
        <v>144</v>
      </c>
      <c r="E373" s="28" t="s">
        <v>607</v>
      </c>
      <c r="F373" s="23">
        <f>G373+H373+I373</f>
        <v>1.5</v>
      </c>
      <c r="G373" s="23"/>
      <c r="H373" s="23">
        <v>1.5</v>
      </c>
      <c r="I373" s="23"/>
      <c r="J373" s="23">
        <v>0</v>
      </c>
      <c r="K373" s="23"/>
      <c r="L373" s="23"/>
      <c r="M373" s="23"/>
      <c r="N373" s="23">
        <v>0</v>
      </c>
      <c r="O373" s="33"/>
      <c r="P373" s="23"/>
      <c r="Q373" s="33"/>
    </row>
    <row r="374" spans="1:17" s="24" customFormat="1" ht="18.75">
      <c r="A374" s="99" t="s">
        <v>208</v>
      </c>
      <c r="B374" s="28" t="s">
        <v>161</v>
      </c>
      <c r="C374" s="28" t="s">
        <v>157</v>
      </c>
      <c r="D374" s="28" t="s">
        <v>144</v>
      </c>
      <c r="E374" s="28" t="s">
        <v>209</v>
      </c>
      <c r="F374" s="23">
        <f>G374+H374+I374</f>
        <v>8</v>
      </c>
      <c r="G374" s="23"/>
      <c r="H374" s="23">
        <v>8</v>
      </c>
      <c r="I374" s="23"/>
      <c r="J374" s="23">
        <f>K374+L374+M374</f>
        <v>9.5</v>
      </c>
      <c r="K374" s="23"/>
      <c r="L374" s="23">
        <v>9.5</v>
      </c>
      <c r="M374" s="23"/>
      <c r="N374" s="23">
        <f>O374+P374+Q374</f>
        <v>9.5</v>
      </c>
      <c r="O374" s="33"/>
      <c r="P374" s="23">
        <v>9.5</v>
      </c>
      <c r="Q374" s="33"/>
    </row>
    <row r="375" spans="1:17" s="24" customFormat="1" ht="56.25">
      <c r="A375" s="21" t="s">
        <v>477</v>
      </c>
      <c r="B375" s="28" t="s">
        <v>161</v>
      </c>
      <c r="C375" s="28" t="s">
        <v>157</v>
      </c>
      <c r="D375" s="28" t="s">
        <v>296</v>
      </c>
      <c r="E375" s="28"/>
      <c r="F375" s="23">
        <f>F376</f>
        <v>17</v>
      </c>
      <c r="G375" s="23">
        <f aca="true" t="shared" si="173" ref="G375:Q378">G376</f>
        <v>0</v>
      </c>
      <c r="H375" s="23">
        <f t="shared" si="173"/>
        <v>17</v>
      </c>
      <c r="I375" s="23">
        <f t="shared" si="173"/>
        <v>0</v>
      </c>
      <c r="J375" s="23">
        <f t="shared" si="173"/>
        <v>17</v>
      </c>
      <c r="K375" s="23">
        <f t="shared" si="173"/>
        <v>0</v>
      </c>
      <c r="L375" s="23">
        <f t="shared" si="173"/>
        <v>17</v>
      </c>
      <c r="M375" s="23">
        <f t="shared" si="173"/>
        <v>0</v>
      </c>
      <c r="N375" s="23">
        <f t="shared" si="173"/>
        <v>17</v>
      </c>
      <c r="O375" s="23">
        <f t="shared" si="173"/>
        <v>0</v>
      </c>
      <c r="P375" s="23">
        <f t="shared" si="173"/>
        <v>17</v>
      </c>
      <c r="Q375" s="23">
        <f t="shared" si="173"/>
        <v>0</v>
      </c>
    </row>
    <row r="376" spans="1:17" s="24" customFormat="1" ht="56.25">
      <c r="A376" s="27" t="s">
        <v>470</v>
      </c>
      <c r="B376" s="28" t="s">
        <v>161</v>
      </c>
      <c r="C376" s="28" t="s">
        <v>157</v>
      </c>
      <c r="D376" s="28" t="s">
        <v>79</v>
      </c>
      <c r="E376" s="28"/>
      <c r="F376" s="23">
        <f>F377</f>
        <v>17</v>
      </c>
      <c r="G376" s="23">
        <f t="shared" si="173"/>
        <v>0</v>
      </c>
      <c r="H376" s="23">
        <f t="shared" si="173"/>
        <v>17</v>
      </c>
      <c r="I376" s="23">
        <f t="shared" si="173"/>
        <v>0</v>
      </c>
      <c r="J376" s="23">
        <f t="shared" si="173"/>
        <v>17</v>
      </c>
      <c r="K376" s="23">
        <f t="shared" si="173"/>
        <v>0</v>
      </c>
      <c r="L376" s="23">
        <f t="shared" si="173"/>
        <v>17</v>
      </c>
      <c r="M376" s="23">
        <f t="shared" si="173"/>
        <v>0</v>
      </c>
      <c r="N376" s="23">
        <f t="shared" si="173"/>
        <v>17</v>
      </c>
      <c r="O376" s="23">
        <f t="shared" si="173"/>
        <v>0</v>
      </c>
      <c r="P376" s="23">
        <f t="shared" si="173"/>
        <v>17</v>
      </c>
      <c r="Q376" s="23">
        <f t="shared" si="173"/>
        <v>0</v>
      </c>
    </row>
    <row r="377" spans="1:17" s="24" customFormat="1" ht="56.25">
      <c r="A377" s="27" t="s">
        <v>409</v>
      </c>
      <c r="B377" s="28" t="s">
        <v>161</v>
      </c>
      <c r="C377" s="28" t="s">
        <v>157</v>
      </c>
      <c r="D377" s="28" t="s">
        <v>407</v>
      </c>
      <c r="E377" s="28"/>
      <c r="F377" s="23">
        <f>F378</f>
        <v>17</v>
      </c>
      <c r="G377" s="23">
        <f t="shared" si="173"/>
        <v>0</v>
      </c>
      <c r="H377" s="23">
        <f t="shared" si="173"/>
        <v>17</v>
      </c>
      <c r="I377" s="23">
        <f t="shared" si="173"/>
        <v>0</v>
      </c>
      <c r="J377" s="23">
        <f t="shared" si="173"/>
        <v>17</v>
      </c>
      <c r="K377" s="23">
        <f t="shared" si="173"/>
        <v>0</v>
      </c>
      <c r="L377" s="23">
        <f t="shared" si="173"/>
        <v>17</v>
      </c>
      <c r="M377" s="23">
        <f t="shared" si="173"/>
        <v>0</v>
      </c>
      <c r="N377" s="23">
        <f t="shared" si="173"/>
        <v>17</v>
      </c>
      <c r="O377" s="23">
        <f t="shared" si="173"/>
        <v>0</v>
      </c>
      <c r="P377" s="23">
        <f t="shared" si="173"/>
        <v>17</v>
      </c>
      <c r="Q377" s="23">
        <f t="shared" si="173"/>
        <v>0</v>
      </c>
    </row>
    <row r="378" spans="1:17" s="24" customFormat="1" ht="37.5">
      <c r="A378" s="21" t="s">
        <v>134</v>
      </c>
      <c r="B378" s="28" t="s">
        <v>161</v>
      </c>
      <c r="C378" s="28" t="s">
        <v>157</v>
      </c>
      <c r="D378" s="28" t="s">
        <v>408</v>
      </c>
      <c r="E378" s="28"/>
      <c r="F378" s="23">
        <f>F379</f>
        <v>17</v>
      </c>
      <c r="G378" s="23">
        <f t="shared" si="173"/>
        <v>0</v>
      </c>
      <c r="H378" s="23">
        <f t="shared" si="173"/>
        <v>17</v>
      </c>
      <c r="I378" s="23">
        <f t="shared" si="173"/>
        <v>0</v>
      </c>
      <c r="J378" s="23">
        <f t="shared" si="173"/>
        <v>17</v>
      </c>
      <c r="K378" s="23">
        <f t="shared" si="173"/>
        <v>0</v>
      </c>
      <c r="L378" s="23">
        <f t="shared" si="173"/>
        <v>17</v>
      </c>
      <c r="M378" s="23">
        <f t="shared" si="173"/>
        <v>0</v>
      </c>
      <c r="N378" s="23">
        <f t="shared" si="173"/>
        <v>17</v>
      </c>
      <c r="O378" s="23">
        <f t="shared" si="173"/>
        <v>0</v>
      </c>
      <c r="P378" s="23">
        <f t="shared" si="173"/>
        <v>17</v>
      </c>
      <c r="Q378" s="23">
        <f t="shared" si="173"/>
        <v>0</v>
      </c>
    </row>
    <row r="379" spans="1:17" s="24" customFormat="1" ht="18.75">
      <c r="A379" s="99" t="s">
        <v>225</v>
      </c>
      <c r="B379" s="28" t="s">
        <v>161</v>
      </c>
      <c r="C379" s="28" t="s">
        <v>157</v>
      </c>
      <c r="D379" s="28" t="s">
        <v>408</v>
      </c>
      <c r="E379" s="28" t="s">
        <v>224</v>
      </c>
      <c r="F379" s="23">
        <f>G379+H379+I379</f>
        <v>17</v>
      </c>
      <c r="G379" s="23"/>
      <c r="H379" s="23">
        <v>17</v>
      </c>
      <c r="I379" s="23"/>
      <c r="J379" s="23">
        <f>K379+L379+M379</f>
        <v>17</v>
      </c>
      <c r="K379" s="23"/>
      <c r="L379" s="23">
        <v>17</v>
      </c>
      <c r="M379" s="23"/>
      <c r="N379" s="23">
        <f>O379+P379+Q379</f>
        <v>17</v>
      </c>
      <c r="O379" s="33"/>
      <c r="P379" s="33">
        <v>17</v>
      </c>
      <c r="Q379" s="33"/>
    </row>
    <row r="380" spans="1:17" s="24" customFormat="1" ht="18.75">
      <c r="A380" s="100" t="s">
        <v>563</v>
      </c>
      <c r="B380" s="25" t="s">
        <v>165</v>
      </c>
      <c r="C380" s="25" t="s">
        <v>564</v>
      </c>
      <c r="D380" s="25"/>
      <c r="E380" s="25"/>
      <c r="F380" s="26">
        <f>F381+F416</f>
        <v>30316.199999999997</v>
      </c>
      <c r="G380" s="26">
        <f aca="true" t="shared" si="174" ref="G380:Q380">G381+G416</f>
        <v>3303.7</v>
      </c>
      <c r="H380" s="26">
        <f t="shared" si="174"/>
        <v>26962.5</v>
      </c>
      <c r="I380" s="26">
        <f t="shared" si="174"/>
        <v>50</v>
      </c>
      <c r="J380" s="26">
        <f t="shared" si="174"/>
        <v>31161.000000000004</v>
      </c>
      <c r="K380" s="26">
        <f t="shared" si="174"/>
        <v>3303.7</v>
      </c>
      <c r="L380" s="26">
        <f t="shared" si="174"/>
        <v>27357.300000000003</v>
      </c>
      <c r="M380" s="26">
        <f t="shared" si="174"/>
        <v>500</v>
      </c>
      <c r="N380" s="26">
        <f t="shared" si="174"/>
        <v>30419.1</v>
      </c>
      <c r="O380" s="23">
        <f t="shared" si="174"/>
        <v>3303.7</v>
      </c>
      <c r="P380" s="23">
        <f t="shared" si="174"/>
        <v>26615.4</v>
      </c>
      <c r="Q380" s="23">
        <f t="shared" si="174"/>
        <v>500</v>
      </c>
    </row>
    <row r="381" spans="1:17" s="24" customFormat="1" ht="18.75">
      <c r="A381" s="100" t="s">
        <v>166</v>
      </c>
      <c r="B381" s="25" t="s">
        <v>165</v>
      </c>
      <c r="C381" s="25" t="s">
        <v>152</v>
      </c>
      <c r="D381" s="25"/>
      <c r="E381" s="25"/>
      <c r="F381" s="26">
        <f>F382</f>
        <v>27654.6</v>
      </c>
      <c r="G381" s="26">
        <f aca="true" t="shared" si="175" ref="G381:Q381">G382</f>
        <v>2938.1</v>
      </c>
      <c r="H381" s="26">
        <f t="shared" si="175"/>
        <v>24666.5</v>
      </c>
      <c r="I381" s="26">
        <f t="shared" si="175"/>
        <v>50</v>
      </c>
      <c r="J381" s="26">
        <f t="shared" si="175"/>
        <v>28819.700000000004</v>
      </c>
      <c r="K381" s="26">
        <f t="shared" si="175"/>
        <v>2938.1</v>
      </c>
      <c r="L381" s="26">
        <f t="shared" si="175"/>
        <v>25381.600000000002</v>
      </c>
      <c r="M381" s="26">
        <f t="shared" si="175"/>
        <v>500</v>
      </c>
      <c r="N381" s="26">
        <f t="shared" si="175"/>
        <v>28104.6</v>
      </c>
      <c r="O381" s="23">
        <f t="shared" si="175"/>
        <v>2938.1</v>
      </c>
      <c r="P381" s="23">
        <f t="shared" si="175"/>
        <v>24666.5</v>
      </c>
      <c r="Q381" s="23">
        <f t="shared" si="175"/>
        <v>500</v>
      </c>
    </row>
    <row r="382" spans="1:17" s="24" customFormat="1" ht="37.5">
      <c r="A382" s="102" t="s">
        <v>466</v>
      </c>
      <c r="B382" s="28" t="s">
        <v>165</v>
      </c>
      <c r="C382" s="28" t="s">
        <v>152</v>
      </c>
      <c r="D382" s="28" t="s">
        <v>317</v>
      </c>
      <c r="E382" s="28"/>
      <c r="F382" s="23">
        <f aca="true" t="shared" si="176" ref="F382:Q382">F383+F394+F402+F410</f>
        <v>27654.6</v>
      </c>
      <c r="G382" s="23">
        <f t="shared" si="176"/>
        <v>2938.1</v>
      </c>
      <c r="H382" s="23">
        <f t="shared" si="176"/>
        <v>24666.5</v>
      </c>
      <c r="I382" s="23">
        <f t="shared" si="176"/>
        <v>50</v>
      </c>
      <c r="J382" s="23">
        <f t="shared" si="176"/>
        <v>28819.700000000004</v>
      </c>
      <c r="K382" s="23">
        <f t="shared" si="176"/>
        <v>2938.1</v>
      </c>
      <c r="L382" s="23">
        <f t="shared" si="176"/>
        <v>25381.600000000002</v>
      </c>
      <c r="M382" s="23">
        <f t="shared" si="176"/>
        <v>500</v>
      </c>
      <c r="N382" s="23">
        <f t="shared" si="176"/>
        <v>28104.6</v>
      </c>
      <c r="O382" s="23">
        <f t="shared" si="176"/>
        <v>2938.1</v>
      </c>
      <c r="P382" s="23">
        <f t="shared" si="176"/>
        <v>24666.5</v>
      </c>
      <c r="Q382" s="23">
        <f t="shared" si="176"/>
        <v>500</v>
      </c>
    </row>
    <row r="383" spans="1:17" s="24" customFormat="1" ht="75">
      <c r="A383" s="102" t="s">
        <v>580</v>
      </c>
      <c r="B383" s="28" t="s">
        <v>165</v>
      </c>
      <c r="C383" s="28" t="s">
        <v>152</v>
      </c>
      <c r="D383" s="28" t="s">
        <v>318</v>
      </c>
      <c r="E383" s="28"/>
      <c r="F383" s="23">
        <f>F384+F389</f>
        <v>6273.9</v>
      </c>
      <c r="G383" s="23">
        <f aca="true" t="shared" si="177" ref="G383:Q383">G384+G389</f>
        <v>594.4</v>
      </c>
      <c r="H383" s="23">
        <f t="shared" si="177"/>
        <v>5679.5</v>
      </c>
      <c r="I383" s="23">
        <f t="shared" si="177"/>
        <v>0</v>
      </c>
      <c r="J383" s="23">
        <f t="shared" si="177"/>
        <v>6423</v>
      </c>
      <c r="K383" s="23">
        <f t="shared" si="177"/>
        <v>594.4</v>
      </c>
      <c r="L383" s="23">
        <f t="shared" si="177"/>
        <v>5828.599999999999</v>
      </c>
      <c r="M383" s="23">
        <f t="shared" si="177"/>
        <v>0</v>
      </c>
      <c r="N383" s="23">
        <f t="shared" si="177"/>
        <v>6273.9</v>
      </c>
      <c r="O383" s="23">
        <f t="shared" si="177"/>
        <v>594.4</v>
      </c>
      <c r="P383" s="23">
        <f t="shared" si="177"/>
        <v>5679.5</v>
      </c>
      <c r="Q383" s="23">
        <f t="shared" si="177"/>
        <v>0</v>
      </c>
    </row>
    <row r="384" spans="1:17" s="24" customFormat="1" ht="28.5" customHeight="1">
      <c r="A384" s="102" t="s">
        <v>483</v>
      </c>
      <c r="B384" s="28" t="s">
        <v>165</v>
      </c>
      <c r="C384" s="28" t="s">
        <v>152</v>
      </c>
      <c r="D384" s="28" t="s">
        <v>319</v>
      </c>
      <c r="E384" s="28"/>
      <c r="F384" s="23">
        <f>F385+F387</f>
        <v>1660.1</v>
      </c>
      <c r="G384" s="23">
        <f aca="true" t="shared" si="178" ref="G384:Q384">G385+G387</f>
        <v>166.5</v>
      </c>
      <c r="H384" s="23">
        <f t="shared" si="178"/>
        <v>1493.6</v>
      </c>
      <c r="I384" s="23">
        <f t="shared" si="178"/>
        <v>0</v>
      </c>
      <c r="J384" s="23">
        <f t="shared" si="178"/>
        <v>1685.6999999999998</v>
      </c>
      <c r="K384" s="23">
        <f t="shared" si="178"/>
        <v>166.5</v>
      </c>
      <c r="L384" s="23">
        <f t="shared" si="178"/>
        <v>1519.1999999999998</v>
      </c>
      <c r="M384" s="23">
        <f t="shared" si="178"/>
        <v>0</v>
      </c>
      <c r="N384" s="23">
        <f t="shared" si="178"/>
        <v>1660.1</v>
      </c>
      <c r="O384" s="23">
        <f t="shared" si="178"/>
        <v>166.5</v>
      </c>
      <c r="P384" s="23">
        <f t="shared" si="178"/>
        <v>1493.6</v>
      </c>
      <c r="Q384" s="23">
        <f t="shared" si="178"/>
        <v>0</v>
      </c>
    </row>
    <row r="385" spans="1:17" s="24" customFormat="1" ht="18.75">
      <c r="A385" s="99" t="s">
        <v>226</v>
      </c>
      <c r="B385" s="28" t="s">
        <v>165</v>
      </c>
      <c r="C385" s="28" t="s">
        <v>152</v>
      </c>
      <c r="D385" s="28" t="s">
        <v>320</v>
      </c>
      <c r="E385" s="28"/>
      <c r="F385" s="23">
        <f>F386</f>
        <v>1488.5</v>
      </c>
      <c r="G385" s="23">
        <f aca="true" t="shared" si="179" ref="G385:Q385">G386</f>
        <v>0</v>
      </c>
      <c r="H385" s="23">
        <f t="shared" si="179"/>
        <v>1488.5</v>
      </c>
      <c r="I385" s="23">
        <f t="shared" si="179"/>
        <v>0</v>
      </c>
      <c r="J385" s="23">
        <f t="shared" si="179"/>
        <v>1514.1</v>
      </c>
      <c r="K385" s="23">
        <f t="shared" si="179"/>
        <v>0</v>
      </c>
      <c r="L385" s="23">
        <f t="shared" si="179"/>
        <v>1514.1</v>
      </c>
      <c r="M385" s="23">
        <f t="shared" si="179"/>
        <v>0</v>
      </c>
      <c r="N385" s="23">
        <f t="shared" si="179"/>
        <v>1488.5</v>
      </c>
      <c r="O385" s="23">
        <f t="shared" si="179"/>
        <v>0</v>
      </c>
      <c r="P385" s="23">
        <f t="shared" si="179"/>
        <v>1488.5</v>
      </c>
      <c r="Q385" s="23">
        <f t="shared" si="179"/>
        <v>0</v>
      </c>
    </row>
    <row r="386" spans="1:17" s="24" customFormat="1" ht="18.75">
      <c r="A386" s="99" t="s">
        <v>225</v>
      </c>
      <c r="B386" s="28" t="s">
        <v>165</v>
      </c>
      <c r="C386" s="28" t="s">
        <v>152</v>
      </c>
      <c r="D386" s="28" t="s">
        <v>320</v>
      </c>
      <c r="E386" s="28" t="s">
        <v>224</v>
      </c>
      <c r="F386" s="23">
        <f>G386+H386+I386</f>
        <v>1488.5</v>
      </c>
      <c r="G386" s="23"/>
      <c r="H386" s="23">
        <v>1488.5</v>
      </c>
      <c r="I386" s="23"/>
      <c r="J386" s="23">
        <f>K386+L386+M386</f>
        <v>1514.1</v>
      </c>
      <c r="K386" s="23"/>
      <c r="L386" s="23">
        <v>1514.1</v>
      </c>
      <c r="M386" s="23"/>
      <c r="N386" s="23">
        <f>O386+P386+Q386</f>
        <v>1488.5</v>
      </c>
      <c r="O386" s="33"/>
      <c r="P386" s="33">
        <v>1488.5</v>
      </c>
      <c r="Q386" s="33"/>
    </row>
    <row r="387" spans="1:17" s="24" customFormat="1" ht="56.25">
      <c r="A387" s="99" t="s">
        <v>492</v>
      </c>
      <c r="B387" s="28" t="s">
        <v>165</v>
      </c>
      <c r="C387" s="28" t="s">
        <v>152</v>
      </c>
      <c r="D387" s="28" t="s">
        <v>494</v>
      </c>
      <c r="E387" s="28"/>
      <c r="F387" s="23">
        <f>F388</f>
        <v>171.6</v>
      </c>
      <c r="G387" s="23">
        <f aca="true" t="shared" si="180" ref="G387:Q387">G388</f>
        <v>166.5</v>
      </c>
      <c r="H387" s="23">
        <f t="shared" si="180"/>
        <v>5.1</v>
      </c>
      <c r="I387" s="23">
        <f t="shared" si="180"/>
        <v>0</v>
      </c>
      <c r="J387" s="23">
        <f t="shared" si="180"/>
        <v>171.6</v>
      </c>
      <c r="K387" s="23">
        <f t="shared" si="180"/>
        <v>166.5</v>
      </c>
      <c r="L387" s="23">
        <f t="shared" si="180"/>
        <v>5.1</v>
      </c>
      <c r="M387" s="23">
        <f t="shared" si="180"/>
        <v>0</v>
      </c>
      <c r="N387" s="23">
        <f t="shared" si="180"/>
        <v>171.6</v>
      </c>
      <c r="O387" s="23">
        <f t="shared" si="180"/>
        <v>166.5</v>
      </c>
      <c r="P387" s="23">
        <f t="shared" si="180"/>
        <v>5.1</v>
      </c>
      <c r="Q387" s="23">
        <f t="shared" si="180"/>
        <v>0</v>
      </c>
    </row>
    <row r="388" spans="1:17" s="24" customFormat="1" ht="18.75">
      <c r="A388" s="99" t="s">
        <v>225</v>
      </c>
      <c r="B388" s="28" t="s">
        <v>165</v>
      </c>
      <c r="C388" s="28" t="s">
        <v>152</v>
      </c>
      <c r="D388" s="28" t="s">
        <v>494</v>
      </c>
      <c r="E388" s="28" t="s">
        <v>224</v>
      </c>
      <c r="F388" s="23">
        <f>G388+H388+I388</f>
        <v>171.6</v>
      </c>
      <c r="G388" s="23">
        <v>166.5</v>
      </c>
      <c r="H388" s="23">
        <v>5.1</v>
      </c>
      <c r="I388" s="23"/>
      <c r="J388" s="23">
        <f>K388+L388+M388</f>
        <v>171.6</v>
      </c>
      <c r="K388" s="23">
        <v>166.5</v>
      </c>
      <c r="L388" s="23">
        <v>5.1</v>
      </c>
      <c r="M388" s="23"/>
      <c r="N388" s="23">
        <f>O388+P388+Q388</f>
        <v>171.6</v>
      </c>
      <c r="O388" s="33">
        <v>166.5</v>
      </c>
      <c r="P388" s="33">
        <v>5.1</v>
      </c>
      <c r="Q388" s="33"/>
    </row>
    <row r="389" spans="1:17" s="24" customFormat="1" ht="18.75">
      <c r="A389" s="102" t="s">
        <v>484</v>
      </c>
      <c r="B389" s="28" t="s">
        <v>165</v>
      </c>
      <c r="C389" s="28" t="s">
        <v>152</v>
      </c>
      <c r="D389" s="28" t="s">
        <v>70</v>
      </c>
      <c r="E389" s="28"/>
      <c r="F389" s="23">
        <f>F390+F392</f>
        <v>4613.8</v>
      </c>
      <c r="G389" s="23">
        <f aca="true" t="shared" si="181" ref="G389:Q389">G390+G392</f>
        <v>427.9</v>
      </c>
      <c r="H389" s="23">
        <f t="shared" si="181"/>
        <v>4185.9</v>
      </c>
      <c r="I389" s="23">
        <f t="shared" si="181"/>
        <v>0</v>
      </c>
      <c r="J389" s="23">
        <f t="shared" si="181"/>
        <v>4737.3</v>
      </c>
      <c r="K389" s="23">
        <f t="shared" si="181"/>
        <v>427.9</v>
      </c>
      <c r="L389" s="23">
        <f t="shared" si="181"/>
        <v>4309.4</v>
      </c>
      <c r="M389" s="23">
        <f t="shared" si="181"/>
        <v>0</v>
      </c>
      <c r="N389" s="23">
        <f t="shared" si="181"/>
        <v>4613.8</v>
      </c>
      <c r="O389" s="23">
        <f t="shared" si="181"/>
        <v>427.9</v>
      </c>
      <c r="P389" s="23">
        <f t="shared" si="181"/>
        <v>4185.9</v>
      </c>
      <c r="Q389" s="23">
        <f t="shared" si="181"/>
        <v>0</v>
      </c>
    </row>
    <row r="390" spans="1:17" s="24" customFormat="1" ht="18.75">
      <c r="A390" s="99" t="s">
        <v>226</v>
      </c>
      <c r="B390" s="28" t="s">
        <v>165</v>
      </c>
      <c r="C390" s="28" t="s">
        <v>152</v>
      </c>
      <c r="D390" s="28" t="s">
        <v>71</v>
      </c>
      <c r="E390" s="28"/>
      <c r="F390" s="23">
        <f>F391</f>
        <v>4172.7</v>
      </c>
      <c r="G390" s="23">
        <f aca="true" t="shared" si="182" ref="G390:Q390">G391</f>
        <v>0</v>
      </c>
      <c r="H390" s="23">
        <f t="shared" si="182"/>
        <v>4172.7</v>
      </c>
      <c r="I390" s="23">
        <f t="shared" si="182"/>
        <v>0</v>
      </c>
      <c r="J390" s="23">
        <f t="shared" si="182"/>
        <v>4296.2</v>
      </c>
      <c r="K390" s="23">
        <f t="shared" si="182"/>
        <v>0</v>
      </c>
      <c r="L390" s="23">
        <f t="shared" si="182"/>
        <v>4296.2</v>
      </c>
      <c r="M390" s="23">
        <f t="shared" si="182"/>
        <v>0</v>
      </c>
      <c r="N390" s="23">
        <f t="shared" si="182"/>
        <v>4172.7</v>
      </c>
      <c r="O390" s="23">
        <f t="shared" si="182"/>
        <v>0</v>
      </c>
      <c r="P390" s="23">
        <f t="shared" si="182"/>
        <v>4172.7</v>
      </c>
      <c r="Q390" s="23">
        <f t="shared" si="182"/>
        <v>0</v>
      </c>
    </row>
    <row r="391" spans="1:17" s="24" customFormat="1" ht="18.75">
      <c r="A391" s="99" t="s">
        <v>225</v>
      </c>
      <c r="B391" s="28" t="s">
        <v>165</v>
      </c>
      <c r="C391" s="28" t="s">
        <v>152</v>
      </c>
      <c r="D391" s="28" t="s">
        <v>71</v>
      </c>
      <c r="E391" s="28" t="s">
        <v>224</v>
      </c>
      <c r="F391" s="23">
        <f>G391+H391+I391</f>
        <v>4172.7</v>
      </c>
      <c r="G391" s="23"/>
      <c r="H391" s="23">
        <v>4172.7</v>
      </c>
      <c r="I391" s="23"/>
      <c r="J391" s="23">
        <f>K391+L391+M391</f>
        <v>4296.2</v>
      </c>
      <c r="K391" s="23"/>
      <c r="L391" s="23">
        <v>4296.2</v>
      </c>
      <c r="M391" s="23"/>
      <c r="N391" s="23">
        <f>O391+P391+Q391</f>
        <v>4172.7</v>
      </c>
      <c r="O391" s="33"/>
      <c r="P391" s="33">
        <v>4172.7</v>
      </c>
      <c r="Q391" s="33"/>
    </row>
    <row r="392" spans="1:17" s="24" customFormat="1" ht="56.25">
      <c r="A392" s="99" t="s">
        <v>492</v>
      </c>
      <c r="B392" s="28" t="s">
        <v>165</v>
      </c>
      <c r="C392" s="28" t="s">
        <v>152</v>
      </c>
      <c r="D392" s="28" t="s">
        <v>495</v>
      </c>
      <c r="E392" s="28"/>
      <c r="F392" s="23">
        <f>F393</f>
        <v>441.09999999999997</v>
      </c>
      <c r="G392" s="23">
        <f aca="true" t="shared" si="183" ref="G392:Q392">G393</f>
        <v>427.9</v>
      </c>
      <c r="H392" s="23">
        <f t="shared" si="183"/>
        <v>13.2</v>
      </c>
      <c r="I392" s="23">
        <f t="shared" si="183"/>
        <v>0</v>
      </c>
      <c r="J392" s="23">
        <f t="shared" si="183"/>
        <v>441.09999999999997</v>
      </c>
      <c r="K392" s="23">
        <f t="shared" si="183"/>
        <v>427.9</v>
      </c>
      <c r="L392" s="23">
        <f t="shared" si="183"/>
        <v>13.2</v>
      </c>
      <c r="M392" s="23">
        <f t="shared" si="183"/>
        <v>0</v>
      </c>
      <c r="N392" s="23">
        <f t="shared" si="183"/>
        <v>441.09999999999997</v>
      </c>
      <c r="O392" s="23">
        <f t="shared" si="183"/>
        <v>427.9</v>
      </c>
      <c r="P392" s="23">
        <f t="shared" si="183"/>
        <v>13.2</v>
      </c>
      <c r="Q392" s="23">
        <f t="shared" si="183"/>
        <v>0</v>
      </c>
    </row>
    <row r="393" spans="1:17" s="24" customFormat="1" ht="18.75">
      <c r="A393" s="99" t="s">
        <v>225</v>
      </c>
      <c r="B393" s="28" t="s">
        <v>165</v>
      </c>
      <c r="C393" s="28" t="s">
        <v>152</v>
      </c>
      <c r="D393" s="28" t="s">
        <v>495</v>
      </c>
      <c r="E393" s="28" t="s">
        <v>224</v>
      </c>
      <c r="F393" s="23">
        <f>G393+H393+I393</f>
        <v>441.09999999999997</v>
      </c>
      <c r="G393" s="23">
        <v>427.9</v>
      </c>
      <c r="H393" s="23">
        <v>13.2</v>
      </c>
      <c r="I393" s="23"/>
      <c r="J393" s="23">
        <f>K393+L393+M393</f>
        <v>441.09999999999997</v>
      </c>
      <c r="K393" s="23">
        <v>427.9</v>
      </c>
      <c r="L393" s="23">
        <v>13.2</v>
      </c>
      <c r="M393" s="23"/>
      <c r="N393" s="23">
        <f>O393+P393+Q393</f>
        <v>441.09999999999997</v>
      </c>
      <c r="O393" s="33">
        <v>427.9</v>
      </c>
      <c r="P393" s="33">
        <v>13.2</v>
      </c>
      <c r="Q393" s="33"/>
    </row>
    <row r="394" spans="1:17" s="24" customFormat="1" ht="37.5">
      <c r="A394" s="102" t="s">
        <v>239</v>
      </c>
      <c r="B394" s="28" t="s">
        <v>165</v>
      </c>
      <c r="C394" s="28" t="s">
        <v>152</v>
      </c>
      <c r="D394" s="28" t="s">
        <v>321</v>
      </c>
      <c r="E394" s="28"/>
      <c r="F394" s="23">
        <f>F395</f>
        <v>6700.400000000001</v>
      </c>
      <c r="G394" s="23">
        <f aca="true" t="shared" si="184" ref="G394:Q394">G395</f>
        <v>810</v>
      </c>
      <c r="H394" s="23">
        <f t="shared" si="184"/>
        <v>5840.400000000001</v>
      </c>
      <c r="I394" s="23">
        <f t="shared" si="184"/>
        <v>50</v>
      </c>
      <c r="J394" s="23">
        <f t="shared" si="184"/>
        <v>7373.6</v>
      </c>
      <c r="K394" s="23">
        <f t="shared" si="184"/>
        <v>810</v>
      </c>
      <c r="L394" s="23">
        <f t="shared" si="184"/>
        <v>6063.6</v>
      </c>
      <c r="M394" s="23">
        <f t="shared" si="184"/>
        <v>500</v>
      </c>
      <c r="N394" s="23">
        <f t="shared" si="184"/>
        <v>7150.400000000001</v>
      </c>
      <c r="O394" s="23">
        <f t="shared" si="184"/>
        <v>810</v>
      </c>
      <c r="P394" s="23">
        <f t="shared" si="184"/>
        <v>5840.400000000001</v>
      </c>
      <c r="Q394" s="23">
        <f t="shared" si="184"/>
        <v>500</v>
      </c>
    </row>
    <row r="395" spans="1:17" s="24" customFormat="1" ht="18.75">
      <c r="A395" s="102" t="s">
        <v>72</v>
      </c>
      <c r="B395" s="28" t="s">
        <v>165</v>
      </c>
      <c r="C395" s="28" t="s">
        <v>152</v>
      </c>
      <c r="D395" s="28" t="s">
        <v>322</v>
      </c>
      <c r="E395" s="28"/>
      <c r="F395" s="23">
        <f>F396+F398+F400</f>
        <v>6700.400000000001</v>
      </c>
      <c r="G395" s="23">
        <f aca="true" t="shared" si="185" ref="G395:Q395">G396+G398+G400</f>
        <v>810</v>
      </c>
      <c r="H395" s="23">
        <f t="shared" si="185"/>
        <v>5840.400000000001</v>
      </c>
      <c r="I395" s="23">
        <f t="shared" si="185"/>
        <v>50</v>
      </c>
      <c r="J395" s="23">
        <f t="shared" si="185"/>
        <v>7373.6</v>
      </c>
      <c r="K395" s="23">
        <f t="shared" si="185"/>
        <v>810</v>
      </c>
      <c r="L395" s="23">
        <f t="shared" si="185"/>
        <v>6063.6</v>
      </c>
      <c r="M395" s="23">
        <f t="shared" si="185"/>
        <v>500</v>
      </c>
      <c r="N395" s="23">
        <f t="shared" si="185"/>
        <v>7150.400000000001</v>
      </c>
      <c r="O395" s="23">
        <f t="shared" si="185"/>
        <v>810</v>
      </c>
      <c r="P395" s="23">
        <f t="shared" si="185"/>
        <v>5840.400000000001</v>
      </c>
      <c r="Q395" s="23">
        <f t="shared" si="185"/>
        <v>500</v>
      </c>
    </row>
    <row r="396" spans="1:17" s="24" customFormat="1" ht="18.75">
      <c r="A396" s="99" t="s">
        <v>226</v>
      </c>
      <c r="B396" s="28" t="s">
        <v>165</v>
      </c>
      <c r="C396" s="28" t="s">
        <v>152</v>
      </c>
      <c r="D396" s="28" t="s">
        <v>323</v>
      </c>
      <c r="E396" s="28"/>
      <c r="F396" s="23">
        <f>F397</f>
        <v>5815.3</v>
      </c>
      <c r="G396" s="23">
        <f aca="true" t="shared" si="186" ref="G396:Q396">G397</f>
        <v>0</v>
      </c>
      <c r="H396" s="23">
        <f t="shared" si="186"/>
        <v>5815.3</v>
      </c>
      <c r="I396" s="23">
        <f t="shared" si="186"/>
        <v>0</v>
      </c>
      <c r="J396" s="23">
        <f t="shared" si="186"/>
        <v>6038.5</v>
      </c>
      <c r="K396" s="23">
        <f t="shared" si="186"/>
        <v>0</v>
      </c>
      <c r="L396" s="23">
        <f t="shared" si="186"/>
        <v>6038.5</v>
      </c>
      <c r="M396" s="23">
        <f t="shared" si="186"/>
        <v>0</v>
      </c>
      <c r="N396" s="23">
        <f t="shared" si="186"/>
        <v>5815.3</v>
      </c>
      <c r="O396" s="23">
        <f t="shared" si="186"/>
        <v>0</v>
      </c>
      <c r="P396" s="23">
        <f t="shared" si="186"/>
        <v>5815.3</v>
      </c>
      <c r="Q396" s="23">
        <f t="shared" si="186"/>
        <v>0</v>
      </c>
    </row>
    <row r="397" spans="1:17" s="24" customFormat="1" ht="18.75">
      <c r="A397" s="99" t="s">
        <v>225</v>
      </c>
      <c r="B397" s="28" t="s">
        <v>165</v>
      </c>
      <c r="C397" s="28" t="s">
        <v>152</v>
      </c>
      <c r="D397" s="28" t="s">
        <v>323</v>
      </c>
      <c r="E397" s="28" t="s">
        <v>224</v>
      </c>
      <c r="F397" s="23">
        <f>G397+H397+I397</f>
        <v>5815.3</v>
      </c>
      <c r="G397" s="23"/>
      <c r="H397" s="23">
        <v>5815.3</v>
      </c>
      <c r="I397" s="23"/>
      <c r="J397" s="23">
        <f>K397+L397+M397</f>
        <v>6038.5</v>
      </c>
      <c r="K397" s="23"/>
      <c r="L397" s="23">
        <v>6038.5</v>
      </c>
      <c r="M397" s="23"/>
      <c r="N397" s="23">
        <f>O397+P397+Q397</f>
        <v>5815.3</v>
      </c>
      <c r="O397" s="33"/>
      <c r="P397" s="33">
        <v>5815.3</v>
      </c>
      <c r="Q397" s="33"/>
    </row>
    <row r="398" spans="1:17" s="24" customFormat="1" ht="56.25">
      <c r="A398" s="99" t="s">
        <v>492</v>
      </c>
      <c r="B398" s="28" t="s">
        <v>165</v>
      </c>
      <c r="C398" s="28" t="s">
        <v>152</v>
      </c>
      <c r="D398" s="28" t="s">
        <v>496</v>
      </c>
      <c r="E398" s="28"/>
      <c r="F398" s="23">
        <f>F399</f>
        <v>835.1</v>
      </c>
      <c r="G398" s="23">
        <f aca="true" t="shared" si="187" ref="G398:Q398">G399</f>
        <v>810</v>
      </c>
      <c r="H398" s="23">
        <f t="shared" si="187"/>
        <v>25.1</v>
      </c>
      <c r="I398" s="23">
        <f t="shared" si="187"/>
        <v>0</v>
      </c>
      <c r="J398" s="23">
        <f t="shared" si="187"/>
        <v>835.1</v>
      </c>
      <c r="K398" s="23">
        <f t="shared" si="187"/>
        <v>810</v>
      </c>
      <c r="L398" s="23">
        <f t="shared" si="187"/>
        <v>25.1</v>
      </c>
      <c r="M398" s="23">
        <f t="shared" si="187"/>
        <v>0</v>
      </c>
      <c r="N398" s="23">
        <f t="shared" si="187"/>
        <v>835.1</v>
      </c>
      <c r="O398" s="23">
        <f t="shared" si="187"/>
        <v>810</v>
      </c>
      <c r="P398" s="23">
        <f t="shared" si="187"/>
        <v>25.1</v>
      </c>
      <c r="Q398" s="23">
        <f t="shared" si="187"/>
        <v>0</v>
      </c>
    </row>
    <row r="399" spans="1:17" s="24" customFormat="1" ht="18.75">
      <c r="A399" s="99" t="s">
        <v>225</v>
      </c>
      <c r="B399" s="28" t="s">
        <v>165</v>
      </c>
      <c r="C399" s="28" t="s">
        <v>152</v>
      </c>
      <c r="D399" s="28" t="s">
        <v>496</v>
      </c>
      <c r="E399" s="28" t="s">
        <v>224</v>
      </c>
      <c r="F399" s="23">
        <f>G399+H399+I399</f>
        <v>835.1</v>
      </c>
      <c r="G399" s="23">
        <v>810</v>
      </c>
      <c r="H399" s="23">
        <v>25.1</v>
      </c>
      <c r="I399" s="23"/>
      <c r="J399" s="23">
        <f>K399+L399+M399</f>
        <v>835.1</v>
      </c>
      <c r="K399" s="23">
        <v>810</v>
      </c>
      <c r="L399" s="23">
        <v>25.1</v>
      </c>
      <c r="M399" s="23"/>
      <c r="N399" s="23">
        <f>O399+P399+Q399</f>
        <v>835.1</v>
      </c>
      <c r="O399" s="33">
        <v>810</v>
      </c>
      <c r="P399" s="33">
        <v>25.1</v>
      </c>
      <c r="Q399" s="33"/>
    </row>
    <row r="400" spans="1:17" s="24" customFormat="1" ht="37.5">
      <c r="A400" s="99" t="s">
        <v>551</v>
      </c>
      <c r="B400" s="28" t="s">
        <v>165</v>
      </c>
      <c r="C400" s="28" t="s">
        <v>152</v>
      </c>
      <c r="D400" s="28" t="s">
        <v>537</v>
      </c>
      <c r="E400" s="28"/>
      <c r="F400" s="23">
        <f>F401</f>
        <v>50</v>
      </c>
      <c r="G400" s="23">
        <f aca="true" t="shared" si="188" ref="G400:Q400">G401</f>
        <v>0</v>
      </c>
      <c r="H400" s="23">
        <f t="shared" si="188"/>
        <v>0</v>
      </c>
      <c r="I400" s="23">
        <f t="shared" si="188"/>
        <v>50</v>
      </c>
      <c r="J400" s="23">
        <f t="shared" si="188"/>
        <v>500</v>
      </c>
      <c r="K400" s="23">
        <f t="shared" si="188"/>
        <v>0</v>
      </c>
      <c r="L400" s="23">
        <f t="shared" si="188"/>
        <v>0</v>
      </c>
      <c r="M400" s="23">
        <f t="shared" si="188"/>
        <v>500</v>
      </c>
      <c r="N400" s="23">
        <f t="shared" si="188"/>
        <v>500</v>
      </c>
      <c r="O400" s="23">
        <f t="shared" si="188"/>
        <v>0</v>
      </c>
      <c r="P400" s="23">
        <f t="shared" si="188"/>
        <v>0</v>
      </c>
      <c r="Q400" s="23">
        <f t="shared" si="188"/>
        <v>500</v>
      </c>
    </row>
    <row r="401" spans="1:17" s="24" customFormat="1" ht="18.75">
      <c r="A401" s="99" t="s">
        <v>225</v>
      </c>
      <c r="B401" s="28" t="s">
        <v>165</v>
      </c>
      <c r="C401" s="28" t="s">
        <v>152</v>
      </c>
      <c r="D401" s="28" t="s">
        <v>537</v>
      </c>
      <c r="E401" s="28" t="s">
        <v>224</v>
      </c>
      <c r="F401" s="23">
        <f>G401+H401+I401</f>
        <v>50</v>
      </c>
      <c r="G401" s="23"/>
      <c r="H401" s="23"/>
      <c r="I401" s="23">
        <v>50</v>
      </c>
      <c r="J401" s="23">
        <f>K401+L401+M401</f>
        <v>500</v>
      </c>
      <c r="K401" s="23"/>
      <c r="L401" s="23"/>
      <c r="M401" s="23">
        <v>500</v>
      </c>
      <c r="N401" s="23">
        <f>O401+P401+Q401</f>
        <v>500</v>
      </c>
      <c r="O401" s="33"/>
      <c r="P401" s="33"/>
      <c r="Q401" s="33">
        <v>500</v>
      </c>
    </row>
    <row r="402" spans="1:17" s="24" customFormat="1" ht="37.5">
      <c r="A402" s="102" t="s">
        <v>227</v>
      </c>
      <c r="B402" s="28" t="s">
        <v>165</v>
      </c>
      <c r="C402" s="28" t="s">
        <v>152</v>
      </c>
      <c r="D402" s="28" t="s">
        <v>324</v>
      </c>
      <c r="E402" s="28"/>
      <c r="F402" s="23">
        <f>F403</f>
        <v>11595.899999999998</v>
      </c>
      <c r="G402" s="23">
        <f aca="true" t="shared" si="189" ref="G402:Q402">G403</f>
        <v>1231.1</v>
      </c>
      <c r="H402" s="23">
        <f t="shared" si="189"/>
        <v>10364.8</v>
      </c>
      <c r="I402" s="23">
        <f t="shared" si="189"/>
        <v>0</v>
      </c>
      <c r="J402" s="23">
        <f t="shared" si="189"/>
        <v>11856.2</v>
      </c>
      <c r="K402" s="23">
        <f t="shared" si="189"/>
        <v>1231.1</v>
      </c>
      <c r="L402" s="23">
        <f t="shared" si="189"/>
        <v>10625.1</v>
      </c>
      <c r="M402" s="23">
        <f t="shared" si="189"/>
        <v>0</v>
      </c>
      <c r="N402" s="23">
        <f t="shared" si="189"/>
        <v>11595.899999999998</v>
      </c>
      <c r="O402" s="23">
        <f t="shared" si="189"/>
        <v>1231.1</v>
      </c>
      <c r="P402" s="23">
        <f t="shared" si="189"/>
        <v>10364.8</v>
      </c>
      <c r="Q402" s="23">
        <f t="shared" si="189"/>
        <v>0</v>
      </c>
    </row>
    <row r="403" spans="1:17" s="24" customFormat="1" ht="18.75">
      <c r="A403" s="102" t="s">
        <v>26</v>
      </c>
      <c r="B403" s="28" t="s">
        <v>165</v>
      </c>
      <c r="C403" s="28" t="s">
        <v>152</v>
      </c>
      <c r="D403" s="28" t="s">
        <v>325</v>
      </c>
      <c r="E403" s="28"/>
      <c r="F403" s="23">
        <f aca="true" t="shared" si="190" ref="F403:Q403">F404+F408</f>
        <v>11595.899999999998</v>
      </c>
      <c r="G403" s="23">
        <f t="shared" si="190"/>
        <v>1231.1</v>
      </c>
      <c r="H403" s="23">
        <f t="shared" si="190"/>
        <v>10364.8</v>
      </c>
      <c r="I403" s="23">
        <f t="shared" si="190"/>
        <v>0</v>
      </c>
      <c r="J403" s="23">
        <f t="shared" si="190"/>
        <v>11856.2</v>
      </c>
      <c r="K403" s="23">
        <f t="shared" si="190"/>
        <v>1231.1</v>
      </c>
      <c r="L403" s="23">
        <f t="shared" si="190"/>
        <v>10625.1</v>
      </c>
      <c r="M403" s="23">
        <f t="shared" si="190"/>
        <v>0</v>
      </c>
      <c r="N403" s="23">
        <f t="shared" si="190"/>
        <v>11595.899999999998</v>
      </c>
      <c r="O403" s="23">
        <f t="shared" si="190"/>
        <v>1231.1</v>
      </c>
      <c r="P403" s="23">
        <f t="shared" si="190"/>
        <v>10364.8</v>
      </c>
      <c r="Q403" s="23">
        <f t="shared" si="190"/>
        <v>0</v>
      </c>
    </row>
    <row r="404" spans="1:17" s="24" customFormat="1" ht="18.75">
      <c r="A404" s="99" t="s">
        <v>167</v>
      </c>
      <c r="B404" s="28" t="s">
        <v>165</v>
      </c>
      <c r="C404" s="28" t="s">
        <v>152</v>
      </c>
      <c r="D404" s="28" t="s">
        <v>326</v>
      </c>
      <c r="E404" s="28"/>
      <c r="F404" s="23">
        <f>F405+F406+F407</f>
        <v>10326.699999999999</v>
      </c>
      <c r="G404" s="23">
        <f aca="true" t="shared" si="191" ref="G404:Q404">G405+G406+G407</f>
        <v>0</v>
      </c>
      <c r="H404" s="23">
        <f t="shared" si="191"/>
        <v>10326.699999999999</v>
      </c>
      <c r="I404" s="23">
        <f t="shared" si="191"/>
        <v>0</v>
      </c>
      <c r="J404" s="23">
        <f t="shared" si="191"/>
        <v>10587</v>
      </c>
      <c r="K404" s="23">
        <f t="shared" si="191"/>
        <v>0</v>
      </c>
      <c r="L404" s="23">
        <f t="shared" si="191"/>
        <v>10587</v>
      </c>
      <c r="M404" s="23">
        <f t="shared" si="191"/>
        <v>0</v>
      </c>
      <c r="N404" s="23">
        <f t="shared" si="191"/>
        <v>10326.699999999999</v>
      </c>
      <c r="O404" s="23">
        <f t="shared" si="191"/>
        <v>0</v>
      </c>
      <c r="P404" s="23">
        <f t="shared" si="191"/>
        <v>10326.699999999999</v>
      </c>
      <c r="Q404" s="23">
        <f t="shared" si="191"/>
        <v>0</v>
      </c>
    </row>
    <row r="405" spans="1:17" s="24" customFormat="1" ht="18.75">
      <c r="A405" s="99" t="s">
        <v>213</v>
      </c>
      <c r="B405" s="28" t="s">
        <v>165</v>
      </c>
      <c r="C405" s="28" t="s">
        <v>152</v>
      </c>
      <c r="D405" s="28" t="s">
        <v>326</v>
      </c>
      <c r="E405" s="28" t="s">
        <v>185</v>
      </c>
      <c r="F405" s="23">
        <f>G405+H405+I405</f>
        <v>8839.3</v>
      </c>
      <c r="G405" s="23"/>
      <c r="H405" s="23">
        <v>8839.3</v>
      </c>
      <c r="I405" s="23"/>
      <c r="J405" s="23">
        <f>K405+L405+M405</f>
        <v>9099.6</v>
      </c>
      <c r="K405" s="23"/>
      <c r="L405" s="23">
        <v>9099.6</v>
      </c>
      <c r="M405" s="23"/>
      <c r="N405" s="23">
        <f>O405+P405+Q405</f>
        <v>8839.3</v>
      </c>
      <c r="O405" s="33"/>
      <c r="P405" s="33">
        <v>8839.3</v>
      </c>
      <c r="Q405" s="33"/>
    </row>
    <row r="406" spans="1:17" s="24" customFormat="1" ht="37.5">
      <c r="A406" s="99" t="s">
        <v>119</v>
      </c>
      <c r="B406" s="28" t="s">
        <v>165</v>
      </c>
      <c r="C406" s="28" t="s">
        <v>152</v>
      </c>
      <c r="D406" s="28" t="s">
        <v>326</v>
      </c>
      <c r="E406" s="28" t="s">
        <v>210</v>
      </c>
      <c r="F406" s="23">
        <f>G406+H406+I406</f>
        <v>1445.8</v>
      </c>
      <c r="G406" s="23"/>
      <c r="H406" s="23">
        <v>1445.8</v>
      </c>
      <c r="I406" s="23"/>
      <c r="J406" s="23">
        <f>K406+L406+M406</f>
        <v>1445.8</v>
      </c>
      <c r="K406" s="23"/>
      <c r="L406" s="23">
        <v>1445.8</v>
      </c>
      <c r="M406" s="23"/>
      <c r="N406" s="23">
        <f>O406+P406+Q406</f>
        <v>1445.8</v>
      </c>
      <c r="O406" s="33"/>
      <c r="P406" s="33">
        <v>1445.8</v>
      </c>
      <c r="Q406" s="33"/>
    </row>
    <row r="407" spans="1:17" s="24" customFormat="1" ht="18.75">
      <c r="A407" s="99" t="s">
        <v>208</v>
      </c>
      <c r="B407" s="28" t="s">
        <v>165</v>
      </c>
      <c r="C407" s="28" t="s">
        <v>152</v>
      </c>
      <c r="D407" s="28" t="s">
        <v>326</v>
      </c>
      <c r="E407" s="28" t="s">
        <v>209</v>
      </c>
      <c r="F407" s="23">
        <f>G407+H407+I407</f>
        <v>41.6</v>
      </c>
      <c r="G407" s="23"/>
      <c r="H407" s="23">
        <v>41.6</v>
      </c>
      <c r="I407" s="23"/>
      <c r="J407" s="23">
        <f>K407+L407+M407</f>
        <v>41.6</v>
      </c>
      <c r="K407" s="23"/>
      <c r="L407" s="23">
        <v>41.6</v>
      </c>
      <c r="M407" s="23"/>
      <c r="N407" s="23">
        <f>O407+P407+Q407</f>
        <v>41.6</v>
      </c>
      <c r="O407" s="33"/>
      <c r="P407" s="33">
        <v>41.6</v>
      </c>
      <c r="Q407" s="33"/>
    </row>
    <row r="408" spans="1:17" s="24" customFormat="1" ht="56.25">
      <c r="A408" s="99" t="s">
        <v>492</v>
      </c>
      <c r="B408" s="28" t="s">
        <v>165</v>
      </c>
      <c r="C408" s="28" t="s">
        <v>152</v>
      </c>
      <c r="D408" s="28" t="s">
        <v>497</v>
      </c>
      <c r="E408" s="28"/>
      <c r="F408" s="23">
        <f>F409</f>
        <v>1269.1999999999998</v>
      </c>
      <c r="G408" s="23">
        <f aca="true" t="shared" si="192" ref="G408:Q408">G409</f>
        <v>1231.1</v>
      </c>
      <c r="H408" s="23">
        <f t="shared" si="192"/>
        <v>38.1</v>
      </c>
      <c r="I408" s="23">
        <f t="shared" si="192"/>
        <v>0</v>
      </c>
      <c r="J408" s="23">
        <f t="shared" si="192"/>
        <v>1269.1999999999998</v>
      </c>
      <c r="K408" s="23">
        <f t="shared" si="192"/>
        <v>1231.1</v>
      </c>
      <c r="L408" s="23">
        <f t="shared" si="192"/>
        <v>38.1</v>
      </c>
      <c r="M408" s="23">
        <f t="shared" si="192"/>
        <v>0</v>
      </c>
      <c r="N408" s="23">
        <f t="shared" si="192"/>
        <v>1269.1999999999998</v>
      </c>
      <c r="O408" s="23">
        <f t="shared" si="192"/>
        <v>1231.1</v>
      </c>
      <c r="P408" s="23">
        <f t="shared" si="192"/>
        <v>38.1</v>
      </c>
      <c r="Q408" s="23">
        <f t="shared" si="192"/>
        <v>0</v>
      </c>
    </row>
    <row r="409" spans="1:17" s="24" customFormat="1" ht="18.75">
      <c r="A409" s="99" t="s">
        <v>213</v>
      </c>
      <c r="B409" s="28" t="s">
        <v>165</v>
      </c>
      <c r="C409" s="28" t="s">
        <v>152</v>
      </c>
      <c r="D409" s="28" t="s">
        <v>497</v>
      </c>
      <c r="E409" s="28" t="s">
        <v>185</v>
      </c>
      <c r="F409" s="23">
        <f>G409+H409+I409</f>
        <v>1269.1999999999998</v>
      </c>
      <c r="G409" s="23">
        <v>1231.1</v>
      </c>
      <c r="H409" s="23">
        <v>38.1</v>
      </c>
      <c r="I409" s="23"/>
      <c r="J409" s="23">
        <f>K409+L409+M409</f>
        <v>1269.1999999999998</v>
      </c>
      <c r="K409" s="23">
        <v>1231.1</v>
      </c>
      <c r="L409" s="23">
        <v>38.1</v>
      </c>
      <c r="M409" s="23"/>
      <c r="N409" s="23">
        <f>O409+P409+Q409</f>
        <v>1269.1999999999998</v>
      </c>
      <c r="O409" s="33">
        <v>1231.1</v>
      </c>
      <c r="P409" s="33">
        <v>38.1</v>
      </c>
      <c r="Q409" s="33"/>
    </row>
    <row r="410" spans="1:17" s="24" customFormat="1" ht="37.5">
      <c r="A410" s="21" t="s">
        <v>621</v>
      </c>
      <c r="B410" s="28" t="s">
        <v>165</v>
      </c>
      <c r="C410" s="28" t="s">
        <v>152</v>
      </c>
      <c r="D410" s="28" t="s">
        <v>327</v>
      </c>
      <c r="E410" s="28"/>
      <c r="F410" s="23">
        <f aca="true" t="shared" si="193" ref="F410:Q410">F411</f>
        <v>3084.4</v>
      </c>
      <c r="G410" s="23">
        <f t="shared" si="193"/>
        <v>302.6</v>
      </c>
      <c r="H410" s="23">
        <f t="shared" si="193"/>
        <v>2781.8</v>
      </c>
      <c r="I410" s="23">
        <f t="shared" si="193"/>
        <v>0</v>
      </c>
      <c r="J410" s="23">
        <f t="shared" si="193"/>
        <v>3166.9</v>
      </c>
      <c r="K410" s="23">
        <f t="shared" si="193"/>
        <v>302.6</v>
      </c>
      <c r="L410" s="23">
        <f t="shared" si="193"/>
        <v>2864.3</v>
      </c>
      <c r="M410" s="23">
        <f t="shared" si="193"/>
        <v>0</v>
      </c>
      <c r="N410" s="23">
        <f t="shared" si="193"/>
        <v>3084.4</v>
      </c>
      <c r="O410" s="23">
        <f t="shared" si="193"/>
        <v>302.6</v>
      </c>
      <c r="P410" s="23">
        <f t="shared" si="193"/>
        <v>2781.8</v>
      </c>
      <c r="Q410" s="23">
        <f t="shared" si="193"/>
        <v>0</v>
      </c>
    </row>
    <row r="411" spans="1:17" s="24" customFormat="1" ht="37.5">
      <c r="A411" s="102" t="s">
        <v>504</v>
      </c>
      <c r="B411" s="28" t="s">
        <v>165</v>
      </c>
      <c r="C411" s="28" t="s">
        <v>152</v>
      </c>
      <c r="D411" s="28" t="s">
        <v>328</v>
      </c>
      <c r="E411" s="28"/>
      <c r="F411" s="23">
        <f>F412+F414</f>
        <v>3084.4</v>
      </c>
      <c r="G411" s="23">
        <f aca="true" t="shared" si="194" ref="G411:Q411">G412+G414</f>
        <v>302.6</v>
      </c>
      <c r="H411" s="23">
        <f t="shared" si="194"/>
        <v>2781.8</v>
      </c>
      <c r="I411" s="23">
        <f t="shared" si="194"/>
        <v>0</v>
      </c>
      <c r="J411" s="23">
        <f t="shared" si="194"/>
        <v>3166.9</v>
      </c>
      <c r="K411" s="23">
        <f t="shared" si="194"/>
        <v>302.6</v>
      </c>
      <c r="L411" s="23">
        <f t="shared" si="194"/>
        <v>2864.3</v>
      </c>
      <c r="M411" s="23">
        <f t="shared" si="194"/>
        <v>0</v>
      </c>
      <c r="N411" s="23">
        <f t="shared" si="194"/>
        <v>3084.4</v>
      </c>
      <c r="O411" s="23">
        <f t="shared" si="194"/>
        <v>302.6</v>
      </c>
      <c r="P411" s="23">
        <f t="shared" si="194"/>
        <v>2781.8</v>
      </c>
      <c r="Q411" s="23">
        <f t="shared" si="194"/>
        <v>0</v>
      </c>
    </row>
    <row r="412" spans="1:17" s="24" customFormat="1" ht="18.75">
      <c r="A412" s="99" t="s">
        <v>502</v>
      </c>
      <c r="B412" s="28" t="s">
        <v>165</v>
      </c>
      <c r="C412" s="28" t="s">
        <v>152</v>
      </c>
      <c r="D412" s="28" t="s">
        <v>501</v>
      </c>
      <c r="E412" s="28"/>
      <c r="F412" s="23">
        <f>F413</f>
        <v>2772.4</v>
      </c>
      <c r="G412" s="23">
        <f aca="true" t="shared" si="195" ref="G412:Q412">G413</f>
        <v>0</v>
      </c>
      <c r="H412" s="23">
        <f t="shared" si="195"/>
        <v>2772.4</v>
      </c>
      <c r="I412" s="23">
        <f t="shared" si="195"/>
        <v>0</v>
      </c>
      <c r="J412" s="23">
        <f t="shared" si="195"/>
        <v>2854.9</v>
      </c>
      <c r="K412" s="23">
        <f t="shared" si="195"/>
        <v>0</v>
      </c>
      <c r="L412" s="23">
        <f t="shared" si="195"/>
        <v>2854.9</v>
      </c>
      <c r="M412" s="23">
        <f t="shared" si="195"/>
        <v>0</v>
      </c>
      <c r="N412" s="23">
        <f t="shared" si="195"/>
        <v>2772.4</v>
      </c>
      <c r="O412" s="23">
        <f t="shared" si="195"/>
        <v>0</v>
      </c>
      <c r="P412" s="23">
        <f t="shared" si="195"/>
        <v>2772.4</v>
      </c>
      <c r="Q412" s="23">
        <f t="shared" si="195"/>
        <v>0</v>
      </c>
    </row>
    <row r="413" spans="1:17" s="24" customFormat="1" ht="18.75">
      <c r="A413" s="99" t="s">
        <v>225</v>
      </c>
      <c r="B413" s="28" t="s">
        <v>165</v>
      </c>
      <c r="C413" s="28" t="s">
        <v>152</v>
      </c>
      <c r="D413" s="28" t="s">
        <v>501</v>
      </c>
      <c r="E413" s="28" t="s">
        <v>224</v>
      </c>
      <c r="F413" s="23">
        <f>G413+H413+I413</f>
        <v>2772.4</v>
      </c>
      <c r="G413" s="23"/>
      <c r="H413" s="23">
        <v>2772.4</v>
      </c>
      <c r="I413" s="23"/>
      <c r="J413" s="23">
        <f>K413+L413+M413</f>
        <v>2854.9</v>
      </c>
      <c r="K413" s="23"/>
      <c r="L413" s="23">
        <v>2854.9</v>
      </c>
      <c r="M413" s="23"/>
      <c r="N413" s="23">
        <f>O413+P413+Q413</f>
        <v>2772.4</v>
      </c>
      <c r="O413" s="33"/>
      <c r="P413" s="33">
        <v>2772.4</v>
      </c>
      <c r="Q413" s="33"/>
    </row>
    <row r="414" spans="1:17" s="24" customFormat="1" ht="56.25">
      <c r="A414" s="99" t="s">
        <v>492</v>
      </c>
      <c r="B414" s="28" t="s">
        <v>165</v>
      </c>
      <c r="C414" s="28" t="s">
        <v>152</v>
      </c>
      <c r="D414" s="28" t="s">
        <v>503</v>
      </c>
      <c r="E414" s="28"/>
      <c r="F414" s="23">
        <f>F415</f>
        <v>312</v>
      </c>
      <c r="G414" s="23">
        <f aca="true" t="shared" si="196" ref="G414:Q414">G415</f>
        <v>302.6</v>
      </c>
      <c r="H414" s="23">
        <f t="shared" si="196"/>
        <v>9.4</v>
      </c>
      <c r="I414" s="23">
        <f t="shared" si="196"/>
        <v>0</v>
      </c>
      <c r="J414" s="23">
        <f t="shared" si="196"/>
        <v>312</v>
      </c>
      <c r="K414" s="23">
        <f t="shared" si="196"/>
        <v>302.6</v>
      </c>
      <c r="L414" s="23">
        <f t="shared" si="196"/>
        <v>9.4</v>
      </c>
      <c r="M414" s="23">
        <f t="shared" si="196"/>
        <v>0</v>
      </c>
      <c r="N414" s="23">
        <f t="shared" si="196"/>
        <v>312</v>
      </c>
      <c r="O414" s="23">
        <f t="shared" si="196"/>
        <v>302.6</v>
      </c>
      <c r="P414" s="23">
        <f t="shared" si="196"/>
        <v>9.4</v>
      </c>
      <c r="Q414" s="23">
        <f t="shared" si="196"/>
        <v>0</v>
      </c>
    </row>
    <row r="415" spans="1:17" s="24" customFormat="1" ht="18.75">
      <c r="A415" s="99" t="s">
        <v>225</v>
      </c>
      <c r="B415" s="28" t="s">
        <v>165</v>
      </c>
      <c r="C415" s="28" t="s">
        <v>152</v>
      </c>
      <c r="D415" s="28" t="s">
        <v>503</v>
      </c>
      <c r="E415" s="28" t="s">
        <v>224</v>
      </c>
      <c r="F415" s="23">
        <f>G415+H415+I415</f>
        <v>312</v>
      </c>
      <c r="G415" s="23">
        <v>302.6</v>
      </c>
      <c r="H415" s="23">
        <v>9.4</v>
      </c>
      <c r="I415" s="23"/>
      <c r="J415" s="23">
        <f>K415+L415+M415</f>
        <v>312</v>
      </c>
      <c r="K415" s="23">
        <v>302.6</v>
      </c>
      <c r="L415" s="23">
        <v>9.4</v>
      </c>
      <c r="M415" s="23"/>
      <c r="N415" s="23">
        <f>O415+P415+Q415</f>
        <v>312</v>
      </c>
      <c r="O415" s="33">
        <v>302.6</v>
      </c>
      <c r="P415" s="33">
        <v>9.4</v>
      </c>
      <c r="Q415" s="33"/>
    </row>
    <row r="416" spans="1:17" s="24" customFormat="1" ht="18.75">
      <c r="A416" s="100" t="s">
        <v>194</v>
      </c>
      <c r="B416" s="25" t="s">
        <v>165</v>
      </c>
      <c r="C416" s="25" t="s">
        <v>153</v>
      </c>
      <c r="D416" s="25"/>
      <c r="E416" s="25"/>
      <c r="F416" s="26">
        <f>F418+F429</f>
        <v>2661.6000000000004</v>
      </c>
      <c r="G416" s="26">
        <f aca="true" t="shared" si="197" ref="G416:Q416">G418+G429</f>
        <v>365.6</v>
      </c>
      <c r="H416" s="26">
        <f t="shared" si="197"/>
        <v>2296</v>
      </c>
      <c r="I416" s="26">
        <f t="shared" si="197"/>
        <v>0</v>
      </c>
      <c r="J416" s="26">
        <f t="shared" si="197"/>
        <v>2341.3</v>
      </c>
      <c r="K416" s="26">
        <f t="shared" si="197"/>
        <v>365.6</v>
      </c>
      <c r="L416" s="26">
        <f t="shared" si="197"/>
        <v>1975.7</v>
      </c>
      <c r="M416" s="26">
        <f t="shared" si="197"/>
        <v>0</v>
      </c>
      <c r="N416" s="26">
        <f t="shared" si="197"/>
        <v>2314.5</v>
      </c>
      <c r="O416" s="23">
        <f t="shared" si="197"/>
        <v>365.6</v>
      </c>
      <c r="P416" s="23">
        <f t="shared" si="197"/>
        <v>1948.9</v>
      </c>
      <c r="Q416" s="23">
        <f t="shared" si="197"/>
        <v>0</v>
      </c>
    </row>
    <row r="417" spans="1:17" s="24" customFormat="1" ht="37.5">
      <c r="A417" s="102" t="s">
        <v>466</v>
      </c>
      <c r="B417" s="28" t="s">
        <v>165</v>
      </c>
      <c r="C417" s="28" t="s">
        <v>153</v>
      </c>
      <c r="D417" s="28" t="s">
        <v>317</v>
      </c>
      <c r="E417" s="28"/>
      <c r="F417" s="23">
        <f>F418</f>
        <v>2653.6000000000004</v>
      </c>
      <c r="G417" s="23">
        <f aca="true" t="shared" si="198" ref="G417:Q417">G418</f>
        <v>365.6</v>
      </c>
      <c r="H417" s="23">
        <f t="shared" si="198"/>
        <v>2288</v>
      </c>
      <c r="I417" s="23">
        <f t="shared" si="198"/>
        <v>0</v>
      </c>
      <c r="J417" s="23">
        <f t="shared" si="198"/>
        <v>2333.3</v>
      </c>
      <c r="K417" s="23">
        <f t="shared" si="198"/>
        <v>365.6</v>
      </c>
      <c r="L417" s="23">
        <f t="shared" si="198"/>
        <v>1967.7</v>
      </c>
      <c r="M417" s="23">
        <f t="shared" si="198"/>
        <v>0</v>
      </c>
      <c r="N417" s="23">
        <f t="shared" si="198"/>
        <v>2306.5</v>
      </c>
      <c r="O417" s="23">
        <f t="shared" si="198"/>
        <v>365.6</v>
      </c>
      <c r="P417" s="23">
        <f t="shared" si="198"/>
        <v>1940.9</v>
      </c>
      <c r="Q417" s="23">
        <f t="shared" si="198"/>
        <v>0</v>
      </c>
    </row>
    <row r="418" spans="1:17" s="24" customFormat="1" ht="29.25" customHeight="1">
      <c r="A418" s="21" t="s">
        <v>268</v>
      </c>
      <c r="B418" s="28" t="s">
        <v>165</v>
      </c>
      <c r="C418" s="28" t="s">
        <v>153</v>
      </c>
      <c r="D418" s="28" t="s">
        <v>498</v>
      </c>
      <c r="E418" s="28"/>
      <c r="F418" s="23">
        <f>F419+F424</f>
        <v>2653.6000000000004</v>
      </c>
      <c r="G418" s="23">
        <f aca="true" t="shared" si="199" ref="G418:Q418">G419+G424</f>
        <v>365.6</v>
      </c>
      <c r="H418" s="23">
        <f t="shared" si="199"/>
        <v>2288</v>
      </c>
      <c r="I418" s="23">
        <f t="shared" si="199"/>
        <v>0</v>
      </c>
      <c r="J418" s="23">
        <f t="shared" si="199"/>
        <v>2333.3</v>
      </c>
      <c r="K418" s="23">
        <f t="shared" si="199"/>
        <v>365.6</v>
      </c>
      <c r="L418" s="23">
        <f t="shared" si="199"/>
        <v>1967.7</v>
      </c>
      <c r="M418" s="23">
        <f t="shared" si="199"/>
        <v>0</v>
      </c>
      <c r="N418" s="23">
        <f t="shared" si="199"/>
        <v>2306.5</v>
      </c>
      <c r="O418" s="23">
        <f t="shared" si="199"/>
        <v>365.6</v>
      </c>
      <c r="P418" s="23">
        <f t="shared" si="199"/>
        <v>1940.9</v>
      </c>
      <c r="Q418" s="23">
        <f t="shared" si="199"/>
        <v>0</v>
      </c>
    </row>
    <row r="419" spans="1:17" s="24" customFormat="1" ht="56.25">
      <c r="A419" s="21" t="s">
        <v>413</v>
      </c>
      <c r="B419" s="28" t="s">
        <v>165</v>
      </c>
      <c r="C419" s="28" t="s">
        <v>153</v>
      </c>
      <c r="D419" s="28" t="s">
        <v>499</v>
      </c>
      <c r="E419" s="28"/>
      <c r="F419" s="23">
        <f>F420</f>
        <v>963.5</v>
      </c>
      <c r="G419" s="23">
        <f aca="true" t="shared" si="200" ref="G419:Q419">G420</f>
        <v>0</v>
      </c>
      <c r="H419" s="23">
        <f t="shared" si="200"/>
        <v>963.5</v>
      </c>
      <c r="I419" s="23">
        <f t="shared" si="200"/>
        <v>0</v>
      </c>
      <c r="J419" s="23">
        <f t="shared" si="200"/>
        <v>947.8000000000001</v>
      </c>
      <c r="K419" s="23">
        <f t="shared" si="200"/>
        <v>0</v>
      </c>
      <c r="L419" s="23">
        <f t="shared" si="200"/>
        <v>947.8000000000001</v>
      </c>
      <c r="M419" s="23">
        <f t="shared" si="200"/>
        <v>0</v>
      </c>
      <c r="N419" s="23">
        <f t="shared" si="200"/>
        <v>921</v>
      </c>
      <c r="O419" s="23">
        <f t="shared" si="200"/>
        <v>0</v>
      </c>
      <c r="P419" s="23">
        <f t="shared" si="200"/>
        <v>921</v>
      </c>
      <c r="Q419" s="23">
        <f t="shared" si="200"/>
        <v>0</v>
      </c>
    </row>
    <row r="420" spans="1:17" s="24" customFormat="1" ht="18.75">
      <c r="A420" s="99" t="s">
        <v>223</v>
      </c>
      <c r="B420" s="28" t="s">
        <v>165</v>
      </c>
      <c r="C420" s="28" t="s">
        <v>153</v>
      </c>
      <c r="D420" s="28" t="s">
        <v>500</v>
      </c>
      <c r="E420" s="28"/>
      <c r="F420" s="23">
        <f>F421+F422+F423</f>
        <v>963.5</v>
      </c>
      <c r="G420" s="23">
        <f aca="true" t="shared" si="201" ref="G420:Q420">G421+G422+G423</f>
        <v>0</v>
      </c>
      <c r="H420" s="23">
        <f t="shared" si="201"/>
        <v>963.5</v>
      </c>
      <c r="I420" s="23">
        <f t="shared" si="201"/>
        <v>0</v>
      </c>
      <c r="J420" s="23">
        <f t="shared" si="201"/>
        <v>947.8000000000001</v>
      </c>
      <c r="K420" s="23">
        <f t="shared" si="201"/>
        <v>0</v>
      </c>
      <c r="L420" s="23">
        <f t="shared" si="201"/>
        <v>947.8000000000001</v>
      </c>
      <c r="M420" s="23">
        <f t="shared" si="201"/>
        <v>0</v>
      </c>
      <c r="N420" s="23">
        <f t="shared" si="201"/>
        <v>921</v>
      </c>
      <c r="O420" s="23">
        <f t="shared" si="201"/>
        <v>0</v>
      </c>
      <c r="P420" s="23">
        <f t="shared" si="201"/>
        <v>921</v>
      </c>
      <c r="Q420" s="23">
        <f t="shared" si="201"/>
        <v>0</v>
      </c>
    </row>
    <row r="421" spans="1:17" s="24" customFormat="1" ht="37.5">
      <c r="A421" s="99" t="s">
        <v>206</v>
      </c>
      <c r="B421" s="28" t="s">
        <v>165</v>
      </c>
      <c r="C421" s="28" t="s">
        <v>153</v>
      </c>
      <c r="D421" s="28" t="s">
        <v>500</v>
      </c>
      <c r="E421" s="28" t="s">
        <v>207</v>
      </c>
      <c r="F421" s="23">
        <f>G421+H421+I421</f>
        <v>903.7</v>
      </c>
      <c r="G421" s="23"/>
      <c r="H421" s="23">
        <v>903.7</v>
      </c>
      <c r="I421" s="23"/>
      <c r="J421" s="23">
        <f>K421+L421+M421</f>
        <v>861.2</v>
      </c>
      <c r="K421" s="23"/>
      <c r="L421" s="23">
        <v>861.2</v>
      </c>
      <c r="M421" s="23"/>
      <c r="N421" s="23">
        <f>O421+P421+Q421</f>
        <v>861.2</v>
      </c>
      <c r="O421" s="33"/>
      <c r="P421" s="33">
        <v>861.2</v>
      </c>
      <c r="Q421" s="33"/>
    </row>
    <row r="422" spans="1:17" s="24" customFormat="1" ht="37.5">
      <c r="A422" s="99" t="s">
        <v>119</v>
      </c>
      <c r="B422" s="28" t="s">
        <v>165</v>
      </c>
      <c r="C422" s="28" t="s">
        <v>153</v>
      </c>
      <c r="D422" s="28" t="s">
        <v>500</v>
      </c>
      <c r="E422" s="28" t="s">
        <v>210</v>
      </c>
      <c r="F422" s="23">
        <f>G422+H422+I422</f>
        <v>56.8</v>
      </c>
      <c r="G422" s="23"/>
      <c r="H422" s="23">
        <v>56.8</v>
      </c>
      <c r="I422" s="23"/>
      <c r="J422" s="23">
        <f>K422+L422+M422</f>
        <v>83.6</v>
      </c>
      <c r="K422" s="23"/>
      <c r="L422" s="23">
        <v>83.6</v>
      </c>
      <c r="M422" s="23"/>
      <c r="N422" s="23">
        <f>O422+P422+Q422</f>
        <v>56.8</v>
      </c>
      <c r="O422" s="33"/>
      <c r="P422" s="33">
        <v>56.8</v>
      </c>
      <c r="Q422" s="33"/>
    </row>
    <row r="423" spans="1:17" s="24" customFormat="1" ht="18.75">
      <c r="A423" s="99" t="s">
        <v>208</v>
      </c>
      <c r="B423" s="28" t="s">
        <v>165</v>
      </c>
      <c r="C423" s="28" t="s">
        <v>153</v>
      </c>
      <c r="D423" s="28" t="s">
        <v>500</v>
      </c>
      <c r="E423" s="28" t="s">
        <v>209</v>
      </c>
      <c r="F423" s="23">
        <f>G423+H423+I423</f>
        <v>3</v>
      </c>
      <c r="G423" s="23"/>
      <c r="H423" s="23">
        <v>3</v>
      </c>
      <c r="I423" s="23"/>
      <c r="J423" s="23">
        <f>K423+L423+M423</f>
        <v>3</v>
      </c>
      <c r="K423" s="23"/>
      <c r="L423" s="23">
        <v>3</v>
      </c>
      <c r="M423" s="23"/>
      <c r="N423" s="23">
        <f>O423+P423+Q423</f>
        <v>3</v>
      </c>
      <c r="O423" s="33"/>
      <c r="P423" s="33">
        <v>3</v>
      </c>
      <c r="Q423" s="33"/>
    </row>
    <row r="424" spans="1:17" s="24" customFormat="1" ht="37.5">
      <c r="A424" s="21" t="s">
        <v>554</v>
      </c>
      <c r="B424" s="28" t="s">
        <v>165</v>
      </c>
      <c r="C424" s="28" t="s">
        <v>153</v>
      </c>
      <c r="D424" s="28" t="s">
        <v>553</v>
      </c>
      <c r="E424" s="28"/>
      <c r="F424" s="23">
        <f>F425+F427</f>
        <v>1690.1000000000001</v>
      </c>
      <c r="G424" s="23">
        <f aca="true" t="shared" si="202" ref="G424:Q424">G425+G427</f>
        <v>365.6</v>
      </c>
      <c r="H424" s="23">
        <f t="shared" si="202"/>
        <v>1324.5</v>
      </c>
      <c r="I424" s="23">
        <f t="shared" si="202"/>
        <v>0</v>
      </c>
      <c r="J424" s="23">
        <f t="shared" si="202"/>
        <v>1385.5</v>
      </c>
      <c r="K424" s="23">
        <f t="shared" si="202"/>
        <v>365.6</v>
      </c>
      <c r="L424" s="23">
        <f t="shared" si="202"/>
        <v>1019.9</v>
      </c>
      <c r="M424" s="23">
        <f t="shared" si="202"/>
        <v>0</v>
      </c>
      <c r="N424" s="23">
        <f t="shared" si="202"/>
        <v>1385.5</v>
      </c>
      <c r="O424" s="23">
        <f t="shared" si="202"/>
        <v>365.6</v>
      </c>
      <c r="P424" s="23">
        <f t="shared" si="202"/>
        <v>1019.9</v>
      </c>
      <c r="Q424" s="23">
        <f t="shared" si="202"/>
        <v>0</v>
      </c>
    </row>
    <row r="425" spans="1:17" s="24" customFormat="1" ht="18.75">
      <c r="A425" s="99" t="s">
        <v>549</v>
      </c>
      <c r="B425" s="28" t="s">
        <v>165</v>
      </c>
      <c r="C425" s="28" t="s">
        <v>153</v>
      </c>
      <c r="D425" s="28" t="s">
        <v>555</v>
      </c>
      <c r="E425" s="28"/>
      <c r="F425" s="23">
        <f>F426</f>
        <v>1313.2</v>
      </c>
      <c r="G425" s="23">
        <f aca="true" t="shared" si="203" ref="G425:Q425">G426</f>
        <v>0</v>
      </c>
      <c r="H425" s="23">
        <f t="shared" si="203"/>
        <v>1313.2</v>
      </c>
      <c r="I425" s="23">
        <f t="shared" si="203"/>
        <v>0</v>
      </c>
      <c r="J425" s="23">
        <f t="shared" si="203"/>
        <v>1008.6</v>
      </c>
      <c r="K425" s="23">
        <f t="shared" si="203"/>
        <v>0</v>
      </c>
      <c r="L425" s="23">
        <f t="shared" si="203"/>
        <v>1008.6</v>
      </c>
      <c r="M425" s="23">
        <f t="shared" si="203"/>
        <v>0</v>
      </c>
      <c r="N425" s="23">
        <f t="shared" si="203"/>
        <v>1008.6</v>
      </c>
      <c r="O425" s="23">
        <f t="shared" si="203"/>
        <v>0</v>
      </c>
      <c r="P425" s="23">
        <f t="shared" si="203"/>
        <v>1008.6</v>
      </c>
      <c r="Q425" s="23">
        <f t="shared" si="203"/>
        <v>0</v>
      </c>
    </row>
    <row r="426" spans="1:17" s="24" customFormat="1" ht="18.75">
      <c r="A426" s="99" t="s">
        <v>213</v>
      </c>
      <c r="B426" s="28" t="s">
        <v>165</v>
      </c>
      <c r="C426" s="28" t="s">
        <v>153</v>
      </c>
      <c r="D426" s="28" t="s">
        <v>555</v>
      </c>
      <c r="E426" s="28" t="s">
        <v>185</v>
      </c>
      <c r="F426" s="23">
        <f>G426+H426+I426</f>
        <v>1313.2</v>
      </c>
      <c r="G426" s="23"/>
      <c r="H426" s="23">
        <v>1313.2</v>
      </c>
      <c r="I426" s="23"/>
      <c r="J426" s="23">
        <f>K426+L426+M426</f>
        <v>1008.6</v>
      </c>
      <c r="K426" s="23"/>
      <c r="L426" s="23">
        <v>1008.6</v>
      </c>
      <c r="M426" s="23"/>
      <c r="N426" s="23">
        <f>O426+P426+Q426</f>
        <v>1008.6</v>
      </c>
      <c r="O426" s="33"/>
      <c r="P426" s="33">
        <v>1008.6</v>
      </c>
      <c r="Q426" s="33"/>
    </row>
    <row r="427" spans="1:17" s="24" customFormat="1" ht="56.25">
      <c r="A427" s="99" t="s">
        <v>492</v>
      </c>
      <c r="B427" s="28" t="s">
        <v>165</v>
      </c>
      <c r="C427" s="28" t="s">
        <v>153</v>
      </c>
      <c r="D427" s="28" t="s">
        <v>556</v>
      </c>
      <c r="E427" s="28"/>
      <c r="F427" s="23">
        <f>G427+H427+I427</f>
        <v>376.90000000000003</v>
      </c>
      <c r="G427" s="23">
        <f>G428</f>
        <v>365.6</v>
      </c>
      <c r="H427" s="23">
        <f>H428</f>
        <v>11.3</v>
      </c>
      <c r="I427" s="23">
        <f>I428</f>
        <v>0</v>
      </c>
      <c r="J427" s="23">
        <f>K427+L427+M427</f>
        <v>376.90000000000003</v>
      </c>
      <c r="K427" s="23">
        <f>K428</f>
        <v>365.6</v>
      </c>
      <c r="L427" s="23">
        <f>L428</f>
        <v>11.3</v>
      </c>
      <c r="M427" s="23">
        <f>M428</f>
        <v>0</v>
      </c>
      <c r="N427" s="23">
        <f>O427+P427+Q427</f>
        <v>376.90000000000003</v>
      </c>
      <c r="O427" s="23">
        <f>O428</f>
        <v>365.6</v>
      </c>
      <c r="P427" s="23">
        <f>P428</f>
        <v>11.3</v>
      </c>
      <c r="Q427" s="23">
        <f>Q428</f>
        <v>0</v>
      </c>
    </row>
    <row r="428" spans="1:17" s="24" customFormat="1" ht="18.75">
      <c r="A428" s="99" t="s">
        <v>213</v>
      </c>
      <c r="B428" s="28" t="s">
        <v>165</v>
      </c>
      <c r="C428" s="28" t="s">
        <v>153</v>
      </c>
      <c r="D428" s="28" t="s">
        <v>556</v>
      </c>
      <c r="E428" s="28" t="s">
        <v>185</v>
      </c>
      <c r="F428" s="23">
        <f>G428+H428+I428</f>
        <v>376.90000000000003</v>
      </c>
      <c r="G428" s="23">
        <v>365.6</v>
      </c>
      <c r="H428" s="23">
        <v>11.3</v>
      </c>
      <c r="I428" s="23"/>
      <c r="J428" s="23">
        <f>K428+L428+M428</f>
        <v>376.90000000000003</v>
      </c>
      <c r="K428" s="23">
        <v>365.6</v>
      </c>
      <c r="L428" s="23">
        <v>11.3</v>
      </c>
      <c r="M428" s="23"/>
      <c r="N428" s="23">
        <f>O428+P428+Q428</f>
        <v>376.90000000000003</v>
      </c>
      <c r="O428" s="33">
        <v>365.6</v>
      </c>
      <c r="P428" s="33">
        <v>11.3</v>
      </c>
      <c r="Q428" s="33"/>
    </row>
    <row r="429" spans="1:17" s="24" customFormat="1" ht="56.25">
      <c r="A429" s="21" t="s">
        <v>478</v>
      </c>
      <c r="B429" s="28" t="s">
        <v>165</v>
      </c>
      <c r="C429" s="28" t="s">
        <v>153</v>
      </c>
      <c r="D429" s="28" t="s">
        <v>296</v>
      </c>
      <c r="E429" s="28"/>
      <c r="F429" s="23">
        <f>F430</f>
        <v>8</v>
      </c>
      <c r="G429" s="23">
        <f aca="true" t="shared" si="204" ref="G429:Q432">G430</f>
        <v>0</v>
      </c>
      <c r="H429" s="23">
        <f t="shared" si="204"/>
        <v>8</v>
      </c>
      <c r="I429" s="23">
        <f t="shared" si="204"/>
        <v>0</v>
      </c>
      <c r="J429" s="23">
        <f t="shared" si="204"/>
        <v>8</v>
      </c>
      <c r="K429" s="23">
        <f t="shared" si="204"/>
        <v>0</v>
      </c>
      <c r="L429" s="23">
        <f t="shared" si="204"/>
        <v>8</v>
      </c>
      <c r="M429" s="23">
        <f t="shared" si="204"/>
        <v>0</v>
      </c>
      <c r="N429" s="23">
        <f t="shared" si="204"/>
        <v>8</v>
      </c>
      <c r="O429" s="23">
        <f t="shared" si="204"/>
        <v>0</v>
      </c>
      <c r="P429" s="23">
        <f t="shared" si="204"/>
        <v>8</v>
      </c>
      <c r="Q429" s="23">
        <f t="shared" si="204"/>
        <v>0</v>
      </c>
    </row>
    <row r="430" spans="1:17" s="24" customFormat="1" ht="56.25">
      <c r="A430" s="27" t="s">
        <v>470</v>
      </c>
      <c r="B430" s="28" t="s">
        <v>165</v>
      </c>
      <c r="C430" s="28" t="s">
        <v>153</v>
      </c>
      <c r="D430" s="28" t="s">
        <v>79</v>
      </c>
      <c r="E430" s="28"/>
      <c r="F430" s="23">
        <f>F431</f>
        <v>8</v>
      </c>
      <c r="G430" s="23">
        <f t="shared" si="204"/>
        <v>0</v>
      </c>
      <c r="H430" s="23">
        <f t="shared" si="204"/>
        <v>8</v>
      </c>
      <c r="I430" s="23">
        <f t="shared" si="204"/>
        <v>0</v>
      </c>
      <c r="J430" s="23">
        <f t="shared" si="204"/>
        <v>8</v>
      </c>
      <c r="K430" s="23">
        <f t="shared" si="204"/>
        <v>0</v>
      </c>
      <c r="L430" s="23">
        <f t="shared" si="204"/>
        <v>8</v>
      </c>
      <c r="M430" s="23">
        <f t="shared" si="204"/>
        <v>0</v>
      </c>
      <c r="N430" s="23">
        <f t="shared" si="204"/>
        <v>8</v>
      </c>
      <c r="O430" s="23">
        <f t="shared" si="204"/>
        <v>0</v>
      </c>
      <c r="P430" s="23">
        <f t="shared" si="204"/>
        <v>8</v>
      </c>
      <c r="Q430" s="23">
        <f t="shared" si="204"/>
        <v>0</v>
      </c>
    </row>
    <row r="431" spans="1:17" s="24" customFormat="1" ht="56.25">
      <c r="A431" s="102" t="s">
        <v>133</v>
      </c>
      <c r="B431" s="28" t="s">
        <v>165</v>
      </c>
      <c r="C431" s="28" t="s">
        <v>153</v>
      </c>
      <c r="D431" s="28" t="s">
        <v>560</v>
      </c>
      <c r="E431" s="28"/>
      <c r="F431" s="23">
        <f>F432</f>
        <v>8</v>
      </c>
      <c r="G431" s="23">
        <f t="shared" si="204"/>
        <v>0</v>
      </c>
      <c r="H431" s="23">
        <f t="shared" si="204"/>
        <v>8</v>
      </c>
      <c r="I431" s="23">
        <f t="shared" si="204"/>
        <v>0</v>
      </c>
      <c r="J431" s="23">
        <f t="shared" si="204"/>
        <v>8</v>
      </c>
      <c r="K431" s="23">
        <f t="shared" si="204"/>
        <v>0</v>
      </c>
      <c r="L431" s="23">
        <f t="shared" si="204"/>
        <v>8</v>
      </c>
      <c r="M431" s="23">
        <f t="shared" si="204"/>
        <v>0</v>
      </c>
      <c r="N431" s="23">
        <f t="shared" si="204"/>
        <v>8</v>
      </c>
      <c r="O431" s="23">
        <f t="shared" si="204"/>
        <v>0</v>
      </c>
      <c r="P431" s="23">
        <f t="shared" si="204"/>
        <v>8</v>
      </c>
      <c r="Q431" s="23">
        <f t="shared" si="204"/>
        <v>0</v>
      </c>
    </row>
    <row r="432" spans="1:17" s="24" customFormat="1" ht="37.5">
      <c r="A432" s="21" t="s">
        <v>505</v>
      </c>
      <c r="B432" s="28" t="s">
        <v>165</v>
      </c>
      <c r="C432" s="28" t="s">
        <v>153</v>
      </c>
      <c r="D432" s="28" t="s">
        <v>561</v>
      </c>
      <c r="E432" s="28"/>
      <c r="F432" s="23">
        <f>F433</f>
        <v>8</v>
      </c>
      <c r="G432" s="23">
        <f t="shared" si="204"/>
        <v>0</v>
      </c>
      <c r="H432" s="23">
        <f t="shared" si="204"/>
        <v>8</v>
      </c>
      <c r="I432" s="23">
        <f t="shared" si="204"/>
        <v>0</v>
      </c>
      <c r="J432" s="23">
        <f t="shared" si="204"/>
        <v>8</v>
      </c>
      <c r="K432" s="23">
        <f t="shared" si="204"/>
        <v>0</v>
      </c>
      <c r="L432" s="23">
        <f t="shared" si="204"/>
        <v>8</v>
      </c>
      <c r="M432" s="23">
        <f t="shared" si="204"/>
        <v>0</v>
      </c>
      <c r="N432" s="23">
        <f t="shared" si="204"/>
        <v>8</v>
      </c>
      <c r="O432" s="23">
        <f t="shared" si="204"/>
        <v>0</v>
      </c>
      <c r="P432" s="23">
        <f t="shared" si="204"/>
        <v>8</v>
      </c>
      <c r="Q432" s="23">
        <f t="shared" si="204"/>
        <v>0</v>
      </c>
    </row>
    <row r="433" spans="1:17" s="24" customFormat="1" ht="37.5">
      <c r="A433" s="99" t="s">
        <v>119</v>
      </c>
      <c r="B433" s="28" t="s">
        <v>165</v>
      </c>
      <c r="C433" s="28" t="s">
        <v>153</v>
      </c>
      <c r="D433" s="28" t="s">
        <v>561</v>
      </c>
      <c r="E433" s="28" t="s">
        <v>210</v>
      </c>
      <c r="F433" s="23">
        <f>G433+H433+I433</f>
        <v>8</v>
      </c>
      <c r="G433" s="23"/>
      <c r="H433" s="23">
        <v>8</v>
      </c>
      <c r="I433" s="23"/>
      <c r="J433" s="23">
        <f>K433+L433+M433</f>
        <v>8</v>
      </c>
      <c r="K433" s="23"/>
      <c r="L433" s="23">
        <v>8</v>
      </c>
      <c r="M433" s="23"/>
      <c r="N433" s="23">
        <f>O433+P433+Q433</f>
        <v>8</v>
      </c>
      <c r="O433" s="33"/>
      <c r="P433" s="33">
        <v>8</v>
      </c>
      <c r="Q433" s="33"/>
    </row>
    <row r="434" spans="1:17" s="24" customFormat="1" ht="18.75">
      <c r="A434" s="100" t="s">
        <v>184</v>
      </c>
      <c r="B434" s="25" t="s">
        <v>157</v>
      </c>
      <c r="C434" s="25" t="s">
        <v>564</v>
      </c>
      <c r="D434" s="25"/>
      <c r="E434" s="25"/>
      <c r="F434" s="26">
        <f>F435+F441</f>
        <v>750.2</v>
      </c>
      <c r="G434" s="26">
        <f aca="true" t="shared" si="205" ref="G434:Q434">G435+G441</f>
        <v>292.2</v>
      </c>
      <c r="H434" s="26">
        <f t="shared" si="205"/>
        <v>458</v>
      </c>
      <c r="I434" s="26">
        <f t="shared" si="205"/>
        <v>0</v>
      </c>
      <c r="J434" s="26">
        <f t="shared" si="205"/>
        <v>767.4</v>
      </c>
      <c r="K434" s="26">
        <f t="shared" si="205"/>
        <v>292.2</v>
      </c>
      <c r="L434" s="26">
        <f t="shared" si="205"/>
        <v>475.2</v>
      </c>
      <c r="M434" s="26">
        <f t="shared" si="205"/>
        <v>0</v>
      </c>
      <c r="N434" s="26">
        <f t="shared" si="205"/>
        <v>750.2</v>
      </c>
      <c r="O434" s="23">
        <f t="shared" si="205"/>
        <v>292.2</v>
      </c>
      <c r="P434" s="23">
        <f t="shared" si="205"/>
        <v>458</v>
      </c>
      <c r="Q434" s="23">
        <f t="shared" si="205"/>
        <v>0</v>
      </c>
    </row>
    <row r="435" spans="1:17" s="24" customFormat="1" ht="18.75">
      <c r="A435" s="100" t="s">
        <v>221</v>
      </c>
      <c r="B435" s="25" t="s">
        <v>157</v>
      </c>
      <c r="C435" s="25" t="s">
        <v>161</v>
      </c>
      <c r="D435" s="25"/>
      <c r="E435" s="25"/>
      <c r="F435" s="26">
        <f aca="true" t="shared" si="206" ref="F435:Q439">F436</f>
        <v>292.2</v>
      </c>
      <c r="G435" s="26">
        <f t="shared" si="206"/>
        <v>292.2</v>
      </c>
      <c r="H435" s="26">
        <f t="shared" si="206"/>
        <v>0</v>
      </c>
      <c r="I435" s="26">
        <f t="shared" si="206"/>
        <v>0</v>
      </c>
      <c r="J435" s="26">
        <f t="shared" si="206"/>
        <v>292.2</v>
      </c>
      <c r="K435" s="26">
        <f t="shared" si="206"/>
        <v>292.2</v>
      </c>
      <c r="L435" s="26">
        <f t="shared" si="206"/>
        <v>0</v>
      </c>
      <c r="M435" s="26">
        <f t="shared" si="206"/>
        <v>0</v>
      </c>
      <c r="N435" s="26">
        <f t="shared" si="206"/>
        <v>292.2</v>
      </c>
      <c r="O435" s="23">
        <f t="shared" si="206"/>
        <v>292.2</v>
      </c>
      <c r="P435" s="23">
        <f t="shared" si="206"/>
        <v>0</v>
      </c>
      <c r="Q435" s="23">
        <f t="shared" si="206"/>
        <v>0</v>
      </c>
    </row>
    <row r="436" spans="1:17" s="24" customFormat="1" ht="56.25">
      <c r="A436" s="102" t="s">
        <v>471</v>
      </c>
      <c r="B436" s="28" t="s">
        <v>157</v>
      </c>
      <c r="C436" s="28" t="s">
        <v>161</v>
      </c>
      <c r="D436" s="28" t="s">
        <v>303</v>
      </c>
      <c r="E436" s="28"/>
      <c r="F436" s="23">
        <f>F437</f>
        <v>292.2</v>
      </c>
      <c r="G436" s="23">
        <f t="shared" si="206"/>
        <v>292.2</v>
      </c>
      <c r="H436" s="23">
        <f t="shared" si="206"/>
        <v>0</v>
      </c>
      <c r="I436" s="23">
        <f t="shared" si="206"/>
        <v>0</v>
      </c>
      <c r="J436" s="23">
        <f t="shared" si="206"/>
        <v>292.2</v>
      </c>
      <c r="K436" s="23">
        <f t="shared" si="206"/>
        <v>292.2</v>
      </c>
      <c r="L436" s="23">
        <f t="shared" si="206"/>
        <v>0</v>
      </c>
      <c r="M436" s="23">
        <f t="shared" si="206"/>
        <v>0</v>
      </c>
      <c r="N436" s="23">
        <f t="shared" si="206"/>
        <v>292.2</v>
      </c>
      <c r="O436" s="23">
        <f t="shared" si="206"/>
        <v>292.2</v>
      </c>
      <c r="P436" s="23">
        <f t="shared" si="206"/>
        <v>0</v>
      </c>
      <c r="Q436" s="23">
        <f t="shared" si="206"/>
        <v>0</v>
      </c>
    </row>
    <row r="437" spans="1:17" s="24" customFormat="1" ht="38.25" customHeight="1">
      <c r="A437" s="102" t="s">
        <v>473</v>
      </c>
      <c r="B437" s="28" t="s">
        <v>157</v>
      </c>
      <c r="C437" s="28" t="s">
        <v>161</v>
      </c>
      <c r="D437" s="28" t="s">
        <v>14</v>
      </c>
      <c r="E437" s="28"/>
      <c r="F437" s="23">
        <f>F438</f>
        <v>292.2</v>
      </c>
      <c r="G437" s="23">
        <f t="shared" si="206"/>
        <v>292.2</v>
      </c>
      <c r="H437" s="23">
        <f t="shared" si="206"/>
        <v>0</v>
      </c>
      <c r="I437" s="23">
        <f t="shared" si="206"/>
        <v>0</v>
      </c>
      <c r="J437" s="23">
        <f t="shared" si="206"/>
        <v>292.2</v>
      </c>
      <c r="K437" s="23">
        <f t="shared" si="206"/>
        <v>292.2</v>
      </c>
      <c r="L437" s="23">
        <f t="shared" si="206"/>
        <v>0</v>
      </c>
      <c r="M437" s="23">
        <f t="shared" si="206"/>
        <v>0</v>
      </c>
      <c r="N437" s="23">
        <f t="shared" si="206"/>
        <v>292.2</v>
      </c>
      <c r="O437" s="23">
        <f t="shared" si="206"/>
        <v>292.2</v>
      </c>
      <c r="P437" s="23">
        <f t="shared" si="206"/>
        <v>0</v>
      </c>
      <c r="Q437" s="23">
        <f t="shared" si="206"/>
        <v>0</v>
      </c>
    </row>
    <row r="438" spans="1:17" s="24" customFormat="1" ht="37.5">
      <c r="A438" s="102" t="s">
        <v>523</v>
      </c>
      <c r="B438" s="28" t="s">
        <v>157</v>
      </c>
      <c r="C438" s="28" t="s">
        <v>161</v>
      </c>
      <c r="D438" s="28" t="s">
        <v>524</v>
      </c>
      <c r="E438" s="28"/>
      <c r="F438" s="23">
        <f>F439</f>
        <v>292.2</v>
      </c>
      <c r="G438" s="23">
        <f t="shared" si="206"/>
        <v>292.2</v>
      </c>
      <c r="H438" s="23">
        <f t="shared" si="206"/>
        <v>0</v>
      </c>
      <c r="I438" s="23">
        <f t="shared" si="206"/>
        <v>0</v>
      </c>
      <c r="J438" s="23">
        <f t="shared" si="206"/>
        <v>292.2</v>
      </c>
      <c r="K438" s="23">
        <f t="shared" si="206"/>
        <v>292.2</v>
      </c>
      <c r="L438" s="23">
        <f t="shared" si="206"/>
        <v>0</v>
      </c>
      <c r="M438" s="23">
        <f t="shared" si="206"/>
        <v>0</v>
      </c>
      <c r="N438" s="23">
        <f t="shared" si="206"/>
        <v>292.2</v>
      </c>
      <c r="O438" s="23">
        <f t="shared" si="206"/>
        <v>292.2</v>
      </c>
      <c r="P438" s="23">
        <f t="shared" si="206"/>
        <v>0</v>
      </c>
      <c r="Q438" s="23">
        <f t="shared" si="206"/>
        <v>0</v>
      </c>
    </row>
    <row r="439" spans="1:17" s="24" customFormat="1" ht="80.25" customHeight="1">
      <c r="A439" s="102" t="s">
        <v>92</v>
      </c>
      <c r="B439" s="28" t="s">
        <v>157</v>
      </c>
      <c r="C439" s="28" t="s">
        <v>161</v>
      </c>
      <c r="D439" s="28" t="s">
        <v>525</v>
      </c>
      <c r="E439" s="28"/>
      <c r="F439" s="23">
        <f>F440</f>
        <v>292.2</v>
      </c>
      <c r="G439" s="23">
        <f t="shared" si="206"/>
        <v>292.2</v>
      </c>
      <c r="H439" s="23">
        <f t="shared" si="206"/>
        <v>0</v>
      </c>
      <c r="I439" s="23">
        <f t="shared" si="206"/>
        <v>0</v>
      </c>
      <c r="J439" s="23">
        <f t="shared" si="206"/>
        <v>292.2</v>
      </c>
      <c r="K439" s="23">
        <f t="shared" si="206"/>
        <v>292.2</v>
      </c>
      <c r="L439" s="23">
        <f t="shared" si="206"/>
        <v>0</v>
      </c>
      <c r="M439" s="23">
        <f t="shared" si="206"/>
        <v>0</v>
      </c>
      <c r="N439" s="23">
        <f t="shared" si="206"/>
        <v>292.2</v>
      </c>
      <c r="O439" s="23">
        <f t="shared" si="206"/>
        <v>292.2</v>
      </c>
      <c r="P439" s="23">
        <f t="shared" si="206"/>
        <v>0</v>
      </c>
      <c r="Q439" s="23">
        <f>Q440</f>
        <v>0</v>
      </c>
    </row>
    <row r="440" spans="1:17" s="24" customFormat="1" ht="37.5">
      <c r="A440" s="99" t="s">
        <v>119</v>
      </c>
      <c r="B440" s="28" t="s">
        <v>157</v>
      </c>
      <c r="C440" s="28" t="s">
        <v>161</v>
      </c>
      <c r="D440" s="28" t="s">
        <v>525</v>
      </c>
      <c r="E440" s="28" t="s">
        <v>210</v>
      </c>
      <c r="F440" s="23">
        <f>G440+H440+I440</f>
        <v>292.2</v>
      </c>
      <c r="G440" s="23">
        <v>292.2</v>
      </c>
      <c r="H440" s="23"/>
      <c r="I440" s="23"/>
      <c r="J440" s="23">
        <f>K440+L440+M440</f>
        <v>292.2</v>
      </c>
      <c r="K440" s="23">
        <v>292.2</v>
      </c>
      <c r="L440" s="23"/>
      <c r="M440" s="23"/>
      <c r="N440" s="23">
        <f>O440+P440+Q440</f>
        <v>292.2</v>
      </c>
      <c r="O440" s="33">
        <v>292.2</v>
      </c>
      <c r="P440" s="33"/>
      <c r="Q440" s="33"/>
    </row>
    <row r="441" spans="1:17" s="24" customFormat="1" ht="18.75">
      <c r="A441" s="101" t="s">
        <v>273</v>
      </c>
      <c r="B441" s="25" t="s">
        <v>157</v>
      </c>
      <c r="C441" s="25" t="s">
        <v>157</v>
      </c>
      <c r="D441" s="25"/>
      <c r="E441" s="25"/>
      <c r="F441" s="26">
        <f>F446+F442</f>
        <v>458</v>
      </c>
      <c r="G441" s="26">
        <f aca="true" t="shared" si="207" ref="G441:Q441">G446+G442</f>
        <v>0</v>
      </c>
      <c r="H441" s="26">
        <f t="shared" si="207"/>
        <v>458</v>
      </c>
      <c r="I441" s="26">
        <f t="shared" si="207"/>
        <v>0</v>
      </c>
      <c r="J441" s="26">
        <f t="shared" si="207"/>
        <v>475.2</v>
      </c>
      <c r="K441" s="26">
        <f t="shared" si="207"/>
        <v>0</v>
      </c>
      <c r="L441" s="26">
        <f t="shared" si="207"/>
        <v>475.2</v>
      </c>
      <c r="M441" s="26">
        <f t="shared" si="207"/>
        <v>0</v>
      </c>
      <c r="N441" s="26">
        <f t="shared" si="207"/>
        <v>458</v>
      </c>
      <c r="O441" s="23">
        <f t="shared" si="207"/>
        <v>0</v>
      </c>
      <c r="P441" s="23">
        <f t="shared" si="207"/>
        <v>458</v>
      </c>
      <c r="Q441" s="23">
        <f t="shared" si="207"/>
        <v>0</v>
      </c>
    </row>
    <row r="442" spans="1:17" s="24" customFormat="1" ht="56.25">
      <c r="A442" s="102" t="s">
        <v>475</v>
      </c>
      <c r="B442" s="28" t="s">
        <v>157</v>
      </c>
      <c r="C442" s="28" t="s">
        <v>157</v>
      </c>
      <c r="D442" s="67" t="s">
        <v>130</v>
      </c>
      <c r="E442" s="28"/>
      <c r="F442" s="23">
        <f>F443</f>
        <v>0</v>
      </c>
      <c r="G442" s="23">
        <f aca="true" t="shared" si="208" ref="G442:N442">G443</f>
        <v>0</v>
      </c>
      <c r="H442" s="23">
        <f t="shared" si="208"/>
        <v>0</v>
      </c>
      <c r="I442" s="23">
        <f t="shared" si="208"/>
        <v>0</v>
      </c>
      <c r="J442" s="23">
        <f t="shared" si="208"/>
        <v>17.2</v>
      </c>
      <c r="K442" s="23">
        <f t="shared" si="208"/>
        <v>0</v>
      </c>
      <c r="L442" s="23">
        <f t="shared" si="208"/>
        <v>17.2</v>
      </c>
      <c r="M442" s="23">
        <f t="shared" si="208"/>
        <v>0</v>
      </c>
      <c r="N442" s="23">
        <f t="shared" si="208"/>
        <v>0</v>
      </c>
      <c r="O442" s="23"/>
      <c r="P442" s="23"/>
      <c r="Q442" s="23"/>
    </row>
    <row r="443" spans="1:17" s="24" customFormat="1" ht="37.5">
      <c r="A443" s="27" t="s">
        <v>575</v>
      </c>
      <c r="B443" s="28" t="s">
        <v>157</v>
      </c>
      <c r="C443" s="28" t="s">
        <v>157</v>
      </c>
      <c r="D443" s="67" t="s">
        <v>573</v>
      </c>
      <c r="E443" s="28"/>
      <c r="F443" s="23">
        <f>F444</f>
        <v>0</v>
      </c>
      <c r="G443" s="23">
        <f aca="true" t="shared" si="209" ref="G443:N443">G444</f>
        <v>0</v>
      </c>
      <c r="H443" s="23">
        <f t="shared" si="209"/>
        <v>0</v>
      </c>
      <c r="I443" s="23">
        <f t="shared" si="209"/>
        <v>0</v>
      </c>
      <c r="J443" s="23">
        <f t="shared" si="209"/>
        <v>17.2</v>
      </c>
      <c r="K443" s="23">
        <f t="shared" si="209"/>
        <v>0</v>
      </c>
      <c r="L443" s="23">
        <f t="shared" si="209"/>
        <v>17.2</v>
      </c>
      <c r="M443" s="23">
        <f t="shared" si="209"/>
        <v>0</v>
      </c>
      <c r="N443" s="23">
        <f t="shared" si="209"/>
        <v>0</v>
      </c>
      <c r="O443" s="23"/>
      <c r="P443" s="23"/>
      <c r="Q443" s="23"/>
    </row>
    <row r="444" spans="1:17" s="24" customFormat="1" ht="37.5">
      <c r="A444" s="99" t="s">
        <v>576</v>
      </c>
      <c r="B444" s="28" t="s">
        <v>157</v>
      </c>
      <c r="C444" s="28" t="s">
        <v>157</v>
      </c>
      <c r="D444" s="67" t="s">
        <v>574</v>
      </c>
      <c r="E444" s="28"/>
      <c r="F444" s="23">
        <f>F445</f>
        <v>0</v>
      </c>
      <c r="G444" s="23">
        <f aca="true" t="shared" si="210" ref="G444:N444">G445</f>
        <v>0</v>
      </c>
      <c r="H444" s="23">
        <f t="shared" si="210"/>
        <v>0</v>
      </c>
      <c r="I444" s="23">
        <f t="shared" si="210"/>
        <v>0</v>
      </c>
      <c r="J444" s="23">
        <f t="shared" si="210"/>
        <v>17.2</v>
      </c>
      <c r="K444" s="23">
        <f t="shared" si="210"/>
        <v>0</v>
      </c>
      <c r="L444" s="23">
        <f t="shared" si="210"/>
        <v>17.2</v>
      </c>
      <c r="M444" s="23">
        <f t="shared" si="210"/>
        <v>0</v>
      </c>
      <c r="N444" s="23">
        <f t="shared" si="210"/>
        <v>0</v>
      </c>
      <c r="O444" s="23"/>
      <c r="P444" s="23"/>
      <c r="Q444" s="23"/>
    </row>
    <row r="445" spans="1:17" s="24" customFormat="1" ht="18.75">
      <c r="A445" s="99" t="s">
        <v>444</v>
      </c>
      <c r="B445" s="28" t="s">
        <v>157</v>
      </c>
      <c r="C445" s="28" t="s">
        <v>157</v>
      </c>
      <c r="D445" s="67" t="s">
        <v>574</v>
      </c>
      <c r="E445" s="28" t="s">
        <v>218</v>
      </c>
      <c r="F445" s="23">
        <f>G445+H445+I445</f>
        <v>0</v>
      </c>
      <c r="G445" s="23"/>
      <c r="H445" s="23"/>
      <c r="I445" s="23"/>
      <c r="J445" s="23">
        <f>K445+L445+M445</f>
        <v>17.2</v>
      </c>
      <c r="K445" s="23"/>
      <c r="L445" s="23">
        <v>17.2</v>
      </c>
      <c r="M445" s="23"/>
      <c r="N445" s="23">
        <v>0</v>
      </c>
      <c r="O445" s="23"/>
      <c r="P445" s="23"/>
      <c r="Q445" s="23"/>
    </row>
    <row r="446" spans="1:17" s="24" customFormat="1" ht="56.25">
      <c r="A446" s="27" t="s">
        <v>474</v>
      </c>
      <c r="B446" s="28" t="s">
        <v>157</v>
      </c>
      <c r="C446" s="28" t="s">
        <v>157</v>
      </c>
      <c r="D446" s="28" t="s">
        <v>330</v>
      </c>
      <c r="E446" s="28"/>
      <c r="F446" s="23">
        <f>F447</f>
        <v>458</v>
      </c>
      <c r="G446" s="23">
        <f aca="true" t="shared" si="211" ref="G446:Q446">G447</f>
        <v>0</v>
      </c>
      <c r="H446" s="23">
        <f t="shared" si="211"/>
        <v>458</v>
      </c>
      <c r="I446" s="23">
        <f t="shared" si="211"/>
        <v>0</v>
      </c>
      <c r="J446" s="23">
        <f t="shared" si="211"/>
        <v>458</v>
      </c>
      <c r="K446" s="23">
        <f t="shared" si="211"/>
        <v>0</v>
      </c>
      <c r="L446" s="23">
        <f t="shared" si="211"/>
        <v>458</v>
      </c>
      <c r="M446" s="23">
        <f t="shared" si="211"/>
        <v>0</v>
      </c>
      <c r="N446" s="23">
        <f t="shared" si="211"/>
        <v>458</v>
      </c>
      <c r="O446" s="23">
        <f t="shared" si="211"/>
        <v>0</v>
      </c>
      <c r="P446" s="23">
        <f t="shared" si="211"/>
        <v>458</v>
      </c>
      <c r="Q446" s="23">
        <f t="shared" si="211"/>
        <v>0</v>
      </c>
    </row>
    <row r="447" spans="1:17" s="24" customFormat="1" ht="18.75">
      <c r="A447" s="99" t="s">
        <v>375</v>
      </c>
      <c r="B447" s="28" t="s">
        <v>157</v>
      </c>
      <c r="C447" s="28" t="s">
        <v>157</v>
      </c>
      <c r="D447" s="28" t="s">
        <v>376</v>
      </c>
      <c r="E447" s="28"/>
      <c r="F447" s="23">
        <f aca="true" t="shared" si="212" ref="F447:Q447">F448</f>
        <v>458</v>
      </c>
      <c r="G447" s="23">
        <f t="shared" si="212"/>
        <v>0</v>
      </c>
      <c r="H447" s="23">
        <f t="shared" si="212"/>
        <v>458</v>
      </c>
      <c r="I447" s="23">
        <f t="shared" si="212"/>
        <v>0</v>
      </c>
      <c r="J447" s="23">
        <f t="shared" si="212"/>
        <v>458</v>
      </c>
      <c r="K447" s="23">
        <f t="shared" si="212"/>
        <v>0</v>
      </c>
      <c r="L447" s="23">
        <f t="shared" si="212"/>
        <v>458</v>
      </c>
      <c r="M447" s="23">
        <f t="shared" si="212"/>
        <v>0</v>
      </c>
      <c r="N447" s="23">
        <f t="shared" si="212"/>
        <v>458</v>
      </c>
      <c r="O447" s="23">
        <f t="shared" si="212"/>
        <v>0</v>
      </c>
      <c r="P447" s="23">
        <f t="shared" si="212"/>
        <v>458</v>
      </c>
      <c r="Q447" s="23">
        <f t="shared" si="212"/>
        <v>0</v>
      </c>
    </row>
    <row r="448" spans="1:17" s="24" customFormat="1" ht="18.75">
      <c r="A448" s="99" t="s">
        <v>272</v>
      </c>
      <c r="B448" s="28" t="s">
        <v>157</v>
      </c>
      <c r="C448" s="28" t="s">
        <v>157</v>
      </c>
      <c r="D448" s="67" t="s">
        <v>377</v>
      </c>
      <c r="E448" s="28"/>
      <c r="F448" s="23">
        <f>F449+F450+F451</f>
        <v>458</v>
      </c>
      <c r="G448" s="23">
        <f aca="true" t="shared" si="213" ref="G448:Q448">G449+G450+G451</f>
        <v>0</v>
      </c>
      <c r="H448" s="23">
        <f t="shared" si="213"/>
        <v>458</v>
      </c>
      <c r="I448" s="23">
        <f t="shared" si="213"/>
        <v>0</v>
      </c>
      <c r="J448" s="23">
        <f t="shared" si="213"/>
        <v>458</v>
      </c>
      <c r="K448" s="23">
        <f t="shared" si="213"/>
        <v>0</v>
      </c>
      <c r="L448" s="23">
        <f t="shared" si="213"/>
        <v>458</v>
      </c>
      <c r="M448" s="23">
        <f t="shared" si="213"/>
        <v>0</v>
      </c>
      <c r="N448" s="23">
        <f t="shared" si="213"/>
        <v>458</v>
      </c>
      <c r="O448" s="23">
        <f t="shared" si="213"/>
        <v>0</v>
      </c>
      <c r="P448" s="23">
        <f t="shared" si="213"/>
        <v>458</v>
      </c>
      <c r="Q448" s="23">
        <f t="shared" si="213"/>
        <v>0</v>
      </c>
    </row>
    <row r="449" spans="1:17" s="24" customFormat="1" ht="37.5">
      <c r="A449" s="27" t="s">
        <v>119</v>
      </c>
      <c r="B449" s="28" t="s">
        <v>157</v>
      </c>
      <c r="C449" s="28" t="s">
        <v>157</v>
      </c>
      <c r="D449" s="67" t="s">
        <v>377</v>
      </c>
      <c r="E449" s="28" t="s">
        <v>210</v>
      </c>
      <c r="F449" s="23">
        <f>G449+H449+I449</f>
        <v>360</v>
      </c>
      <c r="G449" s="23"/>
      <c r="H449" s="23">
        <v>360</v>
      </c>
      <c r="I449" s="23"/>
      <c r="J449" s="23">
        <f>K449+L449+M449</f>
        <v>360</v>
      </c>
      <c r="K449" s="23"/>
      <c r="L449" s="23">
        <v>360</v>
      </c>
      <c r="M449" s="23"/>
      <c r="N449" s="23">
        <f>O449+P449+Q449</f>
        <v>360</v>
      </c>
      <c r="O449" s="33"/>
      <c r="P449" s="33">
        <v>360</v>
      </c>
      <c r="Q449" s="33"/>
    </row>
    <row r="450" spans="1:17" s="24" customFormat="1" ht="18.75">
      <c r="A450" s="27" t="s">
        <v>383</v>
      </c>
      <c r="B450" s="28" t="s">
        <v>157</v>
      </c>
      <c r="C450" s="28" t="s">
        <v>157</v>
      </c>
      <c r="D450" s="67" t="s">
        <v>377</v>
      </c>
      <c r="E450" s="28" t="s">
        <v>382</v>
      </c>
      <c r="F450" s="23">
        <f>G450+H450+I450</f>
        <v>68</v>
      </c>
      <c r="G450" s="23"/>
      <c r="H450" s="23">
        <v>68</v>
      </c>
      <c r="I450" s="23"/>
      <c r="J450" s="23">
        <f>K450+L450+M450</f>
        <v>68</v>
      </c>
      <c r="K450" s="23"/>
      <c r="L450" s="23">
        <v>68</v>
      </c>
      <c r="M450" s="23"/>
      <c r="N450" s="23">
        <f>O450+P450+Q450</f>
        <v>68</v>
      </c>
      <c r="O450" s="33"/>
      <c r="P450" s="33">
        <v>68</v>
      </c>
      <c r="Q450" s="33"/>
    </row>
    <row r="451" spans="1:17" s="24" customFormat="1" ht="18.75">
      <c r="A451" s="27" t="s">
        <v>219</v>
      </c>
      <c r="B451" s="28" t="s">
        <v>157</v>
      </c>
      <c r="C451" s="28" t="s">
        <v>157</v>
      </c>
      <c r="D451" s="67" t="s">
        <v>377</v>
      </c>
      <c r="E451" s="28" t="s">
        <v>215</v>
      </c>
      <c r="F451" s="23">
        <f>G451+H451+I451</f>
        <v>30</v>
      </c>
      <c r="G451" s="23"/>
      <c r="H451" s="23">
        <v>30</v>
      </c>
      <c r="I451" s="23"/>
      <c r="J451" s="23">
        <f>K451+L451+M451</f>
        <v>30</v>
      </c>
      <c r="K451" s="23"/>
      <c r="L451" s="23">
        <v>30</v>
      </c>
      <c r="M451" s="23"/>
      <c r="N451" s="23">
        <f>O451+P451+Q451</f>
        <v>30</v>
      </c>
      <c r="O451" s="33"/>
      <c r="P451" s="33">
        <v>30</v>
      </c>
      <c r="Q451" s="33"/>
    </row>
    <row r="452" spans="1:17" s="24" customFormat="1" ht="18.75">
      <c r="A452" s="100" t="s">
        <v>169</v>
      </c>
      <c r="B452" s="25" t="s">
        <v>158</v>
      </c>
      <c r="C452" s="25" t="s">
        <v>564</v>
      </c>
      <c r="D452" s="25"/>
      <c r="E452" s="25"/>
      <c r="F452" s="26">
        <f>F453+F460+F488</f>
        <v>31005.7</v>
      </c>
      <c r="G452" s="26">
        <f aca="true" t="shared" si="214" ref="G452:Q452">G453+G460+G488</f>
        <v>28461.9</v>
      </c>
      <c r="H452" s="26">
        <f t="shared" si="214"/>
        <v>2543.8</v>
      </c>
      <c r="I452" s="26">
        <f t="shared" si="214"/>
        <v>0</v>
      </c>
      <c r="J452" s="26">
        <f t="shared" si="214"/>
        <v>27394.899999999998</v>
      </c>
      <c r="K452" s="26">
        <f t="shared" si="214"/>
        <v>24902.5</v>
      </c>
      <c r="L452" s="26">
        <f t="shared" si="214"/>
        <v>2492.4</v>
      </c>
      <c r="M452" s="26">
        <f t="shared" si="214"/>
        <v>0</v>
      </c>
      <c r="N452" s="26">
        <f t="shared" si="214"/>
        <v>27621.7</v>
      </c>
      <c r="O452" s="23">
        <f t="shared" si="214"/>
        <v>25129.300000000003</v>
      </c>
      <c r="P452" s="23">
        <f t="shared" si="214"/>
        <v>2492.4</v>
      </c>
      <c r="Q452" s="23">
        <f t="shared" si="214"/>
        <v>0</v>
      </c>
    </row>
    <row r="453" spans="1:17" s="24" customFormat="1" ht="18.75">
      <c r="A453" s="100" t="s">
        <v>173</v>
      </c>
      <c r="B453" s="25" t="s">
        <v>158</v>
      </c>
      <c r="C453" s="25" t="s">
        <v>152</v>
      </c>
      <c r="D453" s="25"/>
      <c r="E453" s="25"/>
      <c r="F453" s="26">
        <f>F455</f>
        <v>1665</v>
      </c>
      <c r="G453" s="26">
        <f aca="true" t="shared" si="215" ref="G453:Q453">G455</f>
        <v>0</v>
      </c>
      <c r="H453" s="26">
        <f t="shared" si="215"/>
        <v>1665</v>
      </c>
      <c r="I453" s="26">
        <f t="shared" si="215"/>
        <v>0</v>
      </c>
      <c r="J453" s="26">
        <f t="shared" si="215"/>
        <v>1665</v>
      </c>
      <c r="K453" s="26">
        <f t="shared" si="215"/>
        <v>0</v>
      </c>
      <c r="L453" s="26">
        <f t="shared" si="215"/>
        <v>1665</v>
      </c>
      <c r="M453" s="26">
        <f t="shared" si="215"/>
        <v>0</v>
      </c>
      <c r="N453" s="26">
        <f t="shared" si="215"/>
        <v>1665</v>
      </c>
      <c r="O453" s="23">
        <f t="shared" si="215"/>
        <v>0</v>
      </c>
      <c r="P453" s="23">
        <f t="shared" si="215"/>
        <v>1665</v>
      </c>
      <c r="Q453" s="23">
        <f t="shared" si="215"/>
        <v>0</v>
      </c>
    </row>
    <row r="454" spans="1:17" s="24" customFormat="1" ht="37.5">
      <c r="A454" s="102" t="s">
        <v>464</v>
      </c>
      <c r="B454" s="28" t="s">
        <v>158</v>
      </c>
      <c r="C454" s="28" t="s">
        <v>152</v>
      </c>
      <c r="D454" s="28" t="s">
        <v>11</v>
      </c>
      <c r="E454" s="28"/>
      <c r="F454" s="23">
        <f aca="true" t="shared" si="216" ref="F454:Q454">F455</f>
        <v>1665</v>
      </c>
      <c r="G454" s="23">
        <f t="shared" si="216"/>
        <v>0</v>
      </c>
      <c r="H454" s="23">
        <f t="shared" si="216"/>
        <v>1665</v>
      </c>
      <c r="I454" s="23">
        <f t="shared" si="216"/>
        <v>0</v>
      </c>
      <c r="J454" s="23">
        <f t="shared" si="216"/>
        <v>1665</v>
      </c>
      <c r="K454" s="23">
        <f t="shared" si="216"/>
        <v>0</v>
      </c>
      <c r="L454" s="23">
        <f t="shared" si="216"/>
        <v>1665</v>
      </c>
      <c r="M454" s="23">
        <f t="shared" si="216"/>
        <v>0</v>
      </c>
      <c r="N454" s="23">
        <f t="shared" si="216"/>
        <v>1665</v>
      </c>
      <c r="O454" s="23">
        <f t="shared" si="216"/>
        <v>0</v>
      </c>
      <c r="P454" s="23">
        <f t="shared" si="216"/>
        <v>1665</v>
      </c>
      <c r="Q454" s="23">
        <f t="shared" si="216"/>
        <v>0</v>
      </c>
    </row>
    <row r="455" spans="1:17" s="24" customFormat="1" ht="37.5">
      <c r="A455" s="102" t="s">
        <v>49</v>
      </c>
      <c r="B455" s="28" t="s">
        <v>158</v>
      </c>
      <c r="C455" s="28" t="s">
        <v>152</v>
      </c>
      <c r="D455" s="28" t="s">
        <v>50</v>
      </c>
      <c r="E455" s="28"/>
      <c r="F455" s="23">
        <f>F457</f>
        <v>1665</v>
      </c>
      <c r="G455" s="23">
        <f aca="true" t="shared" si="217" ref="G455:Q455">G457</f>
        <v>0</v>
      </c>
      <c r="H455" s="23">
        <f t="shared" si="217"/>
        <v>1665</v>
      </c>
      <c r="I455" s="23">
        <f t="shared" si="217"/>
        <v>0</v>
      </c>
      <c r="J455" s="23">
        <f t="shared" si="217"/>
        <v>1665</v>
      </c>
      <c r="K455" s="23">
        <f t="shared" si="217"/>
        <v>0</v>
      </c>
      <c r="L455" s="23">
        <f t="shared" si="217"/>
        <v>1665</v>
      </c>
      <c r="M455" s="23">
        <f t="shared" si="217"/>
        <v>0</v>
      </c>
      <c r="N455" s="23">
        <f t="shared" si="217"/>
        <v>1665</v>
      </c>
      <c r="O455" s="23">
        <f t="shared" si="217"/>
        <v>0</v>
      </c>
      <c r="P455" s="23">
        <f t="shared" si="217"/>
        <v>1665</v>
      </c>
      <c r="Q455" s="23">
        <f t="shared" si="217"/>
        <v>0</v>
      </c>
    </row>
    <row r="456" spans="1:17" s="24" customFormat="1" ht="18.75">
      <c r="A456" s="102" t="s">
        <v>53</v>
      </c>
      <c r="B456" s="28" t="s">
        <v>158</v>
      </c>
      <c r="C456" s="28" t="s">
        <v>152</v>
      </c>
      <c r="D456" s="28" t="s">
        <v>54</v>
      </c>
      <c r="E456" s="28"/>
      <c r="F456" s="23">
        <f>F457</f>
        <v>1665</v>
      </c>
      <c r="G456" s="23">
        <f aca="true" t="shared" si="218" ref="G456:Q456">G457</f>
        <v>0</v>
      </c>
      <c r="H456" s="23">
        <f t="shared" si="218"/>
        <v>1665</v>
      </c>
      <c r="I456" s="23">
        <f t="shared" si="218"/>
        <v>0</v>
      </c>
      <c r="J456" s="23">
        <f t="shared" si="218"/>
        <v>1665</v>
      </c>
      <c r="K456" s="23">
        <f t="shared" si="218"/>
        <v>0</v>
      </c>
      <c r="L456" s="23">
        <f t="shared" si="218"/>
        <v>1665</v>
      </c>
      <c r="M456" s="23">
        <f t="shared" si="218"/>
        <v>0</v>
      </c>
      <c r="N456" s="23">
        <f t="shared" si="218"/>
        <v>1665</v>
      </c>
      <c r="O456" s="23">
        <f t="shared" si="218"/>
        <v>0</v>
      </c>
      <c r="P456" s="23">
        <f t="shared" si="218"/>
        <v>1665</v>
      </c>
      <c r="Q456" s="23">
        <f t="shared" si="218"/>
        <v>0</v>
      </c>
    </row>
    <row r="457" spans="1:17" s="24" customFormat="1" ht="56.25">
      <c r="A457" s="99" t="s">
        <v>360</v>
      </c>
      <c r="B457" s="28" t="s">
        <v>158</v>
      </c>
      <c r="C457" s="28" t="s">
        <v>152</v>
      </c>
      <c r="D457" s="28" t="s">
        <v>115</v>
      </c>
      <c r="E457" s="28"/>
      <c r="F457" s="23">
        <f>F459+F458</f>
        <v>1665</v>
      </c>
      <c r="G457" s="23">
        <f aca="true" t="shared" si="219" ref="G457:Q457">G459+G458</f>
        <v>0</v>
      </c>
      <c r="H457" s="23">
        <f t="shared" si="219"/>
        <v>1665</v>
      </c>
      <c r="I457" s="23">
        <f t="shared" si="219"/>
        <v>0</v>
      </c>
      <c r="J457" s="23">
        <f t="shared" si="219"/>
        <v>1665</v>
      </c>
      <c r="K457" s="23">
        <f t="shared" si="219"/>
        <v>0</v>
      </c>
      <c r="L457" s="23">
        <f t="shared" si="219"/>
        <v>1665</v>
      </c>
      <c r="M457" s="23">
        <f t="shared" si="219"/>
        <v>0</v>
      </c>
      <c r="N457" s="23">
        <f t="shared" si="219"/>
        <v>1665</v>
      </c>
      <c r="O457" s="23">
        <f t="shared" si="219"/>
        <v>0</v>
      </c>
      <c r="P457" s="23">
        <f t="shared" si="219"/>
        <v>1665</v>
      </c>
      <c r="Q457" s="23">
        <f t="shared" si="219"/>
        <v>0</v>
      </c>
    </row>
    <row r="458" spans="1:17" s="24" customFormat="1" ht="37.5">
      <c r="A458" s="99" t="s">
        <v>119</v>
      </c>
      <c r="B458" s="28" t="s">
        <v>158</v>
      </c>
      <c r="C458" s="28" t="s">
        <v>152</v>
      </c>
      <c r="D458" s="28" t="s">
        <v>115</v>
      </c>
      <c r="E458" s="28" t="s">
        <v>210</v>
      </c>
      <c r="F458" s="23">
        <f>G458+H458+I458</f>
        <v>8.4</v>
      </c>
      <c r="G458" s="23"/>
      <c r="H458" s="23">
        <v>8.4</v>
      </c>
      <c r="I458" s="23"/>
      <c r="J458" s="23">
        <f>K458+L458+M458</f>
        <v>8.4</v>
      </c>
      <c r="K458" s="23"/>
      <c r="L458" s="23">
        <v>8.4</v>
      </c>
      <c r="M458" s="23"/>
      <c r="N458" s="23">
        <f>O458+P458+Q458</f>
        <v>8.4</v>
      </c>
      <c r="O458" s="33"/>
      <c r="P458" s="33">
        <v>8.4</v>
      </c>
      <c r="Q458" s="33"/>
    </row>
    <row r="459" spans="1:17" s="24" customFormat="1" ht="18.75">
      <c r="A459" s="99" t="s">
        <v>117</v>
      </c>
      <c r="B459" s="28" t="s">
        <v>158</v>
      </c>
      <c r="C459" s="28" t="s">
        <v>152</v>
      </c>
      <c r="D459" s="28" t="s">
        <v>115</v>
      </c>
      <c r="E459" s="28" t="s">
        <v>244</v>
      </c>
      <c r="F459" s="23">
        <f>G459+H459+I459</f>
        <v>1656.6</v>
      </c>
      <c r="G459" s="23"/>
      <c r="H459" s="23">
        <v>1656.6</v>
      </c>
      <c r="I459" s="23"/>
      <c r="J459" s="23">
        <f>K459+L459+M459</f>
        <v>1656.6</v>
      </c>
      <c r="K459" s="23"/>
      <c r="L459" s="23">
        <v>1656.6</v>
      </c>
      <c r="M459" s="23"/>
      <c r="N459" s="23">
        <f>O459+P459+Q459</f>
        <v>1656.6</v>
      </c>
      <c r="O459" s="33"/>
      <c r="P459" s="33">
        <v>1656.6</v>
      </c>
      <c r="Q459" s="33"/>
    </row>
    <row r="460" spans="1:17" s="24" customFormat="1" ht="18.75">
      <c r="A460" s="100" t="s">
        <v>170</v>
      </c>
      <c r="B460" s="25" t="s">
        <v>158</v>
      </c>
      <c r="C460" s="25" t="s">
        <v>155</v>
      </c>
      <c r="D460" s="25"/>
      <c r="E460" s="25"/>
      <c r="F460" s="26">
        <f>F461+F475+F481</f>
        <v>24180.7</v>
      </c>
      <c r="G460" s="26">
        <f aca="true" t="shared" si="220" ref="G460:Q460">G461+G475+G481</f>
        <v>23301.9</v>
      </c>
      <c r="H460" s="26">
        <f t="shared" si="220"/>
        <v>878.8</v>
      </c>
      <c r="I460" s="26">
        <f t="shared" si="220"/>
        <v>0</v>
      </c>
      <c r="J460" s="26">
        <f t="shared" si="220"/>
        <v>20569.899999999998</v>
      </c>
      <c r="K460" s="26">
        <f t="shared" si="220"/>
        <v>19742.5</v>
      </c>
      <c r="L460" s="26">
        <f t="shared" si="220"/>
        <v>827.4</v>
      </c>
      <c r="M460" s="26">
        <f t="shared" si="220"/>
        <v>0</v>
      </c>
      <c r="N460" s="26">
        <f t="shared" si="220"/>
        <v>20796.7</v>
      </c>
      <c r="O460" s="23">
        <f t="shared" si="220"/>
        <v>19969.300000000003</v>
      </c>
      <c r="P460" s="23">
        <f t="shared" si="220"/>
        <v>827.4</v>
      </c>
      <c r="Q460" s="23">
        <f t="shared" si="220"/>
        <v>0</v>
      </c>
    </row>
    <row r="461" spans="1:17" s="24" customFormat="1" ht="37.5">
      <c r="A461" s="102" t="s">
        <v>464</v>
      </c>
      <c r="B461" s="28" t="s">
        <v>158</v>
      </c>
      <c r="C461" s="28" t="s">
        <v>155</v>
      </c>
      <c r="D461" s="28" t="s">
        <v>11</v>
      </c>
      <c r="E461" s="28"/>
      <c r="F461" s="23">
        <f>F462</f>
        <v>15382.4</v>
      </c>
      <c r="G461" s="23">
        <f aca="true" t="shared" si="221" ref="G461:Q461">G462</f>
        <v>14744.4</v>
      </c>
      <c r="H461" s="23">
        <f t="shared" si="221"/>
        <v>638</v>
      </c>
      <c r="I461" s="23">
        <f t="shared" si="221"/>
        <v>0</v>
      </c>
      <c r="J461" s="23">
        <f t="shared" si="221"/>
        <v>16586.899999999998</v>
      </c>
      <c r="K461" s="23">
        <f t="shared" si="221"/>
        <v>15759.5</v>
      </c>
      <c r="L461" s="23">
        <f t="shared" si="221"/>
        <v>827.4</v>
      </c>
      <c r="M461" s="23">
        <f t="shared" si="221"/>
        <v>0</v>
      </c>
      <c r="N461" s="23">
        <f t="shared" si="221"/>
        <v>16813.7</v>
      </c>
      <c r="O461" s="23">
        <f t="shared" si="221"/>
        <v>15986.300000000001</v>
      </c>
      <c r="P461" s="23">
        <f t="shared" si="221"/>
        <v>827.4</v>
      </c>
      <c r="Q461" s="23">
        <f t="shared" si="221"/>
        <v>0</v>
      </c>
    </row>
    <row r="462" spans="1:17" s="24" customFormat="1" ht="37.5">
      <c r="A462" s="102" t="s">
        <v>49</v>
      </c>
      <c r="B462" s="28" t="s">
        <v>158</v>
      </c>
      <c r="C462" s="28" t="s">
        <v>155</v>
      </c>
      <c r="D462" s="28" t="s">
        <v>50</v>
      </c>
      <c r="E462" s="28"/>
      <c r="F462" s="23">
        <f>F463+F467+F472</f>
        <v>15382.4</v>
      </c>
      <c r="G462" s="23">
        <f aca="true" t="shared" si="222" ref="G462:Q462">G463+G467+G472</f>
        <v>14744.4</v>
      </c>
      <c r="H462" s="23">
        <f t="shared" si="222"/>
        <v>638</v>
      </c>
      <c r="I462" s="23">
        <f t="shared" si="222"/>
        <v>0</v>
      </c>
      <c r="J462" s="23">
        <f t="shared" si="222"/>
        <v>16586.899999999998</v>
      </c>
      <c r="K462" s="23">
        <f t="shared" si="222"/>
        <v>15759.5</v>
      </c>
      <c r="L462" s="23">
        <f t="shared" si="222"/>
        <v>827.4</v>
      </c>
      <c r="M462" s="23">
        <f t="shared" si="222"/>
        <v>0</v>
      </c>
      <c r="N462" s="23">
        <f t="shared" si="222"/>
        <v>16813.7</v>
      </c>
      <c r="O462" s="23">
        <f t="shared" si="222"/>
        <v>15986.300000000001</v>
      </c>
      <c r="P462" s="23">
        <f t="shared" si="222"/>
        <v>827.4</v>
      </c>
      <c r="Q462" s="23">
        <f t="shared" si="222"/>
        <v>0</v>
      </c>
    </row>
    <row r="463" spans="1:17" s="24" customFormat="1" ht="37.5">
      <c r="A463" s="102" t="s">
        <v>31</v>
      </c>
      <c r="B463" s="28" t="s">
        <v>158</v>
      </c>
      <c r="C463" s="28" t="s">
        <v>155</v>
      </c>
      <c r="D463" s="28" t="s">
        <v>52</v>
      </c>
      <c r="E463" s="28"/>
      <c r="F463" s="23">
        <f>F464</f>
        <v>472.4</v>
      </c>
      <c r="G463" s="23">
        <f aca="true" t="shared" si="223" ref="G463:Q463">G464</f>
        <v>0</v>
      </c>
      <c r="H463" s="23">
        <f t="shared" si="223"/>
        <v>472.4</v>
      </c>
      <c r="I463" s="23">
        <f t="shared" si="223"/>
        <v>0</v>
      </c>
      <c r="J463" s="23">
        <f t="shared" si="223"/>
        <v>439.2</v>
      </c>
      <c r="K463" s="23">
        <f t="shared" si="223"/>
        <v>0</v>
      </c>
      <c r="L463" s="23">
        <f t="shared" si="223"/>
        <v>439.2</v>
      </c>
      <c r="M463" s="23">
        <f t="shared" si="223"/>
        <v>0</v>
      </c>
      <c r="N463" s="23">
        <f t="shared" si="223"/>
        <v>439.2</v>
      </c>
      <c r="O463" s="23">
        <f t="shared" si="223"/>
        <v>0</v>
      </c>
      <c r="P463" s="23">
        <f t="shared" si="223"/>
        <v>439.2</v>
      </c>
      <c r="Q463" s="23">
        <f t="shared" si="223"/>
        <v>0</v>
      </c>
    </row>
    <row r="464" spans="1:17" s="24" customFormat="1" ht="56.25">
      <c r="A464" s="27" t="s">
        <v>419</v>
      </c>
      <c r="B464" s="28" t="s">
        <v>158</v>
      </c>
      <c r="C464" s="28" t="s">
        <v>155</v>
      </c>
      <c r="D464" s="28" t="s">
        <v>51</v>
      </c>
      <c r="E464" s="28"/>
      <c r="F464" s="23">
        <f>F465+F466</f>
        <v>472.4</v>
      </c>
      <c r="G464" s="23">
        <f aca="true" t="shared" si="224" ref="G464:Q464">G465+G466</f>
        <v>0</v>
      </c>
      <c r="H464" s="23">
        <f t="shared" si="224"/>
        <v>472.4</v>
      </c>
      <c r="I464" s="23">
        <f t="shared" si="224"/>
        <v>0</v>
      </c>
      <c r="J464" s="23">
        <f t="shared" si="224"/>
        <v>439.2</v>
      </c>
      <c r="K464" s="23">
        <f t="shared" si="224"/>
        <v>0</v>
      </c>
      <c r="L464" s="23">
        <f t="shared" si="224"/>
        <v>439.2</v>
      </c>
      <c r="M464" s="23">
        <f t="shared" si="224"/>
        <v>0</v>
      </c>
      <c r="N464" s="23">
        <f t="shared" si="224"/>
        <v>439.2</v>
      </c>
      <c r="O464" s="23">
        <f t="shared" si="224"/>
        <v>0</v>
      </c>
      <c r="P464" s="23">
        <f t="shared" si="224"/>
        <v>439.2</v>
      </c>
      <c r="Q464" s="23">
        <f t="shared" si="224"/>
        <v>0</v>
      </c>
    </row>
    <row r="465" spans="1:17" s="24" customFormat="1" ht="37.5">
      <c r="A465" s="99" t="s">
        <v>119</v>
      </c>
      <c r="B465" s="67">
        <v>10</v>
      </c>
      <c r="C465" s="28" t="s">
        <v>155</v>
      </c>
      <c r="D465" s="28" t="s">
        <v>51</v>
      </c>
      <c r="E465" s="28" t="s">
        <v>210</v>
      </c>
      <c r="F465" s="23">
        <f>G465+H465+I465</f>
        <v>14</v>
      </c>
      <c r="G465" s="23"/>
      <c r="H465" s="23">
        <v>14</v>
      </c>
      <c r="I465" s="23"/>
      <c r="J465" s="23">
        <f>K465+L465+M465</f>
        <v>14</v>
      </c>
      <c r="K465" s="23"/>
      <c r="L465" s="23">
        <v>14</v>
      </c>
      <c r="M465" s="23"/>
      <c r="N465" s="23">
        <f>O465+P465+Q465</f>
        <v>14</v>
      </c>
      <c r="O465" s="33"/>
      <c r="P465" s="33">
        <v>14</v>
      </c>
      <c r="Q465" s="33"/>
    </row>
    <row r="466" spans="1:17" s="24" customFormat="1" ht="37.5">
      <c r="A466" s="99" t="s">
        <v>261</v>
      </c>
      <c r="B466" s="67">
        <v>10</v>
      </c>
      <c r="C466" s="28" t="s">
        <v>155</v>
      </c>
      <c r="D466" s="28" t="s">
        <v>51</v>
      </c>
      <c r="E466" s="28" t="s">
        <v>260</v>
      </c>
      <c r="F466" s="23">
        <f>G466+H466+I466</f>
        <v>458.4</v>
      </c>
      <c r="G466" s="23"/>
      <c r="H466" s="23">
        <v>458.4</v>
      </c>
      <c r="I466" s="23"/>
      <c r="J466" s="23">
        <f>K466+L466+M466</f>
        <v>425.2</v>
      </c>
      <c r="K466" s="23"/>
      <c r="L466" s="23">
        <v>425.2</v>
      </c>
      <c r="M466" s="23"/>
      <c r="N466" s="23">
        <f>O466+P466+Q466</f>
        <v>425.2</v>
      </c>
      <c r="O466" s="33"/>
      <c r="P466" s="33">
        <v>425.2</v>
      </c>
      <c r="Q466" s="33"/>
    </row>
    <row r="467" spans="1:17" s="24" customFormat="1" ht="18.75">
      <c r="A467" s="102" t="s">
        <v>120</v>
      </c>
      <c r="B467" s="67">
        <v>10</v>
      </c>
      <c r="C467" s="28" t="s">
        <v>155</v>
      </c>
      <c r="D467" s="28" t="s">
        <v>54</v>
      </c>
      <c r="E467" s="28"/>
      <c r="F467" s="23">
        <f>F468+F470</f>
        <v>165.6</v>
      </c>
      <c r="G467" s="23">
        <f aca="true" t="shared" si="225" ref="G467:Q467">G468+G470</f>
        <v>0</v>
      </c>
      <c r="H467" s="23">
        <f t="shared" si="225"/>
        <v>165.6</v>
      </c>
      <c r="I467" s="23">
        <f t="shared" si="225"/>
        <v>0</v>
      </c>
      <c r="J467" s="23">
        <f t="shared" si="225"/>
        <v>955.4000000000001</v>
      </c>
      <c r="K467" s="23">
        <f t="shared" si="225"/>
        <v>567.2</v>
      </c>
      <c r="L467" s="23">
        <f t="shared" si="225"/>
        <v>388.2</v>
      </c>
      <c r="M467" s="23">
        <f t="shared" si="225"/>
        <v>0</v>
      </c>
      <c r="N467" s="23">
        <f t="shared" si="225"/>
        <v>955.4000000000001</v>
      </c>
      <c r="O467" s="23">
        <f t="shared" si="225"/>
        <v>567.2</v>
      </c>
      <c r="P467" s="23">
        <f t="shared" si="225"/>
        <v>388.2</v>
      </c>
      <c r="Q467" s="23">
        <f t="shared" si="225"/>
        <v>0</v>
      </c>
    </row>
    <row r="468" spans="1:17" s="24" customFormat="1" ht="37.5">
      <c r="A468" s="102" t="s">
        <v>361</v>
      </c>
      <c r="B468" s="67">
        <v>10</v>
      </c>
      <c r="C468" s="28" t="s">
        <v>155</v>
      </c>
      <c r="D468" s="28" t="s">
        <v>113</v>
      </c>
      <c r="E468" s="28"/>
      <c r="F468" s="23">
        <f>F469</f>
        <v>165.6</v>
      </c>
      <c r="G468" s="23">
        <f aca="true" t="shared" si="226" ref="G468:Q468">G469</f>
        <v>0</v>
      </c>
      <c r="H468" s="23">
        <f t="shared" si="226"/>
        <v>165.6</v>
      </c>
      <c r="I468" s="23">
        <f t="shared" si="226"/>
        <v>0</v>
      </c>
      <c r="J468" s="23">
        <f t="shared" si="226"/>
        <v>165.6</v>
      </c>
      <c r="K468" s="23">
        <f t="shared" si="226"/>
        <v>0</v>
      </c>
      <c r="L468" s="23">
        <f t="shared" si="226"/>
        <v>165.6</v>
      </c>
      <c r="M468" s="23">
        <f t="shared" si="226"/>
        <v>0</v>
      </c>
      <c r="N468" s="23">
        <f t="shared" si="226"/>
        <v>165.6</v>
      </c>
      <c r="O468" s="23">
        <f t="shared" si="226"/>
        <v>0</v>
      </c>
      <c r="P468" s="23">
        <f t="shared" si="226"/>
        <v>165.6</v>
      </c>
      <c r="Q468" s="23">
        <f t="shared" si="226"/>
        <v>0</v>
      </c>
    </row>
    <row r="469" spans="1:17" s="24" customFormat="1" ht="18.75">
      <c r="A469" s="99" t="s">
        <v>117</v>
      </c>
      <c r="B469" s="67">
        <v>10</v>
      </c>
      <c r="C469" s="28" t="s">
        <v>155</v>
      </c>
      <c r="D469" s="28" t="s">
        <v>114</v>
      </c>
      <c r="E469" s="28" t="s">
        <v>244</v>
      </c>
      <c r="F469" s="23">
        <f>G469+H469+I469</f>
        <v>165.6</v>
      </c>
      <c r="G469" s="23"/>
      <c r="H469" s="23">
        <v>165.6</v>
      </c>
      <c r="I469" s="23"/>
      <c r="J469" s="23">
        <f>K469+L469+M469</f>
        <v>165.6</v>
      </c>
      <c r="K469" s="23"/>
      <c r="L469" s="23">
        <v>165.6</v>
      </c>
      <c r="M469" s="23"/>
      <c r="N469" s="23">
        <f>O469+P469+Q469</f>
        <v>165.6</v>
      </c>
      <c r="O469" s="33"/>
      <c r="P469" s="33">
        <v>165.6</v>
      </c>
      <c r="Q469" s="33"/>
    </row>
    <row r="470" spans="1:17" s="24" customFormat="1" ht="18.75">
      <c r="A470" s="99" t="s">
        <v>587</v>
      </c>
      <c r="B470" s="67">
        <v>10</v>
      </c>
      <c r="C470" s="28" t="s">
        <v>155</v>
      </c>
      <c r="D470" s="28" t="s">
        <v>491</v>
      </c>
      <c r="E470" s="28"/>
      <c r="F470" s="23">
        <f>F471</f>
        <v>0</v>
      </c>
      <c r="G470" s="23">
        <f aca="true" t="shared" si="227" ref="G470:Q470">G471</f>
        <v>0</v>
      </c>
      <c r="H470" s="23">
        <f t="shared" si="227"/>
        <v>0</v>
      </c>
      <c r="I470" s="23">
        <f t="shared" si="227"/>
        <v>0</v>
      </c>
      <c r="J470" s="23">
        <f t="shared" si="227"/>
        <v>789.8000000000001</v>
      </c>
      <c r="K470" s="23">
        <f t="shared" si="227"/>
        <v>567.2</v>
      </c>
      <c r="L470" s="23">
        <f t="shared" si="227"/>
        <v>222.6</v>
      </c>
      <c r="M470" s="23">
        <f t="shared" si="227"/>
        <v>0</v>
      </c>
      <c r="N470" s="23">
        <f t="shared" si="227"/>
        <v>789.8000000000001</v>
      </c>
      <c r="O470" s="23">
        <f t="shared" si="227"/>
        <v>567.2</v>
      </c>
      <c r="P470" s="23">
        <f t="shared" si="227"/>
        <v>222.6</v>
      </c>
      <c r="Q470" s="23">
        <f t="shared" si="227"/>
        <v>0</v>
      </c>
    </row>
    <row r="471" spans="1:17" s="24" customFormat="1" ht="37.5">
      <c r="A471" s="99" t="s">
        <v>261</v>
      </c>
      <c r="B471" s="67">
        <v>10</v>
      </c>
      <c r="C471" s="28" t="s">
        <v>155</v>
      </c>
      <c r="D471" s="28" t="s">
        <v>491</v>
      </c>
      <c r="E471" s="28" t="s">
        <v>260</v>
      </c>
      <c r="F471" s="23">
        <f>G471+H471+I471</f>
        <v>0</v>
      </c>
      <c r="G471" s="23"/>
      <c r="H471" s="23"/>
      <c r="I471" s="23"/>
      <c r="J471" s="23">
        <f>K471+L471+M471</f>
        <v>789.8000000000001</v>
      </c>
      <c r="K471" s="23">
        <v>567.2</v>
      </c>
      <c r="L471" s="23">
        <v>222.6</v>
      </c>
      <c r="M471" s="23"/>
      <c r="N471" s="23">
        <f>O471+P471+Q471</f>
        <v>789.8000000000001</v>
      </c>
      <c r="O471" s="33">
        <v>567.2</v>
      </c>
      <c r="P471" s="33">
        <v>222.6</v>
      </c>
      <c r="Q471" s="33"/>
    </row>
    <row r="472" spans="1:17" s="24" customFormat="1" ht="45" customHeight="1">
      <c r="A472" s="102" t="s">
        <v>567</v>
      </c>
      <c r="B472" s="67">
        <v>10</v>
      </c>
      <c r="C472" s="28" t="s">
        <v>155</v>
      </c>
      <c r="D472" s="28" t="s">
        <v>538</v>
      </c>
      <c r="E472" s="28"/>
      <c r="F472" s="23">
        <f>F473</f>
        <v>14744.4</v>
      </c>
      <c r="G472" s="23">
        <f aca="true" t="shared" si="228" ref="G472:Q473">G473</f>
        <v>14744.4</v>
      </c>
      <c r="H472" s="23">
        <f t="shared" si="228"/>
        <v>0</v>
      </c>
      <c r="I472" s="23">
        <f t="shared" si="228"/>
        <v>0</v>
      </c>
      <c r="J472" s="23">
        <f t="shared" si="228"/>
        <v>15192.3</v>
      </c>
      <c r="K472" s="23">
        <f t="shared" si="228"/>
        <v>15192.3</v>
      </c>
      <c r="L472" s="23">
        <f t="shared" si="228"/>
        <v>0</v>
      </c>
      <c r="M472" s="23">
        <f t="shared" si="228"/>
        <v>0</v>
      </c>
      <c r="N472" s="23">
        <f t="shared" si="228"/>
        <v>15419.1</v>
      </c>
      <c r="O472" s="23">
        <f t="shared" si="228"/>
        <v>15419.1</v>
      </c>
      <c r="P472" s="23">
        <f t="shared" si="228"/>
        <v>0</v>
      </c>
      <c r="Q472" s="23">
        <f t="shared" si="228"/>
        <v>0</v>
      </c>
    </row>
    <row r="473" spans="1:17" s="24" customFormat="1" ht="94.5" customHeight="1">
      <c r="A473" s="102" t="s">
        <v>599</v>
      </c>
      <c r="B473" s="67">
        <v>10</v>
      </c>
      <c r="C473" s="28" t="s">
        <v>155</v>
      </c>
      <c r="D473" s="28" t="s">
        <v>598</v>
      </c>
      <c r="E473" s="28"/>
      <c r="F473" s="23">
        <f>F474</f>
        <v>14744.4</v>
      </c>
      <c r="G473" s="23">
        <f t="shared" si="228"/>
        <v>14744.4</v>
      </c>
      <c r="H473" s="23">
        <f t="shared" si="228"/>
        <v>0</v>
      </c>
      <c r="I473" s="23">
        <f t="shared" si="228"/>
        <v>0</v>
      </c>
      <c r="J473" s="23">
        <f t="shared" si="228"/>
        <v>15192.3</v>
      </c>
      <c r="K473" s="23">
        <f t="shared" si="228"/>
        <v>15192.3</v>
      </c>
      <c r="L473" s="23">
        <f t="shared" si="228"/>
        <v>0</v>
      </c>
      <c r="M473" s="23">
        <f t="shared" si="228"/>
        <v>0</v>
      </c>
      <c r="N473" s="23">
        <f t="shared" si="228"/>
        <v>15419.1</v>
      </c>
      <c r="O473" s="23">
        <f t="shared" si="228"/>
        <v>15419.1</v>
      </c>
      <c r="P473" s="23">
        <f t="shared" si="228"/>
        <v>0</v>
      </c>
      <c r="Q473" s="23">
        <f t="shared" si="228"/>
        <v>0</v>
      </c>
    </row>
    <row r="474" spans="1:17" s="24" customFormat="1" ht="37.5">
      <c r="A474" s="99" t="s">
        <v>261</v>
      </c>
      <c r="B474" s="67">
        <v>10</v>
      </c>
      <c r="C474" s="28" t="s">
        <v>155</v>
      </c>
      <c r="D474" s="28" t="s">
        <v>598</v>
      </c>
      <c r="E474" s="28" t="s">
        <v>260</v>
      </c>
      <c r="F474" s="23">
        <f>G474+H474+I474</f>
        <v>14744.4</v>
      </c>
      <c r="G474" s="23">
        <v>14744.4</v>
      </c>
      <c r="H474" s="23"/>
      <c r="I474" s="23"/>
      <c r="J474" s="23">
        <f>K474+L474+M474</f>
        <v>15192.3</v>
      </c>
      <c r="K474" s="23">
        <v>15192.3</v>
      </c>
      <c r="L474" s="23"/>
      <c r="M474" s="23"/>
      <c r="N474" s="23">
        <f>O474+P474+Q474</f>
        <v>15419.1</v>
      </c>
      <c r="O474" s="33">
        <v>15419.1</v>
      </c>
      <c r="P474" s="33"/>
      <c r="Q474" s="33"/>
    </row>
    <row r="475" spans="1:17" s="24" customFormat="1" ht="37.5">
      <c r="A475" s="102" t="s">
        <v>467</v>
      </c>
      <c r="B475" s="28" t="s">
        <v>158</v>
      </c>
      <c r="C475" s="28" t="s">
        <v>155</v>
      </c>
      <c r="D475" s="67" t="s">
        <v>344</v>
      </c>
      <c r="E475" s="28"/>
      <c r="F475" s="23">
        <f>F476</f>
        <v>3983</v>
      </c>
      <c r="G475" s="23">
        <f aca="true" t="shared" si="229" ref="G475:Q477">G476</f>
        <v>3983</v>
      </c>
      <c r="H475" s="23">
        <f t="shared" si="229"/>
        <v>0</v>
      </c>
      <c r="I475" s="23">
        <f t="shared" si="229"/>
        <v>0</v>
      </c>
      <c r="J475" s="23">
        <f t="shared" si="229"/>
        <v>3983</v>
      </c>
      <c r="K475" s="23">
        <f t="shared" si="229"/>
        <v>3983</v>
      </c>
      <c r="L475" s="23">
        <f t="shared" si="229"/>
        <v>0</v>
      </c>
      <c r="M475" s="23">
        <f t="shared" si="229"/>
        <v>0</v>
      </c>
      <c r="N475" s="23">
        <f t="shared" si="229"/>
        <v>3983</v>
      </c>
      <c r="O475" s="23">
        <f t="shared" si="229"/>
        <v>3983</v>
      </c>
      <c r="P475" s="23">
        <f t="shared" si="229"/>
        <v>0</v>
      </c>
      <c r="Q475" s="23">
        <f t="shared" si="229"/>
        <v>0</v>
      </c>
    </row>
    <row r="476" spans="1:17" s="24" customFormat="1" ht="21" customHeight="1">
      <c r="A476" s="61" t="s">
        <v>21</v>
      </c>
      <c r="B476" s="28" t="s">
        <v>158</v>
      </c>
      <c r="C476" s="28" t="s">
        <v>155</v>
      </c>
      <c r="D476" s="67" t="s">
        <v>345</v>
      </c>
      <c r="E476" s="28"/>
      <c r="F476" s="23">
        <f>F477</f>
        <v>3983</v>
      </c>
      <c r="G476" s="23">
        <f t="shared" si="229"/>
        <v>3983</v>
      </c>
      <c r="H476" s="23">
        <f t="shared" si="229"/>
        <v>0</v>
      </c>
      <c r="I476" s="23">
        <f t="shared" si="229"/>
        <v>0</v>
      </c>
      <c r="J476" s="23">
        <f t="shared" si="229"/>
        <v>3983</v>
      </c>
      <c r="K476" s="23">
        <f t="shared" si="229"/>
        <v>3983</v>
      </c>
      <c r="L476" s="23">
        <f t="shared" si="229"/>
        <v>0</v>
      </c>
      <c r="M476" s="23">
        <f t="shared" si="229"/>
        <v>0</v>
      </c>
      <c r="N476" s="23">
        <f t="shared" si="229"/>
        <v>3983</v>
      </c>
      <c r="O476" s="23">
        <f t="shared" si="229"/>
        <v>3983</v>
      </c>
      <c r="P476" s="23">
        <f t="shared" si="229"/>
        <v>0</v>
      </c>
      <c r="Q476" s="23">
        <f t="shared" si="229"/>
        <v>0</v>
      </c>
    </row>
    <row r="477" spans="1:17" s="24" customFormat="1" ht="77.25" customHeight="1">
      <c r="A477" s="61" t="s">
        <v>362</v>
      </c>
      <c r="B477" s="28" t="s">
        <v>158</v>
      </c>
      <c r="C477" s="28" t="s">
        <v>155</v>
      </c>
      <c r="D477" s="67" t="s">
        <v>86</v>
      </c>
      <c r="E477" s="28"/>
      <c r="F477" s="23">
        <f>F478</f>
        <v>3983</v>
      </c>
      <c r="G477" s="23">
        <f t="shared" si="229"/>
        <v>3983</v>
      </c>
      <c r="H477" s="23">
        <f t="shared" si="229"/>
        <v>0</v>
      </c>
      <c r="I477" s="23">
        <f t="shared" si="229"/>
        <v>0</v>
      </c>
      <c r="J477" s="23">
        <f t="shared" si="229"/>
        <v>3983</v>
      </c>
      <c r="K477" s="23">
        <f t="shared" si="229"/>
        <v>3983</v>
      </c>
      <c r="L477" s="23">
        <f t="shared" si="229"/>
        <v>0</v>
      </c>
      <c r="M477" s="23">
        <f t="shared" si="229"/>
        <v>0</v>
      </c>
      <c r="N477" s="23">
        <f t="shared" si="229"/>
        <v>3983</v>
      </c>
      <c r="O477" s="23">
        <f t="shared" si="229"/>
        <v>3983</v>
      </c>
      <c r="P477" s="23">
        <f t="shared" si="229"/>
        <v>0</v>
      </c>
      <c r="Q477" s="23">
        <f t="shared" si="229"/>
        <v>0</v>
      </c>
    </row>
    <row r="478" spans="1:17" s="24" customFormat="1" ht="75">
      <c r="A478" s="64" t="s">
        <v>263</v>
      </c>
      <c r="B478" s="28" t="s">
        <v>158</v>
      </c>
      <c r="C478" s="28" t="s">
        <v>155</v>
      </c>
      <c r="D478" s="67" t="s">
        <v>87</v>
      </c>
      <c r="E478" s="28"/>
      <c r="F478" s="23">
        <f>F480+F479</f>
        <v>3983</v>
      </c>
      <c r="G478" s="23">
        <f aca="true" t="shared" si="230" ref="G478:Q478">G480+G479</f>
        <v>3983</v>
      </c>
      <c r="H478" s="23">
        <f t="shared" si="230"/>
        <v>0</v>
      </c>
      <c r="I478" s="23">
        <f t="shared" si="230"/>
        <v>0</v>
      </c>
      <c r="J478" s="23">
        <f t="shared" si="230"/>
        <v>3983</v>
      </c>
      <c r="K478" s="23">
        <f t="shared" si="230"/>
        <v>3983</v>
      </c>
      <c r="L478" s="23">
        <f t="shared" si="230"/>
        <v>0</v>
      </c>
      <c r="M478" s="23">
        <f t="shared" si="230"/>
        <v>0</v>
      </c>
      <c r="N478" s="23">
        <f t="shared" si="230"/>
        <v>3983</v>
      </c>
      <c r="O478" s="23">
        <f t="shared" si="230"/>
        <v>3983</v>
      </c>
      <c r="P478" s="23">
        <f t="shared" si="230"/>
        <v>0</v>
      </c>
      <c r="Q478" s="23">
        <f t="shared" si="230"/>
        <v>0</v>
      </c>
    </row>
    <row r="479" spans="1:17" s="24" customFormat="1" ht="37.5">
      <c r="A479" s="99" t="s">
        <v>119</v>
      </c>
      <c r="B479" s="28" t="s">
        <v>158</v>
      </c>
      <c r="C479" s="28" t="s">
        <v>155</v>
      </c>
      <c r="D479" s="67" t="s">
        <v>87</v>
      </c>
      <c r="E479" s="28" t="s">
        <v>210</v>
      </c>
      <c r="F479" s="23">
        <f>G479+H479+I479</f>
        <v>60</v>
      </c>
      <c r="G479" s="23">
        <v>60</v>
      </c>
      <c r="H479" s="23"/>
      <c r="I479" s="23"/>
      <c r="J479" s="23">
        <f>K479+L479+M479</f>
        <v>60</v>
      </c>
      <c r="K479" s="23">
        <v>60</v>
      </c>
      <c r="L479" s="23"/>
      <c r="M479" s="23"/>
      <c r="N479" s="23">
        <f>O479+P479+Q479</f>
        <v>60</v>
      </c>
      <c r="O479" s="23">
        <v>60</v>
      </c>
      <c r="P479" s="33"/>
      <c r="Q479" s="33"/>
    </row>
    <row r="480" spans="1:17" s="24" customFormat="1" ht="37.5">
      <c r="A480" s="99" t="s">
        <v>261</v>
      </c>
      <c r="B480" s="28" t="s">
        <v>158</v>
      </c>
      <c r="C480" s="28" t="s">
        <v>155</v>
      </c>
      <c r="D480" s="67" t="s">
        <v>87</v>
      </c>
      <c r="E480" s="28" t="s">
        <v>260</v>
      </c>
      <c r="F480" s="23">
        <f>G480+H480+I480</f>
        <v>3923</v>
      </c>
      <c r="G480" s="23">
        <v>3923</v>
      </c>
      <c r="H480" s="23"/>
      <c r="I480" s="23"/>
      <c r="J480" s="23">
        <f>K480+L480+M480</f>
        <v>3923</v>
      </c>
      <c r="K480" s="23">
        <v>3923</v>
      </c>
      <c r="L480" s="23"/>
      <c r="M480" s="23"/>
      <c r="N480" s="23">
        <f>O480+P480+Q480</f>
        <v>3923</v>
      </c>
      <c r="O480" s="23">
        <v>3923</v>
      </c>
      <c r="P480" s="33"/>
      <c r="Q480" s="33"/>
    </row>
    <row r="481" spans="1:17" s="24" customFormat="1" ht="56.25">
      <c r="A481" s="102" t="s">
        <v>475</v>
      </c>
      <c r="B481" s="28" t="s">
        <v>158</v>
      </c>
      <c r="C481" s="28" t="s">
        <v>155</v>
      </c>
      <c r="D481" s="67" t="s">
        <v>130</v>
      </c>
      <c r="E481" s="28"/>
      <c r="F481" s="23">
        <f>F485+F482</f>
        <v>4815.3</v>
      </c>
      <c r="G481" s="23">
        <f aca="true" t="shared" si="231" ref="G481:Q481">G485+G482</f>
        <v>4574.5</v>
      </c>
      <c r="H481" s="23">
        <f t="shared" si="231"/>
        <v>240.8</v>
      </c>
      <c r="I481" s="23">
        <f t="shared" si="231"/>
        <v>0</v>
      </c>
      <c r="J481" s="23">
        <f t="shared" si="231"/>
        <v>0</v>
      </c>
      <c r="K481" s="23">
        <f t="shared" si="231"/>
        <v>0</v>
      </c>
      <c r="L481" s="23">
        <f t="shared" si="231"/>
        <v>0</v>
      </c>
      <c r="M481" s="23">
        <f t="shared" si="231"/>
        <v>0</v>
      </c>
      <c r="N481" s="23">
        <f t="shared" si="231"/>
        <v>0</v>
      </c>
      <c r="O481" s="23">
        <f t="shared" si="231"/>
        <v>0</v>
      </c>
      <c r="P481" s="23">
        <f t="shared" si="231"/>
        <v>0</v>
      </c>
      <c r="Q481" s="23">
        <f t="shared" si="231"/>
        <v>0</v>
      </c>
    </row>
    <row r="482" spans="1:17" s="24" customFormat="1" ht="38.25" customHeight="1">
      <c r="A482" s="102" t="s">
        <v>402</v>
      </c>
      <c r="B482" s="28" t="s">
        <v>158</v>
      </c>
      <c r="C482" s="28" t="s">
        <v>155</v>
      </c>
      <c r="D482" s="67" t="s">
        <v>131</v>
      </c>
      <c r="E482" s="28"/>
      <c r="F482" s="23">
        <f>F483</f>
        <v>1444.6000000000001</v>
      </c>
      <c r="G482" s="23">
        <f aca="true" t="shared" si="232" ref="G482:Q483">G483</f>
        <v>1372.4</v>
      </c>
      <c r="H482" s="23">
        <f t="shared" si="232"/>
        <v>72.2</v>
      </c>
      <c r="I482" s="23">
        <f t="shared" si="232"/>
        <v>0</v>
      </c>
      <c r="J482" s="23">
        <f t="shared" si="232"/>
        <v>0</v>
      </c>
      <c r="K482" s="23">
        <f t="shared" si="232"/>
        <v>0</v>
      </c>
      <c r="L482" s="23">
        <f t="shared" si="232"/>
        <v>0</v>
      </c>
      <c r="M482" s="23">
        <f t="shared" si="232"/>
        <v>0</v>
      </c>
      <c r="N482" s="23">
        <f t="shared" si="232"/>
        <v>0</v>
      </c>
      <c r="O482" s="23">
        <f t="shared" si="232"/>
        <v>0</v>
      </c>
      <c r="P482" s="23">
        <f t="shared" si="232"/>
        <v>0</v>
      </c>
      <c r="Q482" s="23">
        <f t="shared" si="232"/>
        <v>0</v>
      </c>
    </row>
    <row r="483" spans="1:17" s="24" customFormat="1" ht="37.5">
      <c r="A483" s="99" t="s">
        <v>403</v>
      </c>
      <c r="B483" s="28" t="s">
        <v>158</v>
      </c>
      <c r="C483" s="28" t="s">
        <v>155</v>
      </c>
      <c r="D483" s="67" t="s">
        <v>420</v>
      </c>
      <c r="E483" s="28"/>
      <c r="F483" s="23">
        <f>F484</f>
        <v>1444.6000000000001</v>
      </c>
      <c r="G483" s="23">
        <f t="shared" si="232"/>
        <v>1372.4</v>
      </c>
      <c r="H483" s="23">
        <f t="shared" si="232"/>
        <v>72.2</v>
      </c>
      <c r="I483" s="23">
        <f t="shared" si="232"/>
        <v>0</v>
      </c>
      <c r="J483" s="23">
        <f t="shared" si="232"/>
        <v>0</v>
      </c>
      <c r="K483" s="23">
        <f t="shared" si="232"/>
        <v>0</v>
      </c>
      <c r="L483" s="23">
        <f t="shared" si="232"/>
        <v>0</v>
      </c>
      <c r="M483" s="23">
        <f t="shared" si="232"/>
        <v>0</v>
      </c>
      <c r="N483" s="23">
        <f t="shared" si="232"/>
        <v>0</v>
      </c>
      <c r="O483" s="23">
        <f t="shared" si="232"/>
        <v>0</v>
      </c>
      <c r="P483" s="23">
        <f t="shared" si="232"/>
        <v>0</v>
      </c>
      <c r="Q483" s="23">
        <f t="shared" si="232"/>
        <v>0</v>
      </c>
    </row>
    <row r="484" spans="1:17" s="24" customFormat="1" ht="37.5">
      <c r="A484" s="99" t="s">
        <v>261</v>
      </c>
      <c r="B484" s="28" t="s">
        <v>158</v>
      </c>
      <c r="C484" s="28" t="s">
        <v>155</v>
      </c>
      <c r="D484" s="67" t="s">
        <v>420</v>
      </c>
      <c r="E484" s="28" t="s">
        <v>260</v>
      </c>
      <c r="F484" s="23">
        <f>G484+H484+I484</f>
        <v>1444.6000000000001</v>
      </c>
      <c r="G484" s="23">
        <v>1372.4</v>
      </c>
      <c r="H484" s="23">
        <v>72.2</v>
      </c>
      <c r="I484" s="23"/>
      <c r="J484" s="23">
        <f>K484+L484+M484</f>
        <v>0</v>
      </c>
      <c r="K484" s="23"/>
      <c r="L484" s="23"/>
      <c r="M484" s="23"/>
      <c r="N484" s="23">
        <f>O484+P484+Q484</f>
        <v>0</v>
      </c>
      <c r="O484" s="33"/>
      <c r="P484" s="33"/>
      <c r="Q484" s="33"/>
    </row>
    <row r="485" spans="1:17" s="24" customFormat="1" ht="56.25">
      <c r="A485" s="102" t="s">
        <v>329</v>
      </c>
      <c r="B485" s="28" t="s">
        <v>158</v>
      </c>
      <c r="C485" s="28" t="s">
        <v>155</v>
      </c>
      <c r="D485" s="67" t="s">
        <v>132</v>
      </c>
      <c r="E485" s="28"/>
      <c r="F485" s="23">
        <f>F486</f>
        <v>3370.7</v>
      </c>
      <c r="G485" s="23">
        <f aca="true" t="shared" si="233" ref="G485:Q486">G486</f>
        <v>3202.1</v>
      </c>
      <c r="H485" s="23">
        <f t="shared" si="233"/>
        <v>168.6</v>
      </c>
      <c r="I485" s="23">
        <f t="shared" si="233"/>
        <v>0</v>
      </c>
      <c r="J485" s="23">
        <f t="shared" si="233"/>
        <v>0</v>
      </c>
      <c r="K485" s="23">
        <f t="shared" si="233"/>
        <v>0</v>
      </c>
      <c r="L485" s="23">
        <f t="shared" si="233"/>
        <v>0</v>
      </c>
      <c r="M485" s="23">
        <f t="shared" si="233"/>
        <v>0</v>
      </c>
      <c r="N485" s="23">
        <f t="shared" si="233"/>
        <v>0</v>
      </c>
      <c r="O485" s="23">
        <f t="shared" si="233"/>
        <v>0</v>
      </c>
      <c r="P485" s="23">
        <f t="shared" si="233"/>
        <v>0</v>
      </c>
      <c r="Q485" s="23">
        <f t="shared" si="233"/>
        <v>0</v>
      </c>
    </row>
    <row r="486" spans="1:17" s="24" customFormat="1" ht="37.5">
      <c r="A486" s="99" t="s">
        <v>368</v>
      </c>
      <c r="B486" s="28" t="s">
        <v>158</v>
      </c>
      <c r="C486" s="28" t="s">
        <v>155</v>
      </c>
      <c r="D486" s="67" t="s">
        <v>384</v>
      </c>
      <c r="E486" s="28"/>
      <c r="F486" s="23">
        <f>F487</f>
        <v>3370.7</v>
      </c>
      <c r="G486" s="23">
        <f t="shared" si="233"/>
        <v>3202.1</v>
      </c>
      <c r="H486" s="23">
        <f t="shared" si="233"/>
        <v>168.6</v>
      </c>
      <c r="I486" s="23">
        <f t="shared" si="233"/>
        <v>0</v>
      </c>
      <c r="J486" s="23">
        <f t="shared" si="233"/>
        <v>0</v>
      </c>
      <c r="K486" s="23">
        <f t="shared" si="233"/>
        <v>0</v>
      </c>
      <c r="L486" s="23">
        <f t="shared" si="233"/>
        <v>0</v>
      </c>
      <c r="M486" s="23">
        <f t="shared" si="233"/>
        <v>0</v>
      </c>
      <c r="N486" s="23">
        <f t="shared" si="233"/>
        <v>0</v>
      </c>
      <c r="O486" s="23">
        <f t="shared" si="233"/>
        <v>0</v>
      </c>
      <c r="P486" s="23">
        <f t="shared" si="233"/>
        <v>0</v>
      </c>
      <c r="Q486" s="23">
        <f t="shared" si="233"/>
        <v>0</v>
      </c>
    </row>
    <row r="487" spans="1:17" s="24" customFormat="1" ht="37.5">
      <c r="A487" s="99" t="s">
        <v>261</v>
      </c>
      <c r="B487" s="28" t="s">
        <v>158</v>
      </c>
      <c r="C487" s="28" t="s">
        <v>155</v>
      </c>
      <c r="D487" s="67" t="s">
        <v>384</v>
      </c>
      <c r="E487" s="28" t="s">
        <v>260</v>
      </c>
      <c r="F487" s="23">
        <f>G487+H487+I487</f>
        <v>3370.7</v>
      </c>
      <c r="G487" s="23">
        <v>3202.1</v>
      </c>
      <c r="H487" s="23">
        <v>168.6</v>
      </c>
      <c r="I487" s="23"/>
      <c r="J487" s="23">
        <f>K487+L487+M487</f>
        <v>0</v>
      </c>
      <c r="K487" s="23"/>
      <c r="L487" s="23"/>
      <c r="M487" s="23"/>
      <c r="N487" s="23">
        <f>O487+P487+Q487</f>
        <v>0</v>
      </c>
      <c r="O487" s="33"/>
      <c r="P487" s="33"/>
      <c r="Q487" s="33"/>
    </row>
    <row r="488" spans="1:17" s="24" customFormat="1" ht="18.75">
      <c r="A488" s="100" t="s">
        <v>178</v>
      </c>
      <c r="B488" s="25" t="s">
        <v>158</v>
      </c>
      <c r="C488" s="25" t="s">
        <v>153</v>
      </c>
      <c r="D488" s="25"/>
      <c r="E488" s="25"/>
      <c r="F488" s="26">
        <f>F489+F494</f>
        <v>5160</v>
      </c>
      <c r="G488" s="26">
        <f aca="true" t="shared" si="234" ref="G488:Q488">G489+G494</f>
        <v>5160</v>
      </c>
      <c r="H488" s="26">
        <f t="shared" si="234"/>
        <v>0</v>
      </c>
      <c r="I488" s="26">
        <f t="shared" si="234"/>
        <v>0</v>
      </c>
      <c r="J488" s="26">
        <f t="shared" si="234"/>
        <v>5160</v>
      </c>
      <c r="K488" s="26">
        <f t="shared" si="234"/>
        <v>5160</v>
      </c>
      <c r="L488" s="26">
        <f t="shared" si="234"/>
        <v>0</v>
      </c>
      <c r="M488" s="26">
        <f t="shared" si="234"/>
        <v>0</v>
      </c>
      <c r="N488" s="26">
        <f t="shared" si="234"/>
        <v>5160</v>
      </c>
      <c r="O488" s="23">
        <f t="shared" si="234"/>
        <v>5160</v>
      </c>
      <c r="P488" s="23">
        <f t="shared" si="234"/>
        <v>0</v>
      </c>
      <c r="Q488" s="23">
        <f t="shared" si="234"/>
        <v>0</v>
      </c>
    </row>
    <row r="489" spans="1:17" s="24" customFormat="1" ht="37.5">
      <c r="A489" s="102" t="s">
        <v>464</v>
      </c>
      <c r="B489" s="28" t="s">
        <v>158</v>
      </c>
      <c r="C489" s="28" t="s">
        <v>153</v>
      </c>
      <c r="D489" s="28" t="s">
        <v>11</v>
      </c>
      <c r="E489" s="28"/>
      <c r="F489" s="23">
        <f>F490</f>
        <v>0</v>
      </c>
      <c r="G489" s="23">
        <f aca="true" t="shared" si="235" ref="G489:Q492">G490</f>
        <v>0</v>
      </c>
      <c r="H489" s="23">
        <f t="shared" si="235"/>
        <v>0</v>
      </c>
      <c r="I489" s="23">
        <f t="shared" si="235"/>
        <v>0</v>
      </c>
      <c r="J489" s="23">
        <f t="shared" si="235"/>
        <v>0</v>
      </c>
      <c r="K489" s="23">
        <f t="shared" si="235"/>
        <v>0</v>
      </c>
      <c r="L489" s="23">
        <f t="shared" si="235"/>
        <v>0</v>
      </c>
      <c r="M489" s="23">
        <f t="shared" si="235"/>
        <v>0</v>
      </c>
      <c r="N489" s="23">
        <f t="shared" si="235"/>
        <v>0</v>
      </c>
      <c r="O489" s="23">
        <f t="shared" si="235"/>
        <v>0</v>
      </c>
      <c r="P489" s="23">
        <f t="shared" si="235"/>
        <v>0</v>
      </c>
      <c r="Q489" s="23">
        <f t="shared" si="235"/>
        <v>0</v>
      </c>
    </row>
    <row r="490" spans="1:17" s="24" customFormat="1" ht="37.5">
      <c r="A490" s="102" t="s">
        <v>56</v>
      </c>
      <c r="B490" s="28" t="s">
        <v>158</v>
      </c>
      <c r="C490" s="28" t="s">
        <v>153</v>
      </c>
      <c r="D490" s="28" t="s">
        <v>55</v>
      </c>
      <c r="E490" s="28"/>
      <c r="F490" s="23">
        <f>F491</f>
        <v>0</v>
      </c>
      <c r="G490" s="23">
        <f t="shared" si="235"/>
        <v>0</v>
      </c>
      <c r="H490" s="23">
        <f t="shared" si="235"/>
        <v>0</v>
      </c>
      <c r="I490" s="23">
        <f t="shared" si="235"/>
        <v>0</v>
      </c>
      <c r="J490" s="23">
        <f t="shared" si="235"/>
        <v>0</v>
      </c>
      <c r="K490" s="23">
        <f t="shared" si="235"/>
        <v>0</v>
      </c>
      <c r="L490" s="23">
        <f t="shared" si="235"/>
        <v>0</v>
      </c>
      <c r="M490" s="23">
        <f t="shared" si="235"/>
        <v>0</v>
      </c>
      <c r="N490" s="23">
        <f t="shared" si="235"/>
        <v>0</v>
      </c>
      <c r="O490" s="23">
        <f t="shared" si="235"/>
        <v>0</v>
      </c>
      <c r="P490" s="23">
        <f t="shared" si="235"/>
        <v>0</v>
      </c>
      <c r="Q490" s="23">
        <f t="shared" si="235"/>
        <v>0</v>
      </c>
    </row>
    <row r="491" spans="1:17" s="24" customFormat="1" ht="37.5">
      <c r="A491" s="102" t="s">
        <v>427</v>
      </c>
      <c r="B491" s="28" t="s">
        <v>158</v>
      </c>
      <c r="C491" s="28" t="s">
        <v>153</v>
      </c>
      <c r="D491" s="28" t="s">
        <v>423</v>
      </c>
      <c r="E491" s="28"/>
      <c r="F491" s="23">
        <f>F492</f>
        <v>0</v>
      </c>
      <c r="G491" s="23">
        <f t="shared" si="235"/>
        <v>0</v>
      </c>
      <c r="H491" s="23">
        <f t="shared" si="235"/>
        <v>0</v>
      </c>
      <c r="I491" s="23">
        <f t="shared" si="235"/>
        <v>0</v>
      </c>
      <c r="J491" s="23">
        <f t="shared" si="235"/>
        <v>0</v>
      </c>
      <c r="K491" s="23">
        <f t="shared" si="235"/>
        <v>0</v>
      </c>
      <c r="L491" s="23">
        <f t="shared" si="235"/>
        <v>0</v>
      </c>
      <c r="M491" s="23">
        <f t="shared" si="235"/>
        <v>0</v>
      </c>
      <c r="N491" s="23">
        <f t="shared" si="235"/>
        <v>0</v>
      </c>
      <c r="O491" s="23">
        <f t="shared" si="235"/>
        <v>0</v>
      </c>
      <c r="P491" s="23">
        <f t="shared" si="235"/>
        <v>0</v>
      </c>
      <c r="Q491" s="23">
        <f t="shared" si="235"/>
        <v>0</v>
      </c>
    </row>
    <row r="492" spans="1:17" s="24" customFormat="1" ht="18.75">
      <c r="A492" s="102" t="s">
        <v>424</v>
      </c>
      <c r="B492" s="28" t="s">
        <v>158</v>
      </c>
      <c r="C492" s="28" t="s">
        <v>153</v>
      </c>
      <c r="D492" s="28" t="s">
        <v>426</v>
      </c>
      <c r="E492" s="28"/>
      <c r="F492" s="23">
        <f>F493</f>
        <v>0</v>
      </c>
      <c r="G492" s="23">
        <f t="shared" si="235"/>
        <v>0</v>
      </c>
      <c r="H492" s="23">
        <f t="shared" si="235"/>
        <v>0</v>
      </c>
      <c r="I492" s="23">
        <f t="shared" si="235"/>
        <v>0</v>
      </c>
      <c r="J492" s="23">
        <f t="shared" si="235"/>
        <v>0</v>
      </c>
      <c r="K492" s="23">
        <f t="shared" si="235"/>
        <v>0</v>
      </c>
      <c r="L492" s="23">
        <f t="shared" si="235"/>
        <v>0</v>
      </c>
      <c r="M492" s="23">
        <f t="shared" si="235"/>
        <v>0</v>
      </c>
      <c r="N492" s="23">
        <f t="shared" si="235"/>
        <v>0</v>
      </c>
      <c r="O492" s="23">
        <f t="shared" si="235"/>
        <v>0</v>
      </c>
      <c r="P492" s="23">
        <f t="shared" si="235"/>
        <v>0</v>
      </c>
      <c r="Q492" s="23">
        <f t="shared" si="235"/>
        <v>0</v>
      </c>
    </row>
    <row r="493" spans="1:17" s="24" customFormat="1" ht="37.5">
      <c r="A493" s="99" t="s">
        <v>119</v>
      </c>
      <c r="B493" s="28" t="s">
        <v>158</v>
      </c>
      <c r="C493" s="28" t="s">
        <v>153</v>
      </c>
      <c r="D493" s="28" t="s">
        <v>426</v>
      </c>
      <c r="E493" s="28" t="s">
        <v>210</v>
      </c>
      <c r="F493" s="23">
        <f>G493+H493+I493</f>
        <v>0</v>
      </c>
      <c r="G493" s="23"/>
      <c r="H493" s="23"/>
      <c r="I493" s="23"/>
      <c r="J493" s="23">
        <f>K493+L493+M493</f>
        <v>0</v>
      </c>
      <c r="K493" s="23"/>
      <c r="L493" s="23"/>
      <c r="M493" s="23"/>
      <c r="N493" s="23">
        <f>O493+P493+Q493</f>
        <v>0</v>
      </c>
      <c r="O493" s="33"/>
      <c r="P493" s="33"/>
      <c r="Q493" s="33"/>
    </row>
    <row r="494" spans="1:17" s="24" customFormat="1" ht="37.5">
      <c r="A494" s="102" t="s">
        <v>467</v>
      </c>
      <c r="B494" s="28" t="s">
        <v>158</v>
      </c>
      <c r="C494" s="28" t="s">
        <v>153</v>
      </c>
      <c r="D494" s="28" t="s">
        <v>344</v>
      </c>
      <c r="E494" s="28"/>
      <c r="F494" s="23">
        <f>F495</f>
        <v>5160</v>
      </c>
      <c r="G494" s="23">
        <f aca="true" t="shared" si="236" ref="G494:Q496">G495</f>
        <v>5160</v>
      </c>
      <c r="H494" s="23">
        <f t="shared" si="236"/>
        <v>0</v>
      </c>
      <c r="I494" s="23">
        <f t="shared" si="236"/>
        <v>0</v>
      </c>
      <c r="J494" s="23">
        <f t="shared" si="236"/>
        <v>5160</v>
      </c>
      <c r="K494" s="23">
        <f t="shared" si="236"/>
        <v>5160</v>
      </c>
      <c r="L494" s="23">
        <f t="shared" si="236"/>
        <v>0</v>
      </c>
      <c r="M494" s="23">
        <f t="shared" si="236"/>
        <v>0</v>
      </c>
      <c r="N494" s="23">
        <f t="shared" si="236"/>
        <v>5160</v>
      </c>
      <c r="O494" s="23">
        <f t="shared" si="236"/>
        <v>5160</v>
      </c>
      <c r="P494" s="23">
        <f t="shared" si="236"/>
        <v>0</v>
      </c>
      <c r="Q494" s="23">
        <f t="shared" si="236"/>
        <v>0</v>
      </c>
    </row>
    <row r="495" spans="1:17" s="24" customFormat="1" ht="18.75">
      <c r="A495" s="21" t="s">
        <v>229</v>
      </c>
      <c r="B495" s="28" t="s">
        <v>158</v>
      </c>
      <c r="C495" s="28" t="s">
        <v>153</v>
      </c>
      <c r="D495" s="28" t="s">
        <v>350</v>
      </c>
      <c r="E495" s="28"/>
      <c r="F495" s="23">
        <f>F496</f>
        <v>5160</v>
      </c>
      <c r="G495" s="23">
        <f t="shared" si="236"/>
        <v>5160</v>
      </c>
      <c r="H495" s="23">
        <f t="shared" si="236"/>
        <v>0</v>
      </c>
      <c r="I495" s="23">
        <f t="shared" si="236"/>
        <v>0</v>
      </c>
      <c r="J495" s="23">
        <f t="shared" si="236"/>
        <v>5160</v>
      </c>
      <c r="K495" s="23">
        <f t="shared" si="236"/>
        <v>5160</v>
      </c>
      <c r="L495" s="23">
        <f t="shared" si="236"/>
        <v>0</v>
      </c>
      <c r="M495" s="23">
        <f t="shared" si="236"/>
        <v>0</v>
      </c>
      <c r="N495" s="23">
        <f t="shared" si="236"/>
        <v>5160</v>
      </c>
      <c r="O495" s="23">
        <f t="shared" si="236"/>
        <v>5160</v>
      </c>
      <c r="P495" s="23">
        <f t="shared" si="236"/>
        <v>0</v>
      </c>
      <c r="Q495" s="23">
        <f t="shared" si="236"/>
        <v>0</v>
      </c>
    </row>
    <row r="496" spans="1:17" s="24" customFormat="1" ht="56.25">
      <c r="A496" s="57" t="s">
        <v>365</v>
      </c>
      <c r="B496" s="28" t="s">
        <v>158</v>
      </c>
      <c r="C496" s="28" t="s">
        <v>153</v>
      </c>
      <c r="D496" s="28" t="s">
        <v>88</v>
      </c>
      <c r="E496" s="28"/>
      <c r="F496" s="23">
        <f>F497</f>
        <v>5160</v>
      </c>
      <c r="G496" s="23">
        <f t="shared" si="236"/>
        <v>5160</v>
      </c>
      <c r="H496" s="23">
        <f t="shared" si="236"/>
        <v>0</v>
      </c>
      <c r="I496" s="23">
        <f t="shared" si="236"/>
        <v>0</v>
      </c>
      <c r="J496" s="23">
        <f t="shared" si="236"/>
        <v>5160</v>
      </c>
      <c r="K496" s="23">
        <f t="shared" si="236"/>
        <v>5160</v>
      </c>
      <c r="L496" s="23">
        <f t="shared" si="236"/>
        <v>0</v>
      </c>
      <c r="M496" s="23">
        <f t="shared" si="236"/>
        <v>0</v>
      </c>
      <c r="N496" s="23">
        <f t="shared" si="236"/>
        <v>5160</v>
      </c>
      <c r="O496" s="23">
        <f t="shared" si="236"/>
        <v>5160</v>
      </c>
      <c r="P496" s="23">
        <f t="shared" si="236"/>
        <v>0</v>
      </c>
      <c r="Q496" s="23">
        <f t="shared" si="236"/>
        <v>0</v>
      </c>
    </row>
    <row r="497" spans="1:17" s="24" customFormat="1" ht="75">
      <c r="A497" s="64" t="s">
        <v>263</v>
      </c>
      <c r="B497" s="28" t="s">
        <v>158</v>
      </c>
      <c r="C497" s="28" t="s">
        <v>153</v>
      </c>
      <c r="D497" s="28" t="s">
        <v>89</v>
      </c>
      <c r="E497" s="28"/>
      <c r="F497" s="23">
        <f>F498+F499</f>
        <v>5160</v>
      </c>
      <c r="G497" s="23">
        <f aca="true" t="shared" si="237" ref="G497:Q497">G498+G499</f>
        <v>5160</v>
      </c>
      <c r="H497" s="23">
        <f t="shared" si="237"/>
        <v>0</v>
      </c>
      <c r="I497" s="23">
        <f t="shared" si="237"/>
        <v>0</v>
      </c>
      <c r="J497" s="23">
        <f t="shared" si="237"/>
        <v>5160</v>
      </c>
      <c r="K497" s="23">
        <f t="shared" si="237"/>
        <v>5160</v>
      </c>
      <c r="L497" s="23">
        <f t="shared" si="237"/>
        <v>0</v>
      </c>
      <c r="M497" s="23">
        <f t="shared" si="237"/>
        <v>0</v>
      </c>
      <c r="N497" s="23">
        <f t="shared" si="237"/>
        <v>5160</v>
      </c>
      <c r="O497" s="23">
        <f t="shared" si="237"/>
        <v>5160</v>
      </c>
      <c r="P497" s="23">
        <f t="shared" si="237"/>
        <v>0</v>
      </c>
      <c r="Q497" s="23">
        <f t="shared" si="237"/>
        <v>0</v>
      </c>
    </row>
    <row r="498" spans="1:17" s="24" customFormat="1" ht="37.5">
      <c r="A498" s="99" t="s">
        <v>119</v>
      </c>
      <c r="B498" s="28" t="s">
        <v>158</v>
      </c>
      <c r="C498" s="28" t="s">
        <v>153</v>
      </c>
      <c r="D498" s="28" t="s">
        <v>89</v>
      </c>
      <c r="E498" s="28" t="s">
        <v>210</v>
      </c>
      <c r="F498" s="23">
        <f>G498+H498+I498</f>
        <v>51.6</v>
      </c>
      <c r="G498" s="23">
        <v>51.6</v>
      </c>
      <c r="H498" s="23"/>
      <c r="I498" s="23"/>
      <c r="J498" s="23">
        <f>K498+L498+M498</f>
        <v>51.6</v>
      </c>
      <c r="K498" s="23">
        <v>51.6</v>
      </c>
      <c r="L498" s="23"/>
      <c r="M498" s="23"/>
      <c r="N498" s="23">
        <f>O498+P498+Q498</f>
        <v>51.6</v>
      </c>
      <c r="O498" s="23">
        <v>51.6</v>
      </c>
      <c r="P498" s="33"/>
      <c r="Q498" s="33"/>
    </row>
    <row r="499" spans="1:17" s="24" customFormat="1" ht="37.5">
      <c r="A499" s="99" t="s">
        <v>261</v>
      </c>
      <c r="B499" s="28" t="s">
        <v>158</v>
      </c>
      <c r="C499" s="28" t="s">
        <v>153</v>
      </c>
      <c r="D499" s="28" t="s">
        <v>89</v>
      </c>
      <c r="E499" s="28" t="s">
        <v>260</v>
      </c>
      <c r="F499" s="23">
        <f>G499+H499+I499</f>
        <v>5108.4</v>
      </c>
      <c r="G499" s="23">
        <v>5108.4</v>
      </c>
      <c r="H499" s="23"/>
      <c r="I499" s="23"/>
      <c r="J499" s="23">
        <f>K499+L499+M499</f>
        <v>5108.4</v>
      </c>
      <c r="K499" s="23">
        <v>5108.4</v>
      </c>
      <c r="L499" s="23"/>
      <c r="M499" s="23"/>
      <c r="N499" s="23">
        <f>O499+P499+Q499</f>
        <v>5108.4</v>
      </c>
      <c r="O499" s="23">
        <v>5108.4</v>
      </c>
      <c r="P499" s="33"/>
      <c r="Q499" s="33"/>
    </row>
    <row r="500" spans="1:17" s="24" customFormat="1" ht="18.75">
      <c r="A500" s="100" t="s">
        <v>192</v>
      </c>
      <c r="B500" s="25" t="s">
        <v>174</v>
      </c>
      <c r="C500" s="25" t="s">
        <v>564</v>
      </c>
      <c r="D500" s="25"/>
      <c r="E500" s="25"/>
      <c r="F500" s="26">
        <f>F501</f>
        <v>6357.5</v>
      </c>
      <c r="G500" s="26">
        <f aca="true" t="shared" si="238" ref="G500:Q500">G501</f>
        <v>0</v>
      </c>
      <c r="H500" s="26">
        <f t="shared" si="238"/>
        <v>5820</v>
      </c>
      <c r="I500" s="26">
        <f t="shared" si="238"/>
        <v>537.5</v>
      </c>
      <c r="J500" s="26">
        <f t="shared" si="238"/>
        <v>5877.2</v>
      </c>
      <c r="K500" s="26">
        <f t="shared" si="238"/>
        <v>0</v>
      </c>
      <c r="L500" s="26">
        <f t="shared" si="238"/>
        <v>5339.7</v>
      </c>
      <c r="M500" s="26">
        <f t="shared" si="238"/>
        <v>537.5</v>
      </c>
      <c r="N500" s="26">
        <f t="shared" si="238"/>
        <v>5737.5</v>
      </c>
      <c r="O500" s="23">
        <f t="shared" si="238"/>
        <v>0</v>
      </c>
      <c r="P500" s="23">
        <f t="shared" si="238"/>
        <v>5200</v>
      </c>
      <c r="Q500" s="23">
        <f t="shared" si="238"/>
        <v>537.5</v>
      </c>
    </row>
    <row r="501" spans="1:17" s="24" customFormat="1" ht="18.75">
      <c r="A501" s="99" t="s">
        <v>193</v>
      </c>
      <c r="B501" s="28" t="s">
        <v>174</v>
      </c>
      <c r="C501" s="28" t="s">
        <v>156</v>
      </c>
      <c r="D501" s="28"/>
      <c r="E501" s="28"/>
      <c r="F501" s="23">
        <f>F502+F521</f>
        <v>6357.5</v>
      </c>
      <c r="G501" s="23">
        <f aca="true" t="shared" si="239" ref="G501:Q501">G502+G521</f>
        <v>0</v>
      </c>
      <c r="H501" s="23">
        <f t="shared" si="239"/>
        <v>5820</v>
      </c>
      <c r="I501" s="23">
        <f t="shared" si="239"/>
        <v>537.5</v>
      </c>
      <c r="J501" s="23">
        <f t="shared" si="239"/>
        <v>5877.2</v>
      </c>
      <c r="K501" s="23">
        <f t="shared" si="239"/>
        <v>0</v>
      </c>
      <c r="L501" s="23">
        <f t="shared" si="239"/>
        <v>5339.7</v>
      </c>
      <c r="M501" s="23">
        <f t="shared" si="239"/>
        <v>537.5</v>
      </c>
      <c r="N501" s="23">
        <f t="shared" si="239"/>
        <v>5737.5</v>
      </c>
      <c r="O501" s="23">
        <f t="shared" si="239"/>
        <v>0</v>
      </c>
      <c r="P501" s="23">
        <f t="shared" si="239"/>
        <v>5200</v>
      </c>
      <c r="Q501" s="23">
        <f t="shared" si="239"/>
        <v>537.5</v>
      </c>
    </row>
    <row r="502" spans="1:17" s="24" customFormat="1" ht="37.5">
      <c r="A502" s="102" t="s">
        <v>459</v>
      </c>
      <c r="B502" s="28" t="s">
        <v>174</v>
      </c>
      <c r="C502" s="28" t="s">
        <v>156</v>
      </c>
      <c r="D502" s="28" t="s">
        <v>355</v>
      </c>
      <c r="E502" s="28"/>
      <c r="F502" s="23">
        <f aca="true" t="shared" si="240" ref="F502:Q502">F503+F510+F515+F518</f>
        <v>6029.1</v>
      </c>
      <c r="G502" s="23">
        <f t="shared" si="240"/>
        <v>0</v>
      </c>
      <c r="H502" s="23">
        <f t="shared" si="240"/>
        <v>5491.6</v>
      </c>
      <c r="I502" s="23">
        <f t="shared" si="240"/>
        <v>537.5</v>
      </c>
      <c r="J502" s="23">
        <f t="shared" si="240"/>
        <v>5877.2</v>
      </c>
      <c r="K502" s="23">
        <f t="shared" si="240"/>
        <v>0</v>
      </c>
      <c r="L502" s="23">
        <f t="shared" si="240"/>
        <v>5339.7</v>
      </c>
      <c r="M502" s="23">
        <f t="shared" si="240"/>
        <v>537.5</v>
      </c>
      <c r="N502" s="23">
        <f t="shared" si="240"/>
        <v>5737.5</v>
      </c>
      <c r="O502" s="23">
        <f t="shared" si="240"/>
        <v>0</v>
      </c>
      <c r="P502" s="23">
        <f t="shared" si="240"/>
        <v>5200</v>
      </c>
      <c r="Q502" s="23">
        <f t="shared" si="240"/>
        <v>537.5</v>
      </c>
    </row>
    <row r="503" spans="1:17" s="24" customFormat="1" ht="18.75">
      <c r="A503" s="102" t="s">
        <v>0</v>
      </c>
      <c r="B503" s="28" t="s">
        <v>174</v>
      </c>
      <c r="C503" s="28" t="s">
        <v>156</v>
      </c>
      <c r="D503" s="28" t="s">
        <v>1</v>
      </c>
      <c r="E503" s="28"/>
      <c r="F503" s="23">
        <f aca="true" t="shared" si="241" ref="F503:Q503">F504+F506+F508</f>
        <v>5391.6</v>
      </c>
      <c r="G503" s="23">
        <f t="shared" si="241"/>
        <v>0</v>
      </c>
      <c r="H503" s="23">
        <f t="shared" si="241"/>
        <v>5261.6</v>
      </c>
      <c r="I503" s="23">
        <f t="shared" si="241"/>
        <v>130</v>
      </c>
      <c r="J503" s="23">
        <f t="shared" si="241"/>
        <v>5239.7</v>
      </c>
      <c r="K503" s="23">
        <f t="shared" si="241"/>
        <v>0</v>
      </c>
      <c r="L503" s="23">
        <f t="shared" si="241"/>
        <v>5109.7</v>
      </c>
      <c r="M503" s="23">
        <f t="shared" si="241"/>
        <v>130</v>
      </c>
      <c r="N503" s="23">
        <f t="shared" si="241"/>
        <v>5100</v>
      </c>
      <c r="O503" s="23">
        <f t="shared" si="241"/>
        <v>0</v>
      </c>
      <c r="P503" s="23">
        <f t="shared" si="241"/>
        <v>4970</v>
      </c>
      <c r="Q503" s="23">
        <f t="shared" si="241"/>
        <v>130</v>
      </c>
    </row>
    <row r="504" spans="1:17" s="24" customFormat="1" ht="37.5">
      <c r="A504" s="99" t="s">
        <v>451</v>
      </c>
      <c r="B504" s="28" t="s">
        <v>174</v>
      </c>
      <c r="C504" s="28" t="s">
        <v>156</v>
      </c>
      <c r="D504" s="28" t="s">
        <v>3</v>
      </c>
      <c r="E504" s="28"/>
      <c r="F504" s="23">
        <f aca="true" t="shared" si="242" ref="F504:Q504">F505</f>
        <v>5091.6</v>
      </c>
      <c r="G504" s="23">
        <f t="shared" si="242"/>
        <v>0</v>
      </c>
      <c r="H504" s="23">
        <f t="shared" si="242"/>
        <v>5091.6</v>
      </c>
      <c r="I504" s="23">
        <f t="shared" si="242"/>
        <v>0</v>
      </c>
      <c r="J504" s="23">
        <f t="shared" si="242"/>
        <v>4939.7</v>
      </c>
      <c r="K504" s="23">
        <f t="shared" si="242"/>
        <v>0</v>
      </c>
      <c r="L504" s="23">
        <f t="shared" si="242"/>
        <v>4939.7</v>
      </c>
      <c r="M504" s="23">
        <f t="shared" si="242"/>
        <v>0</v>
      </c>
      <c r="N504" s="23">
        <f t="shared" si="242"/>
        <v>4800</v>
      </c>
      <c r="O504" s="23">
        <f t="shared" si="242"/>
        <v>0</v>
      </c>
      <c r="P504" s="23">
        <f t="shared" si="242"/>
        <v>4800</v>
      </c>
      <c r="Q504" s="23">
        <f t="shared" si="242"/>
        <v>0</v>
      </c>
    </row>
    <row r="505" spans="1:17" s="24" customFormat="1" ht="18.75">
      <c r="A505" s="99" t="s">
        <v>225</v>
      </c>
      <c r="B505" s="28" t="s">
        <v>174</v>
      </c>
      <c r="C505" s="28" t="s">
        <v>156</v>
      </c>
      <c r="D505" s="28" t="s">
        <v>3</v>
      </c>
      <c r="E505" s="28" t="s">
        <v>224</v>
      </c>
      <c r="F505" s="23">
        <f>G505+H505+I505</f>
        <v>5091.6</v>
      </c>
      <c r="G505" s="23"/>
      <c r="H505" s="23">
        <v>5091.6</v>
      </c>
      <c r="I505" s="23"/>
      <c r="J505" s="23">
        <f>K505+L505+M505</f>
        <v>4939.7</v>
      </c>
      <c r="K505" s="23"/>
      <c r="L505" s="23">
        <v>4939.7</v>
      </c>
      <c r="M505" s="23"/>
      <c r="N505" s="23">
        <f>O505+P505+Q505</f>
        <v>4800</v>
      </c>
      <c r="O505" s="33"/>
      <c r="P505" s="33">
        <v>4800</v>
      </c>
      <c r="Q505" s="33"/>
    </row>
    <row r="506" spans="1:17" s="24" customFormat="1" ht="18.75">
      <c r="A506" s="99" t="s">
        <v>4</v>
      </c>
      <c r="B506" s="28" t="s">
        <v>174</v>
      </c>
      <c r="C506" s="28" t="s">
        <v>156</v>
      </c>
      <c r="D506" s="28" t="s">
        <v>2</v>
      </c>
      <c r="E506" s="28"/>
      <c r="F506" s="23">
        <f aca="true" t="shared" si="243" ref="F506:Q506">F507</f>
        <v>170</v>
      </c>
      <c r="G506" s="23">
        <f t="shared" si="243"/>
        <v>0</v>
      </c>
      <c r="H506" s="23">
        <f t="shared" si="243"/>
        <v>170</v>
      </c>
      <c r="I506" s="23">
        <f t="shared" si="243"/>
        <v>0</v>
      </c>
      <c r="J506" s="23">
        <f t="shared" si="243"/>
        <v>170</v>
      </c>
      <c r="K506" s="23">
        <f t="shared" si="243"/>
        <v>0</v>
      </c>
      <c r="L506" s="23">
        <f t="shared" si="243"/>
        <v>170</v>
      </c>
      <c r="M506" s="23">
        <f t="shared" si="243"/>
        <v>0</v>
      </c>
      <c r="N506" s="23">
        <f t="shared" si="243"/>
        <v>170</v>
      </c>
      <c r="O506" s="23">
        <f t="shared" si="243"/>
        <v>0</v>
      </c>
      <c r="P506" s="23">
        <f t="shared" si="243"/>
        <v>170</v>
      </c>
      <c r="Q506" s="23">
        <f t="shared" si="243"/>
        <v>0</v>
      </c>
    </row>
    <row r="507" spans="1:17" s="24" customFormat="1" ht="18.75">
      <c r="A507" s="99" t="s">
        <v>225</v>
      </c>
      <c r="B507" s="28" t="s">
        <v>174</v>
      </c>
      <c r="C507" s="28" t="s">
        <v>156</v>
      </c>
      <c r="D507" s="28" t="s">
        <v>2</v>
      </c>
      <c r="E507" s="28" t="s">
        <v>224</v>
      </c>
      <c r="F507" s="23">
        <f>G507+H507+I507</f>
        <v>170</v>
      </c>
      <c r="G507" s="23"/>
      <c r="H507" s="23">
        <v>170</v>
      </c>
      <c r="I507" s="23"/>
      <c r="J507" s="23">
        <f>K507+L507+M507</f>
        <v>170</v>
      </c>
      <c r="K507" s="23"/>
      <c r="L507" s="23">
        <v>170</v>
      </c>
      <c r="M507" s="23"/>
      <c r="N507" s="23">
        <f>O507+P507+Q507</f>
        <v>170</v>
      </c>
      <c r="O507" s="33"/>
      <c r="P507" s="33">
        <v>170</v>
      </c>
      <c r="Q507" s="33"/>
    </row>
    <row r="508" spans="1:17" s="24" customFormat="1" ht="75">
      <c r="A508" s="99" t="s">
        <v>418</v>
      </c>
      <c r="B508" s="28" t="s">
        <v>174</v>
      </c>
      <c r="C508" s="28" t="s">
        <v>156</v>
      </c>
      <c r="D508" s="28" t="s">
        <v>104</v>
      </c>
      <c r="E508" s="28"/>
      <c r="F508" s="23">
        <f>F509</f>
        <v>130</v>
      </c>
      <c r="G508" s="23">
        <f aca="true" t="shared" si="244" ref="G508:Q508">G509</f>
        <v>0</v>
      </c>
      <c r="H508" s="23">
        <f t="shared" si="244"/>
        <v>0</v>
      </c>
      <c r="I508" s="23">
        <f t="shared" si="244"/>
        <v>130</v>
      </c>
      <c r="J508" s="23">
        <f t="shared" si="244"/>
        <v>130</v>
      </c>
      <c r="K508" s="23">
        <f t="shared" si="244"/>
        <v>0</v>
      </c>
      <c r="L508" s="23">
        <f t="shared" si="244"/>
        <v>0</v>
      </c>
      <c r="M508" s="23">
        <f t="shared" si="244"/>
        <v>130</v>
      </c>
      <c r="N508" s="23">
        <f t="shared" si="244"/>
        <v>130</v>
      </c>
      <c r="O508" s="23">
        <f t="shared" si="244"/>
        <v>0</v>
      </c>
      <c r="P508" s="23">
        <f t="shared" si="244"/>
        <v>0</v>
      </c>
      <c r="Q508" s="23">
        <f t="shared" si="244"/>
        <v>130</v>
      </c>
    </row>
    <row r="509" spans="1:17" s="24" customFormat="1" ht="18.75">
      <c r="A509" s="99" t="s">
        <v>225</v>
      </c>
      <c r="B509" s="28" t="s">
        <v>174</v>
      </c>
      <c r="C509" s="28" t="s">
        <v>156</v>
      </c>
      <c r="D509" s="28" t="s">
        <v>104</v>
      </c>
      <c r="E509" s="28" t="s">
        <v>224</v>
      </c>
      <c r="F509" s="23">
        <f>G509+H509+I509</f>
        <v>130</v>
      </c>
      <c r="G509" s="23"/>
      <c r="H509" s="23"/>
      <c r="I509" s="23">
        <v>130</v>
      </c>
      <c r="J509" s="23">
        <f>K509+L509+M509</f>
        <v>130</v>
      </c>
      <c r="K509" s="23"/>
      <c r="L509" s="23"/>
      <c r="M509" s="23">
        <v>130</v>
      </c>
      <c r="N509" s="23">
        <f>O509+P509+Q509</f>
        <v>130</v>
      </c>
      <c r="O509" s="33"/>
      <c r="P509" s="33"/>
      <c r="Q509" s="33">
        <v>130</v>
      </c>
    </row>
    <row r="510" spans="1:17" s="24" customFormat="1" ht="18.75">
      <c r="A510" s="102" t="s">
        <v>5</v>
      </c>
      <c r="B510" s="28" t="s">
        <v>174</v>
      </c>
      <c r="C510" s="28" t="s">
        <v>156</v>
      </c>
      <c r="D510" s="28" t="s">
        <v>6</v>
      </c>
      <c r="E510" s="28"/>
      <c r="F510" s="23">
        <f>F513+F511</f>
        <v>437.5</v>
      </c>
      <c r="G510" s="23">
        <f aca="true" t="shared" si="245" ref="G510:Q510">G513+G511</f>
        <v>0</v>
      </c>
      <c r="H510" s="23">
        <f t="shared" si="245"/>
        <v>200</v>
      </c>
      <c r="I510" s="23">
        <f t="shared" si="245"/>
        <v>237.5</v>
      </c>
      <c r="J510" s="23">
        <f t="shared" si="245"/>
        <v>437.5</v>
      </c>
      <c r="K510" s="23">
        <f t="shared" si="245"/>
        <v>0</v>
      </c>
      <c r="L510" s="23">
        <f t="shared" si="245"/>
        <v>200</v>
      </c>
      <c r="M510" s="23">
        <f t="shared" si="245"/>
        <v>237.5</v>
      </c>
      <c r="N510" s="23">
        <f t="shared" si="245"/>
        <v>437.5</v>
      </c>
      <c r="O510" s="23">
        <f t="shared" si="245"/>
        <v>0</v>
      </c>
      <c r="P510" s="23">
        <f t="shared" si="245"/>
        <v>200</v>
      </c>
      <c r="Q510" s="23">
        <f t="shared" si="245"/>
        <v>237.5</v>
      </c>
    </row>
    <row r="511" spans="1:17" s="24" customFormat="1" ht="18.75">
      <c r="A511" s="99" t="s">
        <v>4</v>
      </c>
      <c r="B511" s="28" t="s">
        <v>174</v>
      </c>
      <c r="C511" s="28" t="s">
        <v>156</v>
      </c>
      <c r="D511" s="28" t="s">
        <v>7</v>
      </c>
      <c r="E511" s="28"/>
      <c r="F511" s="23">
        <f>F512</f>
        <v>200</v>
      </c>
      <c r="G511" s="23">
        <f aca="true" t="shared" si="246" ref="G511:Q511">G512</f>
        <v>0</v>
      </c>
      <c r="H511" s="23">
        <f t="shared" si="246"/>
        <v>200</v>
      </c>
      <c r="I511" s="23">
        <f t="shared" si="246"/>
        <v>0</v>
      </c>
      <c r="J511" s="23">
        <f t="shared" si="246"/>
        <v>200</v>
      </c>
      <c r="K511" s="23">
        <f t="shared" si="246"/>
        <v>0</v>
      </c>
      <c r="L511" s="23">
        <f t="shared" si="246"/>
        <v>200</v>
      </c>
      <c r="M511" s="23">
        <f t="shared" si="246"/>
        <v>0</v>
      </c>
      <c r="N511" s="23">
        <f t="shared" si="246"/>
        <v>200</v>
      </c>
      <c r="O511" s="23">
        <f t="shared" si="246"/>
        <v>0</v>
      </c>
      <c r="P511" s="23">
        <f t="shared" si="246"/>
        <v>200</v>
      </c>
      <c r="Q511" s="23">
        <f t="shared" si="246"/>
        <v>0</v>
      </c>
    </row>
    <row r="512" spans="1:17" s="24" customFormat="1" ht="18.75">
      <c r="A512" s="99" t="s">
        <v>225</v>
      </c>
      <c r="B512" s="28" t="s">
        <v>174</v>
      </c>
      <c r="C512" s="28" t="s">
        <v>156</v>
      </c>
      <c r="D512" s="28" t="s">
        <v>7</v>
      </c>
      <c r="E512" s="28" t="s">
        <v>224</v>
      </c>
      <c r="F512" s="23">
        <f>G512+H512+I512</f>
        <v>200</v>
      </c>
      <c r="G512" s="23"/>
      <c r="H512" s="23">
        <v>200</v>
      </c>
      <c r="I512" s="23"/>
      <c r="J512" s="23">
        <f>K512+L512+M512</f>
        <v>200</v>
      </c>
      <c r="K512" s="23"/>
      <c r="L512" s="23">
        <v>200</v>
      </c>
      <c r="M512" s="23"/>
      <c r="N512" s="23">
        <f>O512+P512+Q512</f>
        <v>200</v>
      </c>
      <c r="O512" s="33"/>
      <c r="P512" s="33">
        <v>200</v>
      </c>
      <c r="Q512" s="33"/>
    </row>
    <row r="513" spans="1:17" s="24" customFormat="1" ht="75">
      <c r="A513" s="99" t="s">
        <v>418</v>
      </c>
      <c r="B513" s="28" t="s">
        <v>174</v>
      </c>
      <c r="C513" s="28" t="s">
        <v>156</v>
      </c>
      <c r="D513" s="28" t="s">
        <v>103</v>
      </c>
      <c r="E513" s="28"/>
      <c r="F513" s="23">
        <f>F514</f>
        <v>237.5</v>
      </c>
      <c r="G513" s="23">
        <f aca="true" t="shared" si="247" ref="G513:Q513">G514</f>
        <v>0</v>
      </c>
      <c r="H513" s="23">
        <f t="shared" si="247"/>
        <v>0</v>
      </c>
      <c r="I513" s="23">
        <f t="shared" si="247"/>
        <v>237.5</v>
      </c>
      <c r="J513" s="23">
        <f t="shared" si="247"/>
        <v>237.5</v>
      </c>
      <c r="K513" s="23">
        <f t="shared" si="247"/>
        <v>0</v>
      </c>
      <c r="L513" s="23">
        <f t="shared" si="247"/>
        <v>0</v>
      </c>
      <c r="M513" s="23">
        <f t="shared" si="247"/>
        <v>237.5</v>
      </c>
      <c r="N513" s="23">
        <f t="shared" si="247"/>
        <v>237.5</v>
      </c>
      <c r="O513" s="23">
        <f t="shared" si="247"/>
        <v>0</v>
      </c>
      <c r="P513" s="23">
        <f t="shared" si="247"/>
        <v>0</v>
      </c>
      <c r="Q513" s="23">
        <f t="shared" si="247"/>
        <v>237.5</v>
      </c>
    </row>
    <row r="514" spans="1:17" s="24" customFormat="1" ht="18.75">
      <c r="A514" s="99" t="s">
        <v>225</v>
      </c>
      <c r="B514" s="28" t="s">
        <v>174</v>
      </c>
      <c r="C514" s="28" t="s">
        <v>156</v>
      </c>
      <c r="D514" s="28" t="s">
        <v>103</v>
      </c>
      <c r="E514" s="28" t="s">
        <v>224</v>
      </c>
      <c r="F514" s="23">
        <f>G514+H514+I514</f>
        <v>237.5</v>
      </c>
      <c r="G514" s="23"/>
      <c r="H514" s="23"/>
      <c r="I514" s="23">
        <v>237.5</v>
      </c>
      <c r="J514" s="23">
        <f>K514+L514+M514</f>
        <v>237.5</v>
      </c>
      <c r="K514" s="23"/>
      <c r="L514" s="23"/>
      <c r="M514" s="23">
        <v>237.5</v>
      </c>
      <c r="N514" s="23">
        <f>O514+P514+Q514</f>
        <v>237.5</v>
      </c>
      <c r="O514" s="33"/>
      <c r="P514" s="33"/>
      <c r="Q514" s="33">
        <v>237.5</v>
      </c>
    </row>
    <row r="515" spans="1:17" s="24" customFormat="1" ht="45" customHeight="1">
      <c r="A515" s="102" t="s">
        <v>9</v>
      </c>
      <c r="B515" s="28" t="s">
        <v>174</v>
      </c>
      <c r="C515" s="28" t="s">
        <v>156</v>
      </c>
      <c r="D515" s="28" t="s">
        <v>8</v>
      </c>
      <c r="E515" s="28"/>
      <c r="F515" s="23">
        <f>F516</f>
        <v>30</v>
      </c>
      <c r="G515" s="23">
        <f aca="true" t="shared" si="248" ref="G515:Q516">G516</f>
        <v>0</v>
      </c>
      <c r="H515" s="23">
        <f t="shared" si="248"/>
        <v>30</v>
      </c>
      <c r="I515" s="23">
        <f t="shared" si="248"/>
        <v>0</v>
      </c>
      <c r="J515" s="23">
        <f t="shared" si="248"/>
        <v>30</v>
      </c>
      <c r="K515" s="23">
        <f t="shared" si="248"/>
        <v>0</v>
      </c>
      <c r="L515" s="23">
        <f t="shared" si="248"/>
        <v>30</v>
      </c>
      <c r="M515" s="23">
        <f t="shared" si="248"/>
        <v>0</v>
      </c>
      <c r="N515" s="23">
        <f t="shared" si="248"/>
        <v>30</v>
      </c>
      <c r="O515" s="23">
        <f t="shared" si="248"/>
        <v>0</v>
      </c>
      <c r="P515" s="23">
        <f t="shared" si="248"/>
        <v>30</v>
      </c>
      <c r="Q515" s="23">
        <f t="shared" si="248"/>
        <v>0</v>
      </c>
    </row>
    <row r="516" spans="1:17" s="24" customFormat="1" ht="18.75">
      <c r="A516" s="99" t="s">
        <v>4</v>
      </c>
      <c r="B516" s="28" t="s">
        <v>174</v>
      </c>
      <c r="C516" s="28" t="s">
        <v>156</v>
      </c>
      <c r="D516" s="28" t="s">
        <v>10</v>
      </c>
      <c r="E516" s="28"/>
      <c r="F516" s="23">
        <f>F517</f>
        <v>30</v>
      </c>
      <c r="G516" s="23">
        <f t="shared" si="248"/>
        <v>0</v>
      </c>
      <c r="H516" s="23">
        <f t="shared" si="248"/>
        <v>30</v>
      </c>
      <c r="I516" s="23">
        <f t="shared" si="248"/>
        <v>0</v>
      </c>
      <c r="J516" s="23">
        <f t="shared" si="248"/>
        <v>30</v>
      </c>
      <c r="K516" s="23">
        <f t="shared" si="248"/>
        <v>0</v>
      </c>
      <c r="L516" s="23">
        <f t="shared" si="248"/>
        <v>30</v>
      </c>
      <c r="M516" s="23">
        <f t="shared" si="248"/>
        <v>0</v>
      </c>
      <c r="N516" s="23">
        <f t="shared" si="248"/>
        <v>30</v>
      </c>
      <c r="O516" s="23">
        <f t="shared" si="248"/>
        <v>0</v>
      </c>
      <c r="P516" s="23">
        <f t="shared" si="248"/>
        <v>30</v>
      </c>
      <c r="Q516" s="23">
        <f t="shared" si="248"/>
        <v>0</v>
      </c>
    </row>
    <row r="517" spans="1:17" s="24" customFormat="1" ht="37.5">
      <c r="A517" s="99" t="s">
        <v>119</v>
      </c>
      <c r="B517" s="28" t="s">
        <v>174</v>
      </c>
      <c r="C517" s="28" t="s">
        <v>156</v>
      </c>
      <c r="D517" s="28" t="s">
        <v>10</v>
      </c>
      <c r="E517" s="28" t="s">
        <v>210</v>
      </c>
      <c r="F517" s="23">
        <f>G517+H517+I517</f>
        <v>30</v>
      </c>
      <c r="G517" s="23"/>
      <c r="H517" s="23">
        <v>30</v>
      </c>
      <c r="I517" s="23"/>
      <c r="J517" s="23">
        <f>K517+L517+M517</f>
        <v>30</v>
      </c>
      <c r="K517" s="23"/>
      <c r="L517" s="23">
        <v>30</v>
      </c>
      <c r="M517" s="23"/>
      <c r="N517" s="23">
        <f>O517+P517+Q517</f>
        <v>30</v>
      </c>
      <c r="O517" s="33"/>
      <c r="P517" s="33">
        <v>30</v>
      </c>
      <c r="Q517" s="33"/>
    </row>
    <row r="518" spans="1:17" s="24" customFormat="1" ht="37.5">
      <c r="A518" s="102" t="s">
        <v>100</v>
      </c>
      <c r="B518" s="28" t="s">
        <v>174</v>
      </c>
      <c r="C518" s="28" t="s">
        <v>156</v>
      </c>
      <c r="D518" s="28" t="s">
        <v>101</v>
      </c>
      <c r="E518" s="28"/>
      <c r="F518" s="23">
        <f>F519</f>
        <v>170</v>
      </c>
      <c r="G518" s="23">
        <f aca="true" t="shared" si="249" ref="G518:Q518">G519</f>
        <v>0</v>
      </c>
      <c r="H518" s="23">
        <f t="shared" si="249"/>
        <v>0</v>
      </c>
      <c r="I518" s="23">
        <f t="shared" si="249"/>
        <v>170</v>
      </c>
      <c r="J518" s="23">
        <f t="shared" si="249"/>
        <v>170</v>
      </c>
      <c r="K518" s="23">
        <f t="shared" si="249"/>
        <v>0</v>
      </c>
      <c r="L518" s="23">
        <f t="shared" si="249"/>
        <v>0</v>
      </c>
      <c r="M518" s="23">
        <f t="shared" si="249"/>
        <v>170</v>
      </c>
      <c r="N518" s="23">
        <f t="shared" si="249"/>
        <v>170</v>
      </c>
      <c r="O518" s="23">
        <f t="shared" si="249"/>
        <v>0</v>
      </c>
      <c r="P518" s="23">
        <f t="shared" si="249"/>
        <v>0</v>
      </c>
      <c r="Q518" s="23">
        <f t="shared" si="249"/>
        <v>170</v>
      </c>
    </row>
    <row r="519" spans="1:17" s="24" customFormat="1" ht="75">
      <c r="A519" s="99" t="s">
        <v>418</v>
      </c>
      <c r="B519" s="28" t="s">
        <v>174</v>
      </c>
      <c r="C519" s="28" t="s">
        <v>156</v>
      </c>
      <c r="D519" s="28" t="s">
        <v>102</v>
      </c>
      <c r="E519" s="28"/>
      <c r="F519" s="23">
        <f>F520</f>
        <v>170</v>
      </c>
      <c r="G519" s="23">
        <f aca="true" t="shared" si="250" ref="G519:Q519">G520</f>
        <v>0</v>
      </c>
      <c r="H519" s="23">
        <f t="shared" si="250"/>
        <v>0</v>
      </c>
      <c r="I519" s="23">
        <f t="shared" si="250"/>
        <v>170</v>
      </c>
      <c r="J519" s="23">
        <f t="shared" si="250"/>
        <v>170</v>
      </c>
      <c r="K519" s="23">
        <f t="shared" si="250"/>
        <v>0</v>
      </c>
      <c r="L519" s="23">
        <f t="shared" si="250"/>
        <v>0</v>
      </c>
      <c r="M519" s="23">
        <f t="shared" si="250"/>
        <v>170</v>
      </c>
      <c r="N519" s="23">
        <f t="shared" si="250"/>
        <v>170</v>
      </c>
      <c r="O519" s="23">
        <f t="shared" si="250"/>
        <v>0</v>
      </c>
      <c r="P519" s="23">
        <f t="shared" si="250"/>
        <v>0</v>
      </c>
      <c r="Q519" s="23">
        <f t="shared" si="250"/>
        <v>170</v>
      </c>
    </row>
    <row r="520" spans="1:17" s="24" customFormat="1" ht="18.75">
      <c r="A520" s="99" t="s">
        <v>225</v>
      </c>
      <c r="B520" s="28" t="s">
        <v>174</v>
      </c>
      <c r="C520" s="28" t="s">
        <v>156</v>
      </c>
      <c r="D520" s="28" t="s">
        <v>102</v>
      </c>
      <c r="E520" s="28" t="s">
        <v>224</v>
      </c>
      <c r="F520" s="23">
        <f>G520+H520+I520</f>
        <v>170</v>
      </c>
      <c r="G520" s="23"/>
      <c r="H520" s="23"/>
      <c r="I520" s="23">
        <v>170</v>
      </c>
      <c r="J520" s="23">
        <f>K520+L520+M520</f>
        <v>170</v>
      </c>
      <c r="K520" s="23"/>
      <c r="L520" s="23"/>
      <c r="M520" s="23">
        <v>170</v>
      </c>
      <c r="N520" s="23">
        <f>O520+P520+Q520</f>
        <v>170</v>
      </c>
      <c r="O520" s="33"/>
      <c r="P520" s="23"/>
      <c r="Q520" s="33">
        <v>170</v>
      </c>
    </row>
    <row r="521" spans="1:17" s="24" customFormat="1" ht="37.5">
      <c r="A521" s="102" t="s">
        <v>467</v>
      </c>
      <c r="B521" s="28" t="s">
        <v>174</v>
      </c>
      <c r="C521" s="28" t="s">
        <v>156</v>
      </c>
      <c r="D521" s="28" t="s">
        <v>344</v>
      </c>
      <c r="E521" s="28"/>
      <c r="F521" s="23">
        <f>F522</f>
        <v>328.4</v>
      </c>
      <c r="G521" s="23">
        <f aca="true" t="shared" si="251" ref="G521:Q521">G522</f>
        <v>0</v>
      </c>
      <c r="H521" s="23">
        <f t="shared" si="251"/>
        <v>328.4</v>
      </c>
      <c r="I521" s="23">
        <f t="shared" si="251"/>
        <v>0</v>
      </c>
      <c r="J521" s="23">
        <f t="shared" si="251"/>
        <v>0</v>
      </c>
      <c r="K521" s="23">
        <f t="shared" si="251"/>
        <v>0</v>
      </c>
      <c r="L521" s="23">
        <f t="shared" si="251"/>
        <v>0</v>
      </c>
      <c r="M521" s="23">
        <f t="shared" si="251"/>
        <v>0</v>
      </c>
      <c r="N521" s="23">
        <f t="shared" si="251"/>
        <v>0</v>
      </c>
      <c r="O521" s="23">
        <f t="shared" si="251"/>
        <v>0</v>
      </c>
      <c r="P521" s="23">
        <f t="shared" si="251"/>
        <v>0</v>
      </c>
      <c r="Q521" s="23">
        <f t="shared" si="251"/>
        <v>0</v>
      </c>
    </row>
    <row r="522" spans="1:17" s="24" customFormat="1" ht="18.75" customHeight="1">
      <c r="A522" s="102" t="s">
        <v>21</v>
      </c>
      <c r="B522" s="28" t="s">
        <v>174</v>
      </c>
      <c r="C522" s="28" t="s">
        <v>156</v>
      </c>
      <c r="D522" s="28" t="s">
        <v>345</v>
      </c>
      <c r="E522" s="28"/>
      <c r="F522" s="23">
        <f>F523</f>
        <v>328.4</v>
      </c>
      <c r="G522" s="23">
        <f aca="true" t="shared" si="252" ref="G522:Q522">G523</f>
        <v>0</v>
      </c>
      <c r="H522" s="23">
        <f t="shared" si="252"/>
        <v>328.4</v>
      </c>
      <c r="I522" s="23">
        <f t="shared" si="252"/>
        <v>0</v>
      </c>
      <c r="J522" s="23">
        <f t="shared" si="252"/>
        <v>0</v>
      </c>
      <c r="K522" s="23">
        <f t="shared" si="252"/>
        <v>0</v>
      </c>
      <c r="L522" s="23">
        <f t="shared" si="252"/>
        <v>0</v>
      </c>
      <c r="M522" s="23">
        <f t="shared" si="252"/>
        <v>0</v>
      </c>
      <c r="N522" s="23">
        <f t="shared" si="252"/>
        <v>0</v>
      </c>
      <c r="O522" s="23">
        <f t="shared" si="252"/>
        <v>0</v>
      </c>
      <c r="P522" s="23">
        <f t="shared" si="252"/>
        <v>0</v>
      </c>
      <c r="Q522" s="23">
        <f t="shared" si="252"/>
        <v>0</v>
      </c>
    </row>
    <row r="523" spans="1:17" s="24" customFormat="1" ht="36" customHeight="1">
      <c r="A523" s="102" t="s">
        <v>63</v>
      </c>
      <c r="B523" s="28" t="s">
        <v>174</v>
      </c>
      <c r="C523" s="28" t="s">
        <v>156</v>
      </c>
      <c r="D523" s="28" t="s">
        <v>64</v>
      </c>
      <c r="E523" s="28"/>
      <c r="F523" s="23">
        <f>F524</f>
        <v>328.4</v>
      </c>
      <c r="G523" s="23">
        <f aca="true" t="shared" si="253" ref="G523:Q523">G524</f>
        <v>0</v>
      </c>
      <c r="H523" s="23">
        <f t="shared" si="253"/>
        <v>328.4</v>
      </c>
      <c r="I523" s="23">
        <f t="shared" si="253"/>
        <v>0</v>
      </c>
      <c r="J523" s="23">
        <f t="shared" si="253"/>
        <v>0</v>
      </c>
      <c r="K523" s="23">
        <f t="shared" si="253"/>
        <v>0</v>
      </c>
      <c r="L523" s="23">
        <f t="shared" si="253"/>
        <v>0</v>
      </c>
      <c r="M523" s="23">
        <f t="shared" si="253"/>
        <v>0</v>
      </c>
      <c r="N523" s="23">
        <f t="shared" si="253"/>
        <v>0</v>
      </c>
      <c r="O523" s="23">
        <f t="shared" si="253"/>
        <v>0</v>
      </c>
      <c r="P523" s="23">
        <f t="shared" si="253"/>
        <v>0</v>
      </c>
      <c r="Q523" s="23">
        <f t="shared" si="253"/>
        <v>0</v>
      </c>
    </row>
    <row r="524" spans="1:17" s="24" customFormat="1" ht="18.75">
      <c r="A524" s="99" t="s">
        <v>182</v>
      </c>
      <c r="B524" s="28" t="s">
        <v>174</v>
      </c>
      <c r="C524" s="28" t="s">
        <v>156</v>
      </c>
      <c r="D524" s="28" t="s">
        <v>65</v>
      </c>
      <c r="E524" s="28"/>
      <c r="F524" s="23">
        <f>F525</f>
        <v>328.4</v>
      </c>
      <c r="G524" s="23">
        <f aca="true" t="shared" si="254" ref="G524:Q524">G525</f>
        <v>0</v>
      </c>
      <c r="H524" s="23">
        <f t="shared" si="254"/>
        <v>328.4</v>
      </c>
      <c r="I524" s="23">
        <f t="shared" si="254"/>
        <v>0</v>
      </c>
      <c r="J524" s="23">
        <f t="shared" si="254"/>
        <v>0</v>
      </c>
      <c r="K524" s="23">
        <f t="shared" si="254"/>
        <v>0</v>
      </c>
      <c r="L524" s="23">
        <f t="shared" si="254"/>
        <v>0</v>
      </c>
      <c r="M524" s="23">
        <f t="shared" si="254"/>
        <v>0</v>
      </c>
      <c r="N524" s="23">
        <f t="shared" si="254"/>
        <v>0</v>
      </c>
      <c r="O524" s="23">
        <f t="shared" si="254"/>
        <v>0</v>
      </c>
      <c r="P524" s="23">
        <f t="shared" si="254"/>
        <v>0</v>
      </c>
      <c r="Q524" s="23">
        <f t="shared" si="254"/>
        <v>0</v>
      </c>
    </row>
    <row r="525" spans="1:17" s="24" customFormat="1" ht="18.75">
      <c r="A525" s="99" t="s">
        <v>225</v>
      </c>
      <c r="B525" s="28" t="s">
        <v>174</v>
      </c>
      <c r="C525" s="28" t="s">
        <v>156</v>
      </c>
      <c r="D525" s="28" t="s">
        <v>65</v>
      </c>
      <c r="E525" s="28" t="s">
        <v>224</v>
      </c>
      <c r="F525" s="23">
        <f>G525+H525+I525</f>
        <v>328.4</v>
      </c>
      <c r="G525" s="23"/>
      <c r="H525" s="23">
        <v>328.4</v>
      </c>
      <c r="I525" s="23"/>
      <c r="J525" s="23">
        <f>K525+L525+M525</f>
        <v>0</v>
      </c>
      <c r="K525" s="23"/>
      <c r="L525" s="23"/>
      <c r="M525" s="23"/>
      <c r="N525" s="23">
        <f>O525+P525+Q525</f>
        <v>0</v>
      </c>
      <c r="O525" s="33"/>
      <c r="P525" s="23"/>
      <c r="Q525" s="33"/>
    </row>
    <row r="526" spans="1:17" s="24" customFormat="1" ht="37.5">
      <c r="A526" s="100" t="s">
        <v>253</v>
      </c>
      <c r="B526" s="25" t="s">
        <v>190</v>
      </c>
      <c r="C526" s="25" t="s">
        <v>564</v>
      </c>
      <c r="D526" s="98"/>
      <c r="E526" s="25"/>
      <c r="F526" s="26">
        <f>F527</f>
        <v>80.3</v>
      </c>
      <c r="G526" s="26">
        <f aca="true" t="shared" si="255" ref="G526:Q530">G527</f>
        <v>0</v>
      </c>
      <c r="H526" s="26">
        <f t="shared" si="255"/>
        <v>80.3</v>
      </c>
      <c r="I526" s="26">
        <f t="shared" si="255"/>
        <v>0</v>
      </c>
      <c r="J526" s="26">
        <f t="shared" si="255"/>
        <v>0</v>
      </c>
      <c r="K526" s="71">
        <f t="shared" si="255"/>
        <v>0</v>
      </c>
      <c r="L526" s="71">
        <f t="shared" si="255"/>
        <v>0</v>
      </c>
      <c r="M526" s="71">
        <f t="shared" si="255"/>
        <v>0</v>
      </c>
      <c r="N526" s="26">
        <f t="shared" si="255"/>
        <v>0</v>
      </c>
      <c r="O526" s="23">
        <f t="shared" si="255"/>
        <v>0</v>
      </c>
      <c r="P526" s="23">
        <f t="shared" si="255"/>
        <v>0</v>
      </c>
      <c r="Q526" s="23">
        <f t="shared" si="255"/>
        <v>0</v>
      </c>
    </row>
    <row r="527" spans="1:17" s="24" customFormat="1" ht="27.75" customHeight="1">
      <c r="A527" s="100" t="s">
        <v>212</v>
      </c>
      <c r="B527" s="25" t="s">
        <v>190</v>
      </c>
      <c r="C527" s="25" t="s">
        <v>152</v>
      </c>
      <c r="D527" s="98"/>
      <c r="E527" s="25"/>
      <c r="F527" s="26">
        <f>F528</f>
        <v>80.3</v>
      </c>
      <c r="G527" s="26">
        <f t="shared" si="255"/>
        <v>0</v>
      </c>
      <c r="H527" s="26">
        <f t="shared" si="255"/>
        <v>80.3</v>
      </c>
      <c r="I527" s="26">
        <f t="shared" si="255"/>
        <v>0</v>
      </c>
      <c r="J527" s="26">
        <f t="shared" si="255"/>
        <v>0</v>
      </c>
      <c r="K527" s="71">
        <f t="shared" si="255"/>
        <v>0</v>
      </c>
      <c r="L527" s="71">
        <f t="shared" si="255"/>
        <v>0</v>
      </c>
      <c r="M527" s="71">
        <f t="shared" si="255"/>
        <v>0</v>
      </c>
      <c r="N527" s="26">
        <f t="shared" si="255"/>
        <v>0</v>
      </c>
      <c r="O527" s="23">
        <f t="shared" si="255"/>
        <v>0</v>
      </c>
      <c r="P527" s="23">
        <f t="shared" si="255"/>
        <v>0</v>
      </c>
      <c r="Q527" s="23">
        <f t="shared" si="255"/>
        <v>0</v>
      </c>
    </row>
    <row r="528" spans="1:17" s="24" customFormat="1" ht="37.5">
      <c r="A528" s="102" t="s">
        <v>458</v>
      </c>
      <c r="B528" s="28" t="s">
        <v>190</v>
      </c>
      <c r="C528" s="28" t="s">
        <v>152</v>
      </c>
      <c r="D528" s="67" t="s">
        <v>332</v>
      </c>
      <c r="E528" s="28"/>
      <c r="F528" s="23">
        <f>F529</f>
        <v>80.3</v>
      </c>
      <c r="G528" s="23">
        <f t="shared" si="255"/>
        <v>0</v>
      </c>
      <c r="H528" s="23">
        <f t="shared" si="255"/>
        <v>80.3</v>
      </c>
      <c r="I528" s="23">
        <f t="shared" si="255"/>
        <v>0</v>
      </c>
      <c r="J528" s="23">
        <f t="shared" si="255"/>
        <v>0</v>
      </c>
      <c r="K528" s="23">
        <f t="shared" si="255"/>
        <v>0</v>
      </c>
      <c r="L528" s="23">
        <f t="shared" si="255"/>
        <v>0</v>
      </c>
      <c r="M528" s="23">
        <f t="shared" si="255"/>
        <v>0</v>
      </c>
      <c r="N528" s="23">
        <f t="shared" si="255"/>
        <v>0</v>
      </c>
      <c r="O528" s="23">
        <f t="shared" si="255"/>
        <v>0</v>
      </c>
      <c r="P528" s="23">
        <f t="shared" si="255"/>
        <v>0</v>
      </c>
      <c r="Q528" s="23">
        <f t="shared" si="255"/>
        <v>0</v>
      </c>
    </row>
    <row r="529" spans="1:17" s="24" customFormat="1" ht="37.5">
      <c r="A529" s="102" t="s">
        <v>335</v>
      </c>
      <c r="B529" s="28" t="s">
        <v>190</v>
      </c>
      <c r="C529" s="28" t="s">
        <v>152</v>
      </c>
      <c r="D529" s="67" t="s">
        <v>337</v>
      </c>
      <c r="E529" s="28"/>
      <c r="F529" s="23">
        <f>F530</f>
        <v>80.3</v>
      </c>
      <c r="G529" s="23">
        <f t="shared" si="255"/>
        <v>0</v>
      </c>
      <c r="H529" s="23">
        <f t="shared" si="255"/>
        <v>80.3</v>
      </c>
      <c r="I529" s="23">
        <f t="shared" si="255"/>
        <v>0</v>
      </c>
      <c r="J529" s="23">
        <f t="shared" si="255"/>
        <v>0</v>
      </c>
      <c r="K529" s="23">
        <f t="shared" si="255"/>
        <v>0</v>
      </c>
      <c r="L529" s="23">
        <f t="shared" si="255"/>
        <v>0</v>
      </c>
      <c r="M529" s="23">
        <f t="shared" si="255"/>
        <v>0</v>
      </c>
      <c r="N529" s="23">
        <f t="shared" si="255"/>
        <v>0</v>
      </c>
      <c r="O529" s="23">
        <f t="shared" si="255"/>
        <v>0</v>
      </c>
      <c r="P529" s="23">
        <f t="shared" si="255"/>
        <v>0</v>
      </c>
      <c r="Q529" s="23">
        <f t="shared" si="255"/>
        <v>0</v>
      </c>
    </row>
    <row r="530" spans="1:17" s="24" customFormat="1" ht="18.75">
      <c r="A530" s="99" t="s">
        <v>180</v>
      </c>
      <c r="B530" s="28" t="s">
        <v>190</v>
      </c>
      <c r="C530" s="28" t="s">
        <v>152</v>
      </c>
      <c r="D530" s="67" t="s">
        <v>338</v>
      </c>
      <c r="E530" s="28"/>
      <c r="F530" s="23">
        <f>F531</f>
        <v>80.3</v>
      </c>
      <c r="G530" s="23">
        <f t="shared" si="255"/>
        <v>0</v>
      </c>
      <c r="H530" s="23">
        <f t="shared" si="255"/>
        <v>80.3</v>
      </c>
      <c r="I530" s="23">
        <f t="shared" si="255"/>
        <v>0</v>
      </c>
      <c r="J530" s="23">
        <f t="shared" si="255"/>
        <v>0</v>
      </c>
      <c r="K530" s="23">
        <f t="shared" si="255"/>
        <v>0</v>
      </c>
      <c r="L530" s="23">
        <f t="shared" si="255"/>
        <v>0</v>
      </c>
      <c r="M530" s="23">
        <f t="shared" si="255"/>
        <v>0</v>
      </c>
      <c r="N530" s="23">
        <f t="shared" si="255"/>
        <v>0</v>
      </c>
      <c r="O530" s="23">
        <f t="shared" si="255"/>
        <v>0</v>
      </c>
      <c r="P530" s="23">
        <f t="shared" si="255"/>
        <v>0</v>
      </c>
      <c r="Q530" s="23">
        <f t="shared" si="255"/>
        <v>0</v>
      </c>
    </row>
    <row r="531" spans="1:17" s="24" customFormat="1" ht="18.75">
      <c r="A531" s="27" t="s">
        <v>275</v>
      </c>
      <c r="B531" s="28" t="s">
        <v>190</v>
      </c>
      <c r="C531" s="28" t="s">
        <v>152</v>
      </c>
      <c r="D531" s="67" t="s">
        <v>338</v>
      </c>
      <c r="E531" s="28" t="s">
        <v>274</v>
      </c>
      <c r="F531" s="23">
        <f>G531+H531+I531</f>
        <v>80.3</v>
      </c>
      <c r="G531" s="23"/>
      <c r="H531" s="23">
        <v>80.3</v>
      </c>
      <c r="I531" s="23"/>
      <c r="J531" s="23">
        <f>K531+M531</f>
        <v>0</v>
      </c>
      <c r="K531" s="23"/>
      <c r="L531" s="23">
        <v>0</v>
      </c>
      <c r="M531" s="23"/>
      <c r="N531" s="23">
        <v>0</v>
      </c>
      <c r="O531" s="33"/>
      <c r="P531" s="33"/>
      <c r="Q531" s="33"/>
    </row>
    <row r="532" spans="1:17" s="24" customFormat="1" ht="56.25">
      <c r="A532" s="100" t="s">
        <v>252</v>
      </c>
      <c r="B532" s="25" t="s">
        <v>177</v>
      </c>
      <c r="C532" s="25" t="s">
        <v>564</v>
      </c>
      <c r="D532" s="98"/>
      <c r="E532" s="25"/>
      <c r="F532" s="26">
        <f>F533+F540</f>
        <v>32595.8</v>
      </c>
      <c r="G532" s="26">
        <f aca="true" t="shared" si="256" ref="G532:Q532">G533+G540</f>
        <v>2842.8</v>
      </c>
      <c r="H532" s="26">
        <f t="shared" si="256"/>
        <v>29753</v>
      </c>
      <c r="I532" s="26">
        <f t="shared" si="256"/>
        <v>0</v>
      </c>
      <c r="J532" s="26">
        <f t="shared" si="256"/>
        <v>31701.1</v>
      </c>
      <c r="K532" s="23">
        <f t="shared" si="256"/>
        <v>2491.2</v>
      </c>
      <c r="L532" s="23">
        <f t="shared" si="256"/>
        <v>29209.9</v>
      </c>
      <c r="M532" s="23">
        <f t="shared" si="256"/>
        <v>0</v>
      </c>
      <c r="N532" s="23">
        <f t="shared" si="256"/>
        <v>31800.3</v>
      </c>
      <c r="O532" s="23">
        <f t="shared" si="256"/>
        <v>2661.5</v>
      </c>
      <c r="P532" s="23">
        <f t="shared" si="256"/>
        <v>29138.800000000003</v>
      </c>
      <c r="Q532" s="23">
        <f t="shared" si="256"/>
        <v>0</v>
      </c>
    </row>
    <row r="533" spans="1:17" s="24" customFormat="1" ht="56.25">
      <c r="A533" s="100" t="s">
        <v>255</v>
      </c>
      <c r="B533" s="25" t="s">
        <v>177</v>
      </c>
      <c r="C533" s="25" t="s">
        <v>152</v>
      </c>
      <c r="D533" s="98"/>
      <c r="E533" s="25"/>
      <c r="F533" s="26">
        <f>F534</f>
        <v>16187.2</v>
      </c>
      <c r="G533" s="26">
        <f aca="true" t="shared" si="257" ref="G533:Q534">G534</f>
        <v>2842.8</v>
      </c>
      <c r="H533" s="26">
        <f t="shared" si="257"/>
        <v>13344.4</v>
      </c>
      <c r="I533" s="26">
        <f t="shared" si="257"/>
        <v>0</v>
      </c>
      <c r="J533" s="26">
        <f t="shared" si="257"/>
        <v>16847.6</v>
      </c>
      <c r="K533" s="23">
        <f t="shared" si="257"/>
        <v>2491.2</v>
      </c>
      <c r="L533" s="23">
        <f t="shared" si="257"/>
        <v>14356.4</v>
      </c>
      <c r="M533" s="23">
        <f t="shared" si="257"/>
        <v>0</v>
      </c>
      <c r="N533" s="23">
        <f t="shared" si="257"/>
        <v>17032.1</v>
      </c>
      <c r="O533" s="23">
        <f t="shared" si="257"/>
        <v>2661.5</v>
      </c>
      <c r="P533" s="23">
        <f t="shared" si="257"/>
        <v>14370.6</v>
      </c>
      <c r="Q533" s="23">
        <f t="shared" si="257"/>
        <v>0</v>
      </c>
    </row>
    <row r="534" spans="1:17" s="24" customFormat="1" ht="37.5">
      <c r="A534" s="102" t="s">
        <v>458</v>
      </c>
      <c r="B534" s="28" t="s">
        <v>177</v>
      </c>
      <c r="C534" s="28" t="s">
        <v>152</v>
      </c>
      <c r="D534" s="67" t="s">
        <v>332</v>
      </c>
      <c r="E534" s="28"/>
      <c r="F534" s="23">
        <f>F535</f>
        <v>16187.2</v>
      </c>
      <c r="G534" s="23">
        <f t="shared" si="257"/>
        <v>2842.8</v>
      </c>
      <c r="H534" s="23">
        <f t="shared" si="257"/>
        <v>13344.4</v>
      </c>
      <c r="I534" s="23">
        <f t="shared" si="257"/>
        <v>0</v>
      </c>
      <c r="J534" s="23">
        <f t="shared" si="257"/>
        <v>16847.6</v>
      </c>
      <c r="K534" s="23">
        <f t="shared" si="257"/>
        <v>2491.2</v>
      </c>
      <c r="L534" s="23">
        <f t="shared" si="257"/>
        <v>14356.4</v>
      </c>
      <c r="M534" s="23">
        <f t="shared" si="257"/>
        <v>0</v>
      </c>
      <c r="N534" s="23">
        <f t="shared" si="257"/>
        <v>17032.1</v>
      </c>
      <c r="O534" s="23">
        <f t="shared" si="257"/>
        <v>2661.5</v>
      </c>
      <c r="P534" s="23">
        <f t="shared" si="257"/>
        <v>14370.6</v>
      </c>
      <c r="Q534" s="23">
        <f t="shared" si="257"/>
        <v>0</v>
      </c>
    </row>
    <row r="535" spans="1:17" s="24" customFormat="1" ht="37.5">
      <c r="A535" s="102" t="s">
        <v>339</v>
      </c>
      <c r="B535" s="28" t="s">
        <v>177</v>
      </c>
      <c r="C535" s="28" t="s">
        <v>152</v>
      </c>
      <c r="D535" s="67" t="s">
        <v>340</v>
      </c>
      <c r="E535" s="28"/>
      <c r="F535" s="23">
        <f>F536+F538</f>
        <v>16187.2</v>
      </c>
      <c r="G535" s="23">
        <f aca="true" t="shared" si="258" ref="G535:Q535">G536+G538</f>
        <v>2842.8</v>
      </c>
      <c r="H535" s="23">
        <f t="shared" si="258"/>
        <v>13344.4</v>
      </c>
      <c r="I535" s="23">
        <f t="shared" si="258"/>
        <v>0</v>
      </c>
      <c r="J535" s="23">
        <f t="shared" si="258"/>
        <v>16847.6</v>
      </c>
      <c r="K535" s="23">
        <f t="shared" si="258"/>
        <v>2491.2</v>
      </c>
      <c r="L535" s="23">
        <f t="shared" si="258"/>
        <v>14356.4</v>
      </c>
      <c r="M535" s="23">
        <f t="shared" si="258"/>
        <v>0</v>
      </c>
      <c r="N535" s="23">
        <f t="shared" si="258"/>
        <v>17032.1</v>
      </c>
      <c r="O535" s="23">
        <f t="shared" si="258"/>
        <v>2661.5</v>
      </c>
      <c r="P535" s="23">
        <f t="shared" si="258"/>
        <v>14370.6</v>
      </c>
      <c r="Q535" s="23">
        <f t="shared" si="258"/>
        <v>0</v>
      </c>
    </row>
    <row r="536" spans="1:17" s="24" customFormat="1" ht="18.75">
      <c r="A536" s="99" t="s">
        <v>235</v>
      </c>
      <c r="B536" s="28" t="s">
        <v>177</v>
      </c>
      <c r="C536" s="28" t="s">
        <v>152</v>
      </c>
      <c r="D536" s="67" t="s">
        <v>95</v>
      </c>
      <c r="E536" s="28"/>
      <c r="F536" s="23">
        <f aca="true" t="shared" si="259" ref="F536:Q536">F537</f>
        <v>13344.4</v>
      </c>
      <c r="G536" s="23">
        <f t="shared" si="259"/>
        <v>0</v>
      </c>
      <c r="H536" s="23">
        <f t="shared" si="259"/>
        <v>13344.4</v>
      </c>
      <c r="I536" s="23">
        <f t="shared" si="259"/>
        <v>0</v>
      </c>
      <c r="J536" s="23">
        <f>L537</f>
        <v>14356.4</v>
      </c>
      <c r="K536" s="23">
        <f t="shared" si="259"/>
        <v>0</v>
      </c>
      <c r="L536" s="23">
        <f>L537</f>
        <v>14356.4</v>
      </c>
      <c r="M536" s="23">
        <f t="shared" si="259"/>
        <v>0</v>
      </c>
      <c r="N536" s="23">
        <f t="shared" si="259"/>
        <v>14370.6</v>
      </c>
      <c r="O536" s="23">
        <f t="shared" si="259"/>
        <v>0</v>
      </c>
      <c r="P536" s="23">
        <f t="shared" si="259"/>
        <v>14370.6</v>
      </c>
      <c r="Q536" s="23">
        <f t="shared" si="259"/>
        <v>0</v>
      </c>
    </row>
    <row r="537" spans="1:17" s="24" customFormat="1" ht="18.75">
      <c r="A537" s="99" t="s">
        <v>228</v>
      </c>
      <c r="B537" s="28" t="s">
        <v>177</v>
      </c>
      <c r="C537" s="28" t="s">
        <v>152</v>
      </c>
      <c r="D537" s="67" t="s">
        <v>95</v>
      </c>
      <c r="E537" s="28" t="s">
        <v>236</v>
      </c>
      <c r="F537" s="22">
        <f>G537+H537+I537</f>
        <v>13344.4</v>
      </c>
      <c r="G537" s="23"/>
      <c r="H537" s="23">
        <v>13344.4</v>
      </c>
      <c r="I537" s="23"/>
      <c r="J537" s="23">
        <f>K537+L537+M537</f>
        <v>14356.4</v>
      </c>
      <c r="K537" s="23"/>
      <c r="L537" s="23">
        <v>14356.4</v>
      </c>
      <c r="M537" s="23"/>
      <c r="N537" s="23">
        <f>O537+P537+Q537</f>
        <v>14370.6</v>
      </c>
      <c r="O537" s="33"/>
      <c r="P537" s="33">
        <v>14370.6</v>
      </c>
      <c r="Q537" s="33"/>
    </row>
    <row r="538" spans="1:17" s="24" customFormat="1" ht="123" customHeight="1">
      <c r="A538" s="102" t="s">
        <v>566</v>
      </c>
      <c r="B538" s="28" t="s">
        <v>177</v>
      </c>
      <c r="C538" s="28" t="s">
        <v>152</v>
      </c>
      <c r="D538" s="67" t="s">
        <v>98</v>
      </c>
      <c r="E538" s="28"/>
      <c r="F538" s="23">
        <f>F539</f>
        <v>2842.8</v>
      </c>
      <c r="G538" s="23">
        <f aca="true" t="shared" si="260" ref="G538:P538">G539</f>
        <v>2842.8</v>
      </c>
      <c r="H538" s="23">
        <f t="shared" si="260"/>
        <v>0</v>
      </c>
      <c r="I538" s="23">
        <f t="shared" si="260"/>
        <v>0</v>
      </c>
      <c r="J538" s="23">
        <f t="shared" si="260"/>
        <v>2491.2</v>
      </c>
      <c r="K538" s="23">
        <f t="shared" si="260"/>
        <v>2491.2</v>
      </c>
      <c r="L538" s="23">
        <f t="shared" si="260"/>
        <v>0</v>
      </c>
      <c r="M538" s="23">
        <f t="shared" si="260"/>
        <v>0</v>
      </c>
      <c r="N538" s="23">
        <f t="shared" si="260"/>
        <v>2661.5</v>
      </c>
      <c r="O538" s="23">
        <f t="shared" si="260"/>
        <v>2661.5</v>
      </c>
      <c r="P538" s="23">
        <f t="shared" si="260"/>
        <v>0</v>
      </c>
      <c r="Q538" s="23">
        <f>Q539</f>
        <v>0</v>
      </c>
    </row>
    <row r="539" spans="1:17" s="24" customFormat="1" ht="18.75">
      <c r="A539" s="99" t="s">
        <v>228</v>
      </c>
      <c r="B539" s="28" t="s">
        <v>177</v>
      </c>
      <c r="C539" s="28" t="s">
        <v>152</v>
      </c>
      <c r="D539" s="67" t="s">
        <v>98</v>
      </c>
      <c r="E539" s="28" t="s">
        <v>236</v>
      </c>
      <c r="F539" s="22">
        <f>G539+I539</f>
        <v>2842.8</v>
      </c>
      <c r="G539" s="23">
        <v>2842.8</v>
      </c>
      <c r="H539" s="23"/>
      <c r="I539" s="23"/>
      <c r="J539" s="23">
        <f>K539+L539+M539</f>
        <v>2491.2</v>
      </c>
      <c r="K539" s="23">
        <v>2491.2</v>
      </c>
      <c r="L539" s="23"/>
      <c r="M539" s="23"/>
      <c r="N539" s="23">
        <f>O539+Q539</f>
        <v>2661.5</v>
      </c>
      <c r="O539" s="33">
        <v>2661.5</v>
      </c>
      <c r="P539" s="33"/>
      <c r="Q539" s="33"/>
    </row>
    <row r="540" spans="1:17" s="24" customFormat="1" ht="18.75">
      <c r="A540" s="100" t="s">
        <v>237</v>
      </c>
      <c r="B540" s="25" t="s">
        <v>177</v>
      </c>
      <c r="C540" s="25" t="s">
        <v>156</v>
      </c>
      <c r="D540" s="98"/>
      <c r="E540" s="25"/>
      <c r="F540" s="26">
        <f>F541</f>
        <v>16408.6</v>
      </c>
      <c r="G540" s="26">
        <f aca="true" t="shared" si="261" ref="G540:Q543">G541</f>
        <v>0</v>
      </c>
      <c r="H540" s="26">
        <f t="shared" si="261"/>
        <v>16408.6</v>
      </c>
      <c r="I540" s="26">
        <f t="shared" si="261"/>
        <v>0</v>
      </c>
      <c r="J540" s="26">
        <f t="shared" si="261"/>
        <v>14853.5</v>
      </c>
      <c r="K540" s="26">
        <f t="shared" si="261"/>
        <v>0</v>
      </c>
      <c r="L540" s="26">
        <f t="shared" si="261"/>
        <v>14853.5</v>
      </c>
      <c r="M540" s="26">
        <f t="shared" si="261"/>
        <v>0</v>
      </c>
      <c r="N540" s="26">
        <f t="shared" si="261"/>
        <v>14768.2</v>
      </c>
      <c r="O540" s="23">
        <f t="shared" si="261"/>
        <v>0</v>
      </c>
      <c r="P540" s="23">
        <f t="shared" si="261"/>
        <v>14768.2</v>
      </c>
      <c r="Q540" s="23">
        <f t="shared" si="261"/>
        <v>0</v>
      </c>
    </row>
    <row r="541" spans="1:17" s="24" customFormat="1" ht="37.5">
      <c r="A541" s="102" t="s">
        <v>458</v>
      </c>
      <c r="B541" s="28" t="s">
        <v>177</v>
      </c>
      <c r="C541" s="28" t="s">
        <v>156</v>
      </c>
      <c r="D541" s="67" t="s">
        <v>332</v>
      </c>
      <c r="E541" s="28"/>
      <c r="F541" s="23">
        <f>F542</f>
        <v>16408.6</v>
      </c>
      <c r="G541" s="23">
        <f t="shared" si="261"/>
        <v>0</v>
      </c>
      <c r="H541" s="23">
        <f t="shared" si="261"/>
        <v>16408.6</v>
      </c>
      <c r="I541" s="23">
        <f t="shared" si="261"/>
        <v>0</v>
      </c>
      <c r="J541" s="23">
        <f t="shared" si="261"/>
        <v>14853.5</v>
      </c>
      <c r="K541" s="23">
        <f t="shared" si="261"/>
        <v>0</v>
      </c>
      <c r="L541" s="23">
        <f t="shared" si="261"/>
        <v>14853.5</v>
      </c>
      <c r="M541" s="23">
        <f t="shared" si="261"/>
        <v>0</v>
      </c>
      <c r="N541" s="23">
        <f t="shared" si="261"/>
        <v>14768.2</v>
      </c>
      <c r="O541" s="23">
        <f t="shared" si="261"/>
        <v>0</v>
      </c>
      <c r="P541" s="23">
        <f t="shared" si="261"/>
        <v>14768.2</v>
      </c>
      <c r="Q541" s="23">
        <f t="shared" si="261"/>
        <v>0</v>
      </c>
    </row>
    <row r="542" spans="1:17" s="24" customFormat="1" ht="37.5">
      <c r="A542" s="102" t="s">
        <v>342</v>
      </c>
      <c r="B542" s="28" t="s">
        <v>177</v>
      </c>
      <c r="C542" s="28" t="s">
        <v>156</v>
      </c>
      <c r="D542" s="67" t="s">
        <v>341</v>
      </c>
      <c r="E542" s="28"/>
      <c r="F542" s="23">
        <f>F543</f>
        <v>16408.6</v>
      </c>
      <c r="G542" s="23">
        <f t="shared" si="261"/>
        <v>0</v>
      </c>
      <c r="H542" s="23">
        <f t="shared" si="261"/>
        <v>16408.6</v>
      </c>
      <c r="I542" s="23">
        <f t="shared" si="261"/>
        <v>0</v>
      </c>
      <c r="J542" s="23">
        <f t="shared" si="261"/>
        <v>14853.5</v>
      </c>
      <c r="K542" s="23">
        <f t="shared" si="261"/>
        <v>0</v>
      </c>
      <c r="L542" s="23">
        <f t="shared" si="261"/>
        <v>14853.5</v>
      </c>
      <c r="M542" s="23">
        <f t="shared" si="261"/>
        <v>0</v>
      </c>
      <c r="N542" s="23">
        <f t="shared" si="261"/>
        <v>14768.2</v>
      </c>
      <c r="O542" s="23">
        <f t="shared" si="261"/>
        <v>0</v>
      </c>
      <c r="P542" s="23">
        <f t="shared" si="261"/>
        <v>14768.2</v>
      </c>
      <c r="Q542" s="23">
        <f t="shared" si="261"/>
        <v>0</v>
      </c>
    </row>
    <row r="543" spans="1:17" s="24" customFormat="1" ht="37.5">
      <c r="A543" s="99" t="s">
        <v>240</v>
      </c>
      <c r="B543" s="28" t="s">
        <v>177</v>
      </c>
      <c r="C543" s="28" t="s">
        <v>156</v>
      </c>
      <c r="D543" s="67" t="s">
        <v>343</v>
      </c>
      <c r="E543" s="28"/>
      <c r="F543" s="23">
        <f>F544</f>
        <v>16408.6</v>
      </c>
      <c r="G543" s="23">
        <f t="shared" si="261"/>
        <v>0</v>
      </c>
      <c r="H543" s="23">
        <f t="shared" si="261"/>
        <v>16408.6</v>
      </c>
      <c r="I543" s="23">
        <f t="shared" si="261"/>
        <v>0</v>
      </c>
      <c r="J543" s="23">
        <f>L544</f>
        <v>14853.5</v>
      </c>
      <c r="K543" s="23">
        <f t="shared" si="261"/>
        <v>0</v>
      </c>
      <c r="L543" s="23">
        <f>L544</f>
        <v>14853.5</v>
      </c>
      <c r="M543" s="23">
        <f t="shared" si="261"/>
        <v>0</v>
      </c>
      <c r="N543" s="23">
        <f>P544</f>
        <v>14768.2</v>
      </c>
      <c r="O543" s="23">
        <f t="shared" si="261"/>
        <v>0</v>
      </c>
      <c r="P543" s="23">
        <f>P544</f>
        <v>14768.2</v>
      </c>
      <c r="Q543" s="23">
        <f t="shared" si="261"/>
        <v>0</v>
      </c>
    </row>
    <row r="544" spans="1:17" s="24" customFormat="1" ht="18.75">
      <c r="A544" s="99" t="s">
        <v>238</v>
      </c>
      <c r="B544" s="28" t="s">
        <v>177</v>
      </c>
      <c r="C544" s="28" t="s">
        <v>156</v>
      </c>
      <c r="D544" s="67" t="s">
        <v>343</v>
      </c>
      <c r="E544" s="28" t="s">
        <v>236</v>
      </c>
      <c r="F544" s="23">
        <f>G544+H544+I544</f>
        <v>16408.6</v>
      </c>
      <c r="G544" s="23"/>
      <c r="H544" s="23">
        <v>16408.6</v>
      </c>
      <c r="I544" s="23"/>
      <c r="J544" s="23">
        <f>L544+K544+M544</f>
        <v>14853.5</v>
      </c>
      <c r="K544" s="23"/>
      <c r="L544" s="23">
        <v>14853.5</v>
      </c>
      <c r="M544" s="23"/>
      <c r="N544" s="23">
        <f>O544+Q544+P544</f>
        <v>14768.2</v>
      </c>
      <c r="O544" s="33"/>
      <c r="P544" s="23">
        <v>14768.2</v>
      </c>
      <c r="Q544" s="33"/>
    </row>
    <row r="545" spans="1:17" s="24" customFormat="1" ht="18.75">
      <c r="A545" s="123" t="s">
        <v>404</v>
      </c>
      <c r="B545" s="123"/>
      <c r="C545" s="123"/>
      <c r="D545" s="123"/>
      <c r="E545" s="123"/>
      <c r="F545" s="26">
        <f aca="true" t="shared" si="262" ref="F545:Q545">F20+F142+F165+F189+F214+F228+F380+F434+F452+F500+F526+F532</f>
        <v>670101.2999999999</v>
      </c>
      <c r="G545" s="26">
        <f t="shared" si="262"/>
        <v>398945.4</v>
      </c>
      <c r="H545" s="26">
        <f t="shared" si="262"/>
        <v>267535.1</v>
      </c>
      <c r="I545" s="26">
        <f t="shared" si="262"/>
        <v>3620.7999999999997</v>
      </c>
      <c r="J545" s="26">
        <f t="shared" si="262"/>
        <v>668014.7000000001</v>
      </c>
      <c r="K545" s="26">
        <f t="shared" si="262"/>
        <v>399306.4</v>
      </c>
      <c r="L545" s="26">
        <f t="shared" si="262"/>
        <v>264637.5</v>
      </c>
      <c r="M545" s="26">
        <f t="shared" si="262"/>
        <v>4070.7999999999997</v>
      </c>
      <c r="N545" s="26">
        <f t="shared" si="262"/>
        <v>668844</v>
      </c>
      <c r="O545" s="23">
        <f t="shared" si="262"/>
        <v>410726.8</v>
      </c>
      <c r="P545" s="23">
        <f t="shared" si="262"/>
        <v>253402</v>
      </c>
      <c r="Q545" s="23">
        <f t="shared" si="262"/>
        <v>4715.2</v>
      </c>
    </row>
    <row r="546" spans="1:17" s="24" customFormat="1" ht="18.75">
      <c r="A546" s="121" t="s">
        <v>562</v>
      </c>
      <c r="B546" s="121"/>
      <c r="C546" s="121"/>
      <c r="D546" s="121"/>
      <c r="E546" s="121"/>
      <c r="F546" s="31">
        <v>0</v>
      </c>
      <c r="G546" s="31"/>
      <c r="H546" s="31"/>
      <c r="I546" s="31"/>
      <c r="J546" s="23">
        <v>6800</v>
      </c>
      <c r="K546" s="23"/>
      <c r="L546" s="23">
        <v>6800</v>
      </c>
      <c r="M546" s="23"/>
      <c r="N546" s="23">
        <v>13400</v>
      </c>
      <c r="O546" s="33"/>
      <c r="P546" s="33">
        <v>13400</v>
      </c>
      <c r="Q546" s="33"/>
    </row>
    <row r="547" spans="1:17" s="24" customFormat="1" ht="18.75">
      <c r="A547" s="122" t="s">
        <v>171</v>
      </c>
      <c r="B547" s="122"/>
      <c r="C547" s="122"/>
      <c r="D547" s="122"/>
      <c r="E547" s="122"/>
      <c r="F547" s="26">
        <f>F545+F546</f>
        <v>670101.2999999999</v>
      </c>
      <c r="G547" s="26">
        <f aca="true" t="shared" si="263" ref="G547:Q547">G545+G546</f>
        <v>398945.4</v>
      </c>
      <c r="H547" s="26">
        <f t="shared" si="263"/>
        <v>267535.1</v>
      </c>
      <c r="I547" s="26">
        <f t="shared" si="263"/>
        <v>3620.7999999999997</v>
      </c>
      <c r="J547" s="26">
        <f t="shared" si="263"/>
        <v>674814.7000000001</v>
      </c>
      <c r="K547" s="26">
        <f t="shared" si="263"/>
        <v>399306.4</v>
      </c>
      <c r="L547" s="26">
        <f t="shared" si="263"/>
        <v>271437.5</v>
      </c>
      <c r="M547" s="26">
        <f t="shared" si="263"/>
        <v>4070.7999999999997</v>
      </c>
      <c r="N547" s="26">
        <f t="shared" si="263"/>
        <v>682244</v>
      </c>
      <c r="O547" s="23">
        <f t="shared" si="263"/>
        <v>410726.8</v>
      </c>
      <c r="P547" s="23">
        <f t="shared" si="263"/>
        <v>266802</v>
      </c>
      <c r="Q547" s="23">
        <f t="shared" si="263"/>
        <v>4715.2</v>
      </c>
    </row>
    <row r="548" spans="6:17" ht="25.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</row>
    <row r="549" spans="11:13" ht="25.5">
      <c r="K549" s="44"/>
      <c r="L549" s="44"/>
      <c r="M549" s="44"/>
    </row>
    <row r="550" spans="11:13" ht="25.5">
      <c r="K550" s="44"/>
      <c r="L550" s="12"/>
      <c r="M550" s="44"/>
    </row>
    <row r="551" spans="11:13" ht="25.5">
      <c r="K551" s="44"/>
      <c r="L551" s="44"/>
      <c r="M551" s="44"/>
    </row>
    <row r="552" spans="11:13" ht="25.5">
      <c r="K552" s="44"/>
      <c r="L552" s="45"/>
      <c r="M552" s="44"/>
    </row>
  </sheetData>
  <sheetProtection/>
  <mergeCells count="20">
    <mergeCell ref="F6:N6"/>
    <mergeCell ref="F7:N7"/>
    <mergeCell ref="F8:N8"/>
    <mergeCell ref="F9:N9"/>
    <mergeCell ref="A546:E546"/>
    <mergeCell ref="A547:E547"/>
    <mergeCell ref="A545:E545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F5:N5"/>
    <mergeCell ref="A12:N12"/>
  </mergeCells>
  <printOptions horizontalCentered="1"/>
  <pageMargins left="0.5905511811023623" right="0.3937007874015748" top="0.5905511811023623" bottom="0.5905511811023623" header="0" footer="0"/>
  <pageSetup fitToHeight="14" fitToWidth="1" horizontalDpi="600" verticalDpi="600" orientation="portrait" paperSize="9" scale="49" r:id="rId1"/>
  <rowBreaks count="2" manualBreakCount="2">
    <brk id="481" max="14" man="1"/>
    <brk id="53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613"/>
  <sheetViews>
    <sheetView view="pageBreakPreview" zoomScale="70" zoomScaleNormal="85" zoomScaleSheetLayoutView="70" zoomScalePageLayoutView="0" workbookViewId="0" topLeftCell="A577">
      <selection activeCell="G456" sqref="G456"/>
    </sheetView>
  </sheetViews>
  <sheetFormatPr defaultColWidth="9.00390625" defaultRowHeight="12.75"/>
  <cols>
    <col min="1" max="1" width="85.25390625" style="19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3.375" style="1" customWidth="1"/>
    <col min="8" max="8" width="13.125" style="1" hidden="1" customWidth="1"/>
    <col min="9" max="9" width="13.00390625" style="1" hidden="1" customWidth="1"/>
    <col min="10" max="10" width="11.375" style="1" hidden="1" customWidth="1"/>
    <col min="11" max="11" width="14.125" style="5" customWidth="1"/>
    <col min="12" max="13" width="13.00390625" style="5" hidden="1" customWidth="1"/>
    <col min="14" max="14" width="11.375" style="5" hidden="1" customWidth="1"/>
    <col min="15" max="15" width="16.375" style="5" customWidth="1"/>
    <col min="16" max="16" width="0.2421875" style="1" hidden="1" customWidth="1"/>
    <col min="17" max="17" width="14.125" style="1" hidden="1" customWidth="1"/>
    <col min="18" max="18" width="10.75390625" style="1" hidden="1" customWidth="1"/>
    <col min="19" max="19" width="12.375" style="1" customWidth="1"/>
    <col min="20" max="16384" width="9.125" style="1" customWidth="1"/>
  </cols>
  <sheetData>
    <row r="1" spans="6:15" ht="18.75">
      <c r="F1" s="125" t="s">
        <v>613</v>
      </c>
      <c r="G1" s="125"/>
      <c r="H1" s="125"/>
      <c r="I1" s="125"/>
      <c r="J1" s="125"/>
      <c r="K1" s="125"/>
      <c r="L1" s="125"/>
      <c r="M1" s="125"/>
      <c r="N1" s="125"/>
      <c r="O1" s="125"/>
    </row>
    <row r="2" spans="6:15" ht="18.75">
      <c r="F2" s="125" t="s">
        <v>204</v>
      </c>
      <c r="G2" s="125"/>
      <c r="H2" s="125"/>
      <c r="I2" s="125"/>
      <c r="J2" s="125"/>
      <c r="K2" s="125"/>
      <c r="L2" s="125"/>
      <c r="M2" s="125"/>
      <c r="N2" s="125"/>
      <c r="O2" s="125"/>
    </row>
    <row r="3" spans="6:15" ht="18.75">
      <c r="F3" s="125" t="s">
        <v>183</v>
      </c>
      <c r="G3" s="125"/>
      <c r="H3" s="125"/>
      <c r="I3" s="125"/>
      <c r="J3" s="125"/>
      <c r="K3" s="125"/>
      <c r="L3" s="125"/>
      <c r="M3" s="125"/>
      <c r="N3" s="125"/>
      <c r="O3" s="125"/>
    </row>
    <row r="4" spans="6:15" ht="18.75">
      <c r="F4" s="125" t="s">
        <v>624</v>
      </c>
      <c r="G4" s="125"/>
      <c r="H4" s="125"/>
      <c r="I4" s="125"/>
      <c r="J4" s="125"/>
      <c r="K4" s="125"/>
      <c r="L4" s="125"/>
      <c r="M4" s="125"/>
      <c r="N4" s="125"/>
      <c r="O4" s="125"/>
    </row>
    <row r="5" spans="1:18" ht="18.75">
      <c r="A5" s="38" t="s">
        <v>200</v>
      </c>
      <c r="B5" s="38"/>
      <c r="C5" s="38"/>
      <c r="D5" s="37"/>
      <c r="E5" s="37"/>
      <c r="F5" s="125" t="s">
        <v>596</v>
      </c>
      <c r="G5" s="125"/>
      <c r="H5" s="125"/>
      <c r="I5" s="125"/>
      <c r="J5" s="125"/>
      <c r="K5" s="125"/>
      <c r="L5" s="125"/>
      <c r="M5" s="125"/>
      <c r="N5" s="125"/>
      <c r="O5" s="125"/>
      <c r="P5" s="37"/>
      <c r="Q5" s="37"/>
      <c r="R5" s="37"/>
    </row>
    <row r="6" spans="1:18" ht="18.75">
      <c r="A6" s="38"/>
      <c r="B6" s="38"/>
      <c r="C6" s="38"/>
      <c r="D6" s="37"/>
      <c r="E6" s="37"/>
      <c r="F6" s="125" t="s">
        <v>204</v>
      </c>
      <c r="G6" s="125"/>
      <c r="H6" s="125"/>
      <c r="I6" s="125"/>
      <c r="J6" s="125"/>
      <c r="K6" s="125"/>
      <c r="L6" s="125"/>
      <c r="M6" s="125"/>
      <c r="N6" s="125"/>
      <c r="O6" s="125"/>
      <c r="P6" s="37"/>
      <c r="Q6" s="37"/>
      <c r="R6" s="37"/>
    </row>
    <row r="7" spans="1:18" ht="18.75">
      <c r="A7" s="38"/>
      <c r="B7" s="38"/>
      <c r="C7" s="38"/>
      <c r="D7" s="37"/>
      <c r="E7" s="37"/>
      <c r="F7" s="125" t="s">
        <v>183</v>
      </c>
      <c r="G7" s="125"/>
      <c r="H7" s="125"/>
      <c r="I7" s="125"/>
      <c r="J7" s="125"/>
      <c r="K7" s="125"/>
      <c r="L7" s="125"/>
      <c r="M7" s="125"/>
      <c r="N7" s="125"/>
      <c r="O7" s="125"/>
      <c r="P7" s="37"/>
      <c r="Q7" s="37"/>
      <c r="R7" s="37"/>
    </row>
    <row r="8" spans="1:18" ht="18.75">
      <c r="A8" s="38"/>
      <c r="B8" s="38"/>
      <c r="C8" s="38"/>
      <c r="D8" s="37"/>
      <c r="E8" s="37"/>
      <c r="F8" s="125" t="s">
        <v>452</v>
      </c>
      <c r="G8" s="125"/>
      <c r="H8" s="125"/>
      <c r="I8" s="125"/>
      <c r="J8" s="125"/>
      <c r="K8" s="125"/>
      <c r="L8" s="125"/>
      <c r="M8" s="125"/>
      <c r="N8" s="125"/>
      <c r="O8" s="125"/>
      <c r="P8" s="37"/>
      <c r="Q8" s="37"/>
      <c r="R8" s="37"/>
    </row>
    <row r="9" spans="1:18" ht="18.75">
      <c r="A9" s="38"/>
      <c r="B9" s="38"/>
      <c r="C9" s="38"/>
      <c r="D9" s="37"/>
      <c r="E9" s="37"/>
      <c r="F9" s="125" t="s">
        <v>594</v>
      </c>
      <c r="G9" s="125"/>
      <c r="H9" s="125"/>
      <c r="I9" s="125"/>
      <c r="J9" s="125"/>
      <c r="K9" s="125"/>
      <c r="L9" s="125"/>
      <c r="M9" s="125"/>
      <c r="N9" s="125"/>
      <c r="O9" s="125"/>
      <c r="P9" s="37"/>
      <c r="Q9" s="37"/>
      <c r="R9" s="37"/>
    </row>
    <row r="10" spans="1:18" ht="30" customHeight="1">
      <c r="A10" s="82"/>
      <c r="B10" s="82"/>
      <c r="C10" s="82"/>
      <c r="D10" s="37"/>
      <c r="E10" s="37"/>
      <c r="F10" s="39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72.75" customHeight="1">
      <c r="A11" s="117" t="s">
        <v>405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37"/>
      <c r="Q11" s="37"/>
      <c r="R11" s="37"/>
    </row>
    <row r="12" spans="1:18" ht="21.75" customHeight="1">
      <c r="A12" s="118" t="s">
        <v>453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37"/>
      <c r="Q12" s="37"/>
      <c r="R12" s="37"/>
    </row>
    <row r="13" spans="1:18" ht="21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41"/>
      <c r="L13" s="41"/>
      <c r="M13" s="41"/>
      <c r="N13" s="41"/>
      <c r="O13" s="41"/>
      <c r="P13" s="37"/>
      <c r="Q13" s="37"/>
      <c r="R13" s="37"/>
    </row>
    <row r="14" spans="1:18" ht="21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1"/>
      <c r="L14" s="41"/>
      <c r="M14" s="41"/>
      <c r="N14" s="41"/>
      <c r="O14" s="41"/>
      <c r="P14" s="37"/>
      <c r="Q14" s="37"/>
      <c r="R14" s="37"/>
    </row>
    <row r="15" spans="1:18" ht="18.75">
      <c r="A15" s="49"/>
      <c r="B15" s="37"/>
      <c r="C15" s="37"/>
      <c r="D15" s="37"/>
      <c r="E15" s="37"/>
      <c r="F15" s="2"/>
      <c r="G15" s="37"/>
      <c r="H15" s="42" t="s">
        <v>364</v>
      </c>
      <c r="I15" s="42"/>
      <c r="J15" s="37"/>
      <c r="K15" s="37"/>
      <c r="L15" s="37"/>
      <c r="M15" s="37"/>
      <c r="N15" s="37"/>
      <c r="O15" s="20" t="s">
        <v>271</v>
      </c>
      <c r="P15" s="37"/>
      <c r="Q15" s="37"/>
      <c r="R15" s="37"/>
    </row>
    <row r="16" spans="1:18" ht="18.75">
      <c r="A16" s="119" t="s">
        <v>151</v>
      </c>
      <c r="B16" s="119" t="s">
        <v>220</v>
      </c>
      <c r="C16" s="119" t="s">
        <v>570</v>
      </c>
      <c r="D16" s="119" t="s">
        <v>571</v>
      </c>
      <c r="E16" s="119" t="s">
        <v>245</v>
      </c>
      <c r="F16" s="119" t="s">
        <v>569</v>
      </c>
      <c r="G16" s="119" t="s">
        <v>201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</row>
    <row r="17" spans="1:18" ht="32.25" customHeight="1">
      <c r="A17" s="119"/>
      <c r="B17" s="119"/>
      <c r="C17" s="119"/>
      <c r="D17" s="119"/>
      <c r="E17" s="119"/>
      <c r="F17" s="119"/>
      <c r="G17" s="15" t="s">
        <v>454</v>
      </c>
      <c r="H17" s="15" t="s">
        <v>490</v>
      </c>
      <c r="I17" s="15" t="s">
        <v>488</v>
      </c>
      <c r="J17" s="15" t="s">
        <v>489</v>
      </c>
      <c r="K17" s="98" t="s">
        <v>455</v>
      </c>
      <c r="L17" s="15" t="s">
        <v>490</v>
      </c>
      <c r="M17" s="15" t="s">
        <v>488</v>
      </c>
      <c r="N17" s="15" t="s">
        <v>489</v>
      </c>
      <c r="O17" s="98" t="s">
        <v>456</v>
      </c>
      <c r="P17" s="15" t="s">
        <v>490</v>
      </c>
      <c r="Q17" s="15" t="s">
        <v>488</v>
      </c>
      <c r="R17" s="15" t="s">
        <v>489</v>
      </c>
    </row>
    <row r="18" spans="1:18" ht="25.5" customHeight="1">
      <c r="A18" s="98">
        <v>1</v>
      </c>
      <c r="B18" s="98">
        <v>2</v>
      </c>
      <c r="C18" s="98">
        <v>3</v>
      </c>
      <c r="D18" s="15">
        <v>4</v>
      </c>
      <c r="E18" s="15">
        <v>5</v>
      </c>
      <c r="F18" s="15">
        <v>6</v>
      </c>
      <c r="G18" s="15">
        <v>7</v>
      </c>
      <c r="H18" s="98">
        <v>5</v>
      </c>
      <c r="I18" s="15"/>
      <c r="J18" s="15">
        <v>7</v>
      </c>
      <c r="K18" s="15">
        <v>8</v>
      </c>
      <c r="L18" s="98">
        <v>6</v>
      </c>
      <c r="M18" s="15"/>
      <c r="N18" s="98">
        <v>8</v>
      </c>
      <c r="O18" s="98">
        <v>9</v>
      </c>
      <c r="P18" s="87"/>
      <c r="Q18" s="87"/>
      <c r="R18" s="87"/>
    </row>
    <row r="19" spans="1:18" ht="18.75">
      <c r="A19" s="101" t="s">
        <v>233</v>
      </c>
      <c r="B19" s="70" t="s">
        <v>187</v>
      </c>
      <c r="C19" s="70"/>
      <c r="D19" s="70"/>
      <c r="E19" s="70"/>
      <c r="F19" s="70"/>
      <c r="G19" s="26">
        <f aca="true" t="shared" si="0" ref="G19:R19">G20+G38+G32</f>
        <v>39501.8</v>
      </c>
      <c r="H19" s="26">
        <f t="shared" si="0"/>
        <v>2842.8</v>
      </c>
      <c r="I19" s="26">
        <f t="shared" si="0"/>
        <v>36453.8</v>
      </c>
      <c r="J19" s="26">
        <f t="shared" si="0"/>
        <v>205.2</v>
      </c>
      <c r="K19" s="26">
        <f t="shared" si="0"/>
        <v>37952.899999999994</v>
      </c>
      <c r="L19" s="26">
        <f t="shared" si="0"/>
        <v>2491.2</v>
      </c>
      <c r="M19" s="26">
        <f t="shared" si="0"/>
        <v>35256.5</v>
      </c>
      <c r="N19" s="26">
        <f t="shared" si="0"/>
        <v>205.2</v>
      </c>
      <c r="O19" s="26">
        <f t="shared" si="0"/>
        <v>37881</v>
      </c>
      <c r="P19" s="23">
        <f t="shared" si="0"/>
        <v>2661.5</v>
      </c>
      <c r="Q19" s="23">
        <f t="shared" si="0"/>
        <v>35014.3</v>
      </c>
      <c r="R19" s="23">
        <f t="shared" si="0"/>
        <v>205.2</v>
      </c>
    </row>
    <row r="20" spans="1:18" ht="18.75">
      <c r="A20" s="99" t="s">
        <v>251</v>
      </c>
      <c r="B20" s="60" t="s">
        <v>187</v>
      </c>
      <c r="C20" s="60" t="s">
        <v>152</v>
      </c>
      <c r="D20" s="60" t="s">
        <v>564</v>
      </c>
      <c r="E20" s="60"/>
      <c r="F20" s="60"/>
      <c r="G20" s="23">
        <f aca="true" t="shared" si="1" ref="G20:R21">G21</f>
        <v>6825.7</v>
      </c>
      <c r="H20" s="23">
        <f t="shared" si="1"/>
        <v>0</v>
      </c>
      <c r="I20" s="23">
        <f t="shared" si="1"/>
        <v>6620.5</v>
      </c>
      <c r="J20" s="23">
        <f t="shared" si="1"/>
        <v>205.2</v>
      </c>
      <c r="K20" s="23">
        <f t="shared" si="1"/>
        <v>6251.799999999999</v>
      </c>
      <c r="L20" s="23">
        <f t="shared" si="1"/>
        <v>0</v>
      </c>
      <c r="M20" s="23">
        <f t="shared" si="1"/>
        <v>6046.599999999999</v>
      </c>
      <c r="N20" s="23">
        <f t="shared" si="1"/>
        <v>205.2</v>
      </c>
      <c r="O20" s="23">
        <f t="shared" si="1"/>
        <v>6080.7</v>
      </c>
      <c r="P20" s="23">
        <f t="shared" si="1"/>
        <v>0</v>
      </c>
      <c r="Q20" s="23">
        <f t="shared" si="1"/>
        <v>5875.5</v>
      </c>
      <c r="R20" s="23">
        <f t="shared" si="1"/>
        <v>205.2</v>
      </c>
    </row>
    <row r="21" spans="1:18" ht="37.5">
      <c r="A21" s="99" t="s">
        <v>234</v>
      </c>
      <c r="B21" s="28" t="s">
        <v>187</v>
      </c>
      <c r="C21" s="28" t="s">
        <v>152</v>
      </c>
      <c r="D21" s="28" t="s">
        <v>168</v>
      </c>
      <c r="E21" s="67"/>
      <c r="F21" s="28"/>
      <c r="G21" s="23">
        <f t="shared" si="1"/>
        <v>6825.7</v>
      </c>
      <c r="H21" s="23">
        <f t="shared" si="1"/>
        <v>0</v>
      </c>
      <c r="I21" s="23">
        <f t="shared" si="1"/>
        <v>6620.5</v>
      </c>
      <c r="J21" s="23">
        <f t="shared" si="1"/>
        <v>205.2</v>
      </c>
      <c r="K21" s="23">
        <f t="shared" si="1"/>
        <v>6251.799999999999</v>
      </c>
      <c r="L21" s="23">
        <f t="shared" si="1"/>
        <v>0</v>
      </c>
      <c r="M21" s="23">
        <f t="shared" si="1"/>
        <v>6046.599999999999</v>
      </c>
      <c r="N21" s="23">
        <f t="shared" si="1"/>
        <v>205.2</v>
      </c>
      <c r="O21" s="23">
        <f t="shared" si="1"/>
        <v>6080.7</v>
      </c>
      <c r="P21" s="23">
        <f t="shared" si="1"/>
        <v>0</v>
      </c>
      <c r="Q21" s="23">
        <f t="shared" si="1"/>
        <v>5875.5</v>
      </c>
      <c r="R21" s="23">
        <f t="shared" si="1"/>
        <v>205.2</v>
      </c>
    </row>
    <row r="22" spans="1:18" ht="37.5">
      <c r="A22" s="102" t="s">
        <v>458</v>
      </c>
      <c r="B22" s="28" t="s">
        <v>187</v>
      </c>
      <c r="C22" s="28" t="s">
        <v>152</v>
      </c>
      <c r="D22" s="28" t="s">
        <v>168</v>
      </c>
      <c r="E22" s="67" t="s">
        <v>332</v>
      </c>
      <c r="F22" s="28"/>
      <c r="G22" s="23">
        <f aca="true" t="shared" si="2" ref="G22:R22">G27+G23</f>
        <v>6825.7</v>
      </c>
      <c r="H22" s="23">
        <f t="shared" si="2"/>
        <v>0</v>
      </c>
      <c r="I22" s="23">
        <f t="shared" si="2"/>
        <v>6620.5</v>
      </c>
      <c r="J22" s="23">
        <f t="shared" si="2"/>
        <v>205.2</v>
      </c>
      <c r="K22" s="23">
        <f t="shared" si="2"/>
        <v>6251.799999999999</v>
      </c>
      <c r="L22" s="23">
        <f t="shared" si="2"/>
        <v>0</v>
      </c>
      <c r="M22" s="23">
        <f t="shared" si="2"/>
        <v>6046.599999999999</v>
      </c>
      <c r="N22" s="23">
        <f t="shared" si="2"/>
        <v>205.2</v>
      </c>
      <c r="O22" s="23">
        <f t="shared" si="2"/>
        <v>6080.7</v>
      </c>
      <c r="P22" s="23">
        <f t="shared" si="2"/>
        <v>0</v>
      </c>
      <c r="Q22" s="23">
        <f t="shared" si="2"/>
        <v>5875.5</v>
      </c>
      <c r="R22" s="23">
        <f t="shared" si="2"/>
        <v>205.2</v>
      </c>
    </row>
    <row r="23" spans="1:18" ht="56.25">
      <c r="A23" s="16" t="s">
        <v>586</v>
      </c>
      <c r="B23" s="28" t="s">
        <v>187</v>
      </c>
      <c r="C23" s="28" t="s">
        <v>152</v>
      </c>
      <c r="D23" s="28" t="s">
        <v>168</v>
      </c>
      <c r="E23" s="67" t="s">
        <v>81</v>
      </c>
      <c r="F23" s="28"/>
      <c r="G23" s="23">
        <f>G24</f>
        <v>205.2</v>
      </c>
      <c r="H23" s="23">
        <f aca="true" t="shared" si="3" ref="H23:R23">H24</f>
        <v>0</v>
      </c>
      <c r="I23" s="23">
        <f t="shared" si="3"/>
        <v>0</v>
      </c>
      <c r="J23" s="23">
        <f t="shared" si="3"/>
        <v>205.2</v>
      </c>
      <c r="K23" s="23">
        <f t="shared" si="3"/>
        <v>205.2</v>
      </c>
      <c r="L23" s="23">
        <f t="shared" si="3"/>
        <v>0</v>
      </c>
      <c r="M23" s="23">
        <f t="shared" si="3"/>
        <v>0</v>
      </c>
      <c r="N23" s="23">
        <f t="shared" si="3"/>
        <v>205.2</v>
      </c>
      <c r="O23" s="23">
        <f t="shared" si="3"/>
        <v>205.2</v>
      </c>
      <c r="P23" s="23">
        <f t="shared" si="3"/>
        <v>0</v>
      </c>
      <c r="Q23" s="23">
        <f t="shared" si="3"/>
        <v>0</v>
      </c>
      <c r="R23" s="23">
        <f t="shared" si="3"/>
        <v>205.2</v>
      </c>
    </row>
    <row r="24" spans="1:18" ht="37.5">
      <c r="A24" s="21" t="s">
        <v>33</v>
      </c>
      <c r="B24" s="28" t="s">
        <v>187</v>
      </c>
      <c r="C24" s="28" t="s">
        <v>152</v>
      </c>
      <c r="D24" s="28" t="s">
        <v>168</v>
      </c>
      <c r="E24" s="67" t="s">
        <v>82</v>
      </c>
      <c r="F24" s="28"/>
      <c r="G24" s="23">
        <f>G25+G26</f>
        <v>205.2</v>
      </c>
      <c r="H24" s="23">
        <f aca="true" t="shared" si="4" ref="H24:R24">H25+H26</f>
        <v>0</v>
      </c>
      <c r="I24" s="23">
        <f t="shared" si="4"/>
        <v>0</v>
      </c>
      <c r="J24" s="23">
        <f t="shared" si="4"/>
        <v>205.2</v>
      </c>
      <c r="K24" s="23">
        <f t="shared" si="4"/>
        <v>205.2</v>
      </c>
      <c r="L24" s="23">
        <f t="shared" si="4"/>
        <v>0</v>
      </c>
      <c r="M24" s="23">
        <f t="shared" si="4"/>
        <v>0</v>
      </c>
      <c r="N24" s="23">
        <f t="shared" si="4"/>
        <v>205.2</v>
      </c>
      <c r="O24" s="23">
        <f t="shared" si="4"/>
        <v>205.2</v>
      </c>
      <c r="P24" s="23">
        <f t="shared" si="4"/>
        <v>0</v>
      </c>
      <c r="Q24" s="23">
        <f t="shared" si="4"/>
        <v>0</v>
      </c>
      <c r="R24" s="23">
        <f t="shared" si="4"/>
        <v>205.2</v>
      </c>
    </row>
    <row r="25" spans="1:18" ht="37.5">
      <c r="A25" s="99" t="s">
        <v>206</v>
      </c>
      <c r="B25" s="28" t="s">
        <v>187</v>
      </c>
      <c r="C25" s="28" t="s">
        <v>152</v>
      </c>
      <c r="D25" s="28" t="s">
        <v>168</v>
      </c>
      <c r="E25" s="67" t="s">
        <v>82</v>
      </c>
      <c r="F25" s="28" t="s">
        <v>207</v>
      </c>
      <c r="G25" s="23">
        <f>H25+I25+J25</f>
        <v>143.6</v>
      </c>
      <c r="H25" s="23"/>
      <c r="I25" s="23"/>
      <c r="J25" s="23">
        <v>143.6</v>
      </c>
      <c r="K25" s="23">
        <f>L25+M25+N25</f>
        <v>143.6</v>
      </c>
      <c r="L25" s="23"/>
      <c r="M25" s="23"/>
      <c r="N25" s="23">
        <v>143.6</v>
      </c>
      <c r="O25" s="23">
        <v>143.6</v>
      </c>
      <c r="P25" s="23"/>
      <c r="Q25" s="23"/>
      <c r="R25" s="23">
        <v>143.6</v>
      </c>
    </row>
    <row r="26" spans="1:18" ht="37.5">
      <c r="A26" s="99" t="s">
        <v>119</v>
      </c>
      <c r="B26" s="28" t="s">
        <v>187</v>
      </c>
      <c r="C26" s="28" t="s">
        <v>152</v>
      </c>
      <c r="D26" s="28" t="s">
        <v>168</v>
      </c>
      <c r="E26" s="67" t="s">
        <v>82</v>
      </c>
      <c r="F26" s="28" t="s">
        <v>210</v>
      </c>
      <c r="G26" s="23">
        <f>H26+I26+J26</f>
        <v>61.6</v>
      </c>
      <c r="H26" s="23"/>
      <c r="I26" s="23"/>
      <c r="J26" s="23">
        <v>61.6</v>
      </c>
      <c r="K26" s="23">
        <f>L26+M26+N26</f>
        <v>61.6</v>
      </c>
      <c r="L26" s="23"/>
      <c r="M26" s="23"/>
      <c r="N26" s="23">
        <v>61.6</v>
      </c>
      <c r="O26" s="23">
        <v>61.6</v>
      </c>
      <c r="P26" s="23"/>
      <c r="Q26" s="23"/>
      <c r="R26" s="23">
        <v>61.6</v>
      </c>
    </row>
    <row r="27" spans="1:18" ht="37.5">
      <c r="A27" s="102" t="s">
        <v>336</v>
      </c>
      <c r="B27" s="28" t="s">
        <v>187</v>
      </c>
      <c r="C27" s="28" t="s">
        <v>152</v>
      </c>
      <c r="D27" s="28" t="s">
        <v>168</v>
      </c>
      <c r="E27" s="67" t="s">
        <v>333</v>
      </c>
      <c r="F27" s="28"/>
      <c r="G27" s="23">
        <f>G28</f>
        <v>6620.5</v>
      </c>
      <c r="H27" s="23">
        <f aca="true" t="shared" si="5" ref="H27:R27">H28</f>
        <v>0</v>
      </c>
      <c r="I27" s="23">
        <f t="shared" si="5"/>
        <v>6620.5</v>
      </c>
      <c r="J27" s="23">
        <f t="shared" si="5"/>
        <v>0</v>
      </c>
      <c r="K27" s="23">
        <f t="shared" si="5"/>
        <v>6046.599999999999</v>
      </c>
      <c r="L27" s="23">
        <f t="shared" si="5"/>
        <v>0</v>
      </c>
      <c r="M27" s="23">
        <f t="shared" si="5"/>
        <v>6046.599999999999</v>
      </c>
      <c r="N27" s="23">
        <f t="shared" si="5"/>
        <v>0</v>
      </c>
      <c r="O27" s="23">
        <f t="shared" si="5"/>
        <v>5875.5</v>
      </c>
      <c r="P27" s="23">
        <f t="shared" si="5"/>
        <v>0</v>
      </c>
      <c r="Q27" s="23">
        <f t="shared" si="5"/>
        <v>5875.5</v>
      </c>
      <c r="R27" s="23">
        <f t="shared" si="5"/>
        <v>0</v>
      </c>
    </row>
    <row r="28" spans="1:18" ht="18.75">
      <c r="A28" s="99" t="s">
        <v>223</v>
      </c>
      <c r="B28" s="28" t="s">
        <v>187</v>
      </c>
      <c r="C28" s="28" t="s">
        <v>152</v>
      </c>
      <c r="D28" s="28" t="s">
        <v>168</v>
      </c>
      <c r="E28" s="67" t="s">
        <v>334</v>
      </c>
      <c r="F28" s="28"/>
      <c r="G28" s="23">
        <f aca="true" t="shared" si="6" ref="G28:R28">G29+G30+G31</f>
        <v>6620.5</v>
      </c>
      <c r="H28" s="23">
        <f t="shared" si="6"/>
        <v>0</v>
      </c>
      <c r="I28" s="23">
        <f t="shared" si="6"/>
        <v>6620.5</v>
      </c>
      <c r="J28" s="23">
        <f t="shared" si="6"/>
        <v>0</v>
      </c>
      <c r="K28" s="23">
        <f t="shared" si="6"/>
        <v>6046.599999999999</v>
      </c>
      <c r="L28" s="23">
        <f t="shared" si="6"/>
        <v>0</v>
      </c>
      <c r="M28" s="23">
        <f t="shared" si="6"/>
        <v>6046.599999999999</v>
      </c>
      <c r="N28" s="23">
        <f t="shared" si="6"/>
        <v>0</v>
      </c>
      <c r="O28" s="23">
        <f t="shared" si="6"/>
        <v>5875.5</v>
      </c>
      <c r="P28" s="23">
        <f t="shared" si="6"/>
        <v>0</v>
      </c>
      <c r="Q28" s="23">
        <f t="shared" si="6"/>
        <v>5875.5</v>
      </c>
      <c r="R28" s="23">
        <f t="shared" si="6"/>
        <v>0</v>
      </c>
    </row>
    <row r="29" spans="1:18" ht="37.5">
      <c r="A29" s="99" t="s">
        <v>206</v>
      </c>
      <c r="B29" s="28" t="s">
        <v>187</v>
      </c>
      <c r="C29" s="28" t="s">
        <v>152</v>
      </c>
      <c r="D29" s="28" t="s">
        <v>168</v>
      </c>
      <c r="E29" s="67" t="s">
        <v>334</v>
      </c>
      <c r="F29" s="28" t="s">
        <v>207</v>
      </c>
      <c r="G29" s="22">
        <f>H29+I29+J29</f>
        <v>5937.4</v>
      </c>
      <c r="H29" s="23"/>
      <c r="I29" s="22">
        <v>5937.4</v>
      </c>
      <c r="J29" s="23"/>
      <c r="K29" s="23">
        <f>L29+M29+N29</f>
        <v>5512.4</v>
      </c>
      <c r="L29" s="23"/>
      <c r="M29" s="23">
        <v>5512.4</v>
      </c>
      <c r="N29" s="23"/>
      <c r="O29" s="23">
        <v>5512.4</v>
      </c>
      <c r="P29" s="23"/>
      <c r="Q29" s="22">
        <v>5512.4</v>
      </c>
      <c r="R29" s="23"/>
    </row>
    <row r="30" spans="1:18" ht="37.5">
      <c r="A30" s="99" t="s">
        <v>119</v>
      </c>
      <c r="B30" s="28" t="s">
        <v>187</v>
      </c>
      <c r="C30" s="28" t="s">
        <v>152</v>
      </c>
      <c r="D30" s="28" t="s">
        <v>168</v>
      </c>
      <c r="E30" s="67" t="s">
        <v>334</v>
      </c>
      <c r="F30" s="28" t="s">
        <v>210</v>
      </c>
      <c r="G30" s="22">
        <f>H30+I30+J30</f>
        <v>681.1</v>
      </c>
      <c r="H30" s="23"/>
      <c r="I30" s="22">
        <v>681.1</v>
      </c>
      <c r="J30" s="23"/>
      <c r="K30" s="23">
        <f>L30+M30+N30</f>
        <v>532.2</v>
      </c>
      <c r="L30" s="23"/>
      <c r="M30" s="23">
        <v>532.2</v>
      </c>
      <c r="N30" s="23"/>
      <c r="O30" s="23">
        <v>361.1</v>
      </c>
      <c r="P30" s="23"/>
      <c r="Q30" s="22">
        <v>361.1</v>
      </c>
      <c r="R30" s="23"/>
    </row>
    <row r="31" spans="1:18" ht="18.75">
      <c r="A31" s="99" t="s">
        <v>208</v>
      </c>
      <c r="B31" s="28" t="s">
        <v>187</v>
      </c>
      <c r="C31" s="28" t="s">
        <v>152</v>
      </c>
      <c r="D31" s="28" t="s">
        <v>168</v>
      </c>
      <c r="E31" s="67" t="s">
        <v>334</v>
      </c>
      <c r="F31" s="28" t="s">
        <v>209</v>
      </c>
      <c r="G31" s="22">
        <f>H31+I31+J31</f>
        <v>2</v>
      </c>
      <c r="H31" s="23"/>
      <c r="I31" s="23">
        <v>2</v>
      </c>
      <c r="J31" s="23"/>
      <c r="K31" s="23">
        <f>L31+M31+N31</f>
        <v>2</v>
      </c>
      <c r="L31" s="23"/>
      <c r="M31" s="23">
        <v>2</v>
      </c>
      <c r="N31" s="23"/>
      <c r="O31" s="23">
        <v>2</v>
      </c>
      <c r="P31" s="23"/>
      <c r="Q31" s="23">
        <v>2</v>
      </c>
      <c r="R31" s="23"/>
    </row>
    <row r="32" spans="1:18" ht="37.5">
      <c r="A32" s="99" t="s">
        <v>253</v>
      </c>
      <c r="B32" s="28" t="s">
        <v>187</v>
      </c>
      <c r="C32" s="28" t="s">
        <v>190</v>
      </c>
      <c r="D32" s="28" t="s">
        <v>564</v>
      </c>
      <c r="E32" s="67"/>
      <c r="F32" s="28"/>
      <c r="G32" s="23">
        <f>G33</f>
        <v>80.3</v>
      </c>
      <c r="H32" s="23">
        <f aca="true" t="shared" si="7" ref="H32:R36">H33</f>
        <v>0</v>
      </c>
      <c r="I32" s="23">
        <f t="shared" si="7"/>
        <v>80.3</v>
      </c>
      <c r="J32" s="23">
        <f t="shared" si="7"/>
        <v>0</v>
      </c>
      <c r="K32" s="23">
        <f t="shared" si="7"/>
        <v>0</v>
      </c>
      <c r="L32" s="23">
        <f t="shared" si="7"/>
        <v>0</v>
      </c>
      <c r="M32" s="23">
        <f t="shared" si="7"/>
        <v>0</v>
      </c>
      <c r="N32" s="23">
        <f t="shared" si="7"/>
        <v>0</v>
      </c>
      <c r="O32" s="23">
        <f t="shared" si="7"/>
        <v>0</v>
      </c>
      <c r="P32" s="23">
        <f t="shared" si="7"/>
        <v>0</v>
      </c>
      <c r="Q32" s="23">
        <f t="shared" si="7"/>
        <v>0</v>
      </c>
      <c r="R32" s="23">
        <f t="shared" si="7"/>
        <v>0</v>
      </c>
    </row>
    <row r="33" spans="1:18" ht="37.5">
      <c r="A33" s="99" t="s">
        <v>212</v>
      </c>
      <c r="B33" s="28" t="s">
        <v>187</v>
      </c>
      <c r="C33" s="28" t="s">
        <v>190</v>
      </c>
      <c r="D33" s="28" t="s">
        <v>152</v>
      </c>
      <c r="E33" s="67"/>
      <c r="F33" s="28"/>
      <c r="G33" s="23">
        <f>G34</f>
        <v>80.3</v>
      </c>
      <c r="H33" s="23">
        <f t="shared" si="7"/>
        <v>0</v>
      </c>
      <c r="I33" s="23">
        <f t="shared" si="7"/>
        <v>80.3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3">
        <f t="shared" si="7"/>
        <v>0</v>
      </c>
      <c r="O33" s="23">
        <f t="shared" si="7"/>
        <v>0</v>
      </c>
      <c r="P33" s="23">
        <f t="shared" si="7"/>
        <v>0</v>
      </c>
      <c r="Q33" s="23">
        <f t="shared" si="7"/>
        <v>0</v>
      </c>
      <c r="R33" s="23">
        <f t="shared" si="7"/>
        <v>0</v>
      </c>
    </row>
    <row r="34" spans="1:18" ht="37.5">
      <c r="A34" s="102" t="s">
        <v>458</v>
      </c>
      <c r="B34" s="28" t="s">
        <v>187</v>
      </c>
      <c r="C34" s="28" t="s">
        <v>190</v>
      </c>
      <c r="D34" s="28" t="s">
        <v>152</v>
      </c>
      <c r="E34" s="67" t="s">
        <v>332</v>
      </c>
      <c r="F34" s="28"/>
      <c r="G34" s="23">
        <f>G35</f>
        <v>80.3</v>
      </c>
      <c r="H34" s="23">
        <f t="shared" si="7"/>
        <v>0</v>
      </c>
      <c r="I34" s="23">
        <f t="shared" si="7"/>
        <v>80.3</v>
      </c>
      <c r="J34" s="23">
        <f t="shared" si="7"/>
        <v>0</v>
      </c>
      <c r="K34" s="23">
        <f t="shared" si="7"/>
        <v>0</v>
      </c>
      <c r="L34" s="23">
        <f t="shared" si="7"/>
        <v>0</v>
      </c>
      <c r="M34" s="23">
        <f t="shared" si="7"/>
        <v>0</v>
      </c>
      <c r="N34" s="23">
        <f t="shared" si="7"/>
        <v>0</v>
      </c>
      <c r="O34" s="23">
        <f t="shared" si="7"/>
        <v>0</v>
      </c>
      <c r="P34" s="23">
        <f t="shared" si="7"/>
        <v>0</v>
      </c>
      <c r="Q34" s="23">
        <f t="shared" si="7"/>
        <v>0</v>
      </c>
      <c r="R34" s="23">
        <f t="shared" si="7"/>
        <v>0</v>
      </c>
    </row>
    <row r="35" spans="1:18" ht="37.5">
      <c r="A35" s="102" t="s">
        <v>335</v>
      </c>
      <c r="B35" s="28" t="s">
        <v>187</v>
      </c>
      <c r="C35" s="28" t="s">
        <v>190</v>
      </c>
      <c r="D35" s="28" t="s">
        <v>152</v>
      </c>
      <c r="E35" s="67" t="s">
        <v>337</v>
      </c>
      <c r="F35" s="28"/>
      <c r="G35" s="23">
        <f>G36</f>
        <v>80.3</v>
      </c>
      <c r="H35" s="23">
        <f t="shared" si="7"/>
        <v>0</v>
      </c>
      <c r="I35" s="23">
        <f t="shared" si="7"/>
        <v>80.3</v>
      </c>
      <c r="J35" s="23">
        <f t="shared" si="7"/>
        <v>0</v>
      </c>
      <c r="K35" s="23">
        <f t="shared" si="7"/>
        <v>0</v>
      </c>
      <c r="L35" s="23">
        <f t="shared" si="7"/>
        <v>0</v>
      </c>
      <c r="M35" s="23">
        <f t="shared" si="7"/>
        <v>0</v>
      </c>
      <c r="N35" s="23">
        <f t="shared" si="7"/>
        <v>0</v>
      </c>
      <c r="O35" s="23">
        <f t="shared" si="7"/>
        <v>0</v>
      </c>
      <c r="P35" s="23">
        <f t="shared" si="7"/>
        <v>0</v>
      </c>
      <c r="Q35" s="23">
        <f t="shared" si="7"/>
        <v>0</v>
      </c>
      <c r="R35" s="23">
        <f t="shared" si="7"/>
        <v>0</v>
      </c>
    </row>
    <row r="36" spans="1:18" ht="18.75">
      <c r="A36" s="99" t="s">
        <v>180</v>
      </c>
      <c r="B36" s="28" t="s">
        <v>187</v>
      </c>
      <c r="C36" s="28" t="s">
        <v>190</v>
      </c>
      <c r="D36" s="28" t="s">
        <v>152</v>
      </c>
      <c r="E36" s="67" t="s">
        <v>338</v>
      </c>
      <c r="F36" s="28"/>
      <c r="G36" s="23">
        <f>G37</f>
        <v>80.3</v>
      </c>
      <c r="H36" s="23">
        <f t="shared" si="7"/>
        <v>0</v>
      </c>
      <c r="I36" s="23">
        <f t="shared" si="7"/>
        <v>80.3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  <c r="O36" s="23">
        <f t="shared" si="7"/>
        <v>0</v>
      </c>
      <c r="P36" s="23">
        <f t="shared" si="7"/>
        <v>0</v>
      </c>
      <c r="Q36" s="23">
        <f t="shared" si="7"/>
        <v>0</v>
      </c>
      <c r="R36" s="23">
        <f t="shared" si="7"/>
        <v>0</v>
      </c>
    </row>
    <row r="37" spans="1:18" ht="18.75">
      <c r="A37" s="27" t="s">
        <v>275</v>
      </c>
      <c r="B37" s="28" t="s">
        <v>187</v>
      </c>
      <c r="C37" s="28" t="s">
        <v>190</v>
      </c>
      <c r="D37" s="28" t="s">
        <v>152</v>
      </c>
      <c r="E37" s="67" t="s">
        <v>338</v>
      </c>
      <c r="F37" s="28" t="s">
        <v>274</v>
      </c>
      <c r="G37" s="23">
        <f>H37+I37+J37</f>
        <v>80.3</v>
      </c>
      <c r="H37" s="23"/>
      <c r="I37" s="23">
        <v>80.3</v>
      </c>
      <c r="J37" s="23"/>
      <c r="K37" s="23">
        <f>L37+N37</f>
        <v>0</v>
      </c>
      <c r="L37" s="23"/>
      <c r="M37" s="23">
        <v>0</v>
      </c>
      <c r="N37" s="23"/>
      <c r="O37" s="23">
        <v>0</v>
      </c>
      <c r="P37" s="23"/>
      <c r="Q37" s="23"/>
      <c r="R37" s="23"/>
    </row>
    <row r="38" spans="1:18" ht="56.25">
      <c r="A38" s="99" t="s">
        <v>252</v>
      </c>
      <c r="B38" s="28" t="s">
        <v>187</v>
      </c>
      <c r="C38" s="28" t="s">
        <v>177</v>
      </c>
      <c r="D38" s="28" t="s">
        <v>564</v>
      </c>
      <c r="E38" s="67"/>
      <c r="F38" s="28"/>
      <c r="G38" s="23">
        <f>G39+G46</f>
        <v>32595.8</v>
      </c>
      <c r="H38" s="23">
        <f aca="true" t="shared" si="8" ref="H38:R38">H39+H46</f>
        <v>2842.8</v>
      </c>
      <c r="I38" s="23">
        <f t="shared" si="8"/>
        <v>29753</v>
      </c>
      <c r="J38" s="23">
        <f t="shared" si="8"/>
        <v>0</v>
      </c>
      <c r="K38" s="23">
        <f t="shared" si="8"/>
        <v>31701.1</v>
      </c>
      <c r="L38" s="23">
        <f t="shared" si="8"/>
        <v>2491.2</v>
      </c>
      <c r="M38" s="23">
        <f t="shared" si="8"/>
        <v>29209.9</v>
      </c>
      <c r="N38" s="23">
        <f t="shared" si="8"/>
        <v>0</v>
      </c>
      <c r="O38" s="23">
        <f t="shared" si="8"/>
        <v>31800.3</v>
      </c>
      <c r="P38" s="23">
        <f t="shared" si="8"/>
        <v>2661.5</v>
      </c>
      <c r="Q38" s="23">
        <f t="shared" si="8"/>
        <v>29138.800000000003</v>
      </c>
      <c r="R38" s="23">
        <f t="shared" si="8"/>
        <v>0</v>
      </c>
    </row>
    <row r="39" spans="1:18" ht="37.5">
      <c r="A39" s="99" t="s">
        <v>255</v>
      </c>
      <c r="B39" s="28" t="s">
        <v>187</v>
      </c>
      <c r="C39" s="28" t="s">
        <v>177</v>
      </c>
      <c r="D39" s="28" t="s">
        <v>152</v>
      </c>
      <c r="E39" s="67"/>
      <c r="F39" s="28"/>
      <c r="G39" s="23">
        <f>G40</f>
        <v>16187.2</v>
      </c>
      <c r="H39" s="23">
        <f aca="true" t="shared" si="9" ref="H39:R40">H40</f>
        <v>2842.8</v>
      </c>
      <c r="I39" s="23">
        <f t="shared" si="9"/>
        <v>13344.4</v>
      </c>
      <c r="J39" s="23">
        <f t="shared" si="9"/>
        <v>0</v>
      </c>
      <c r="K39" s="23">
        <f t="shared" si="9"/>
        <v>16847.6</v>
      </c>
      <c r="L39" s="23">
        <f t="shared" si="9"/>
        <v>2491.2</v>
      </c>
      <c r="M39" s="23">
        <f t="shared" si="9"/>
        <v>14356.4</v>
      </c>
      <c r="N39" s="23">
        <f t="shared" si="9"/>
        <v>0</v>
      </c>
      <c r="O39" s="23">
        <f t="shared" si="9"/>
        <v>17032.1</v>
      </c>
      <c r="P39" s="23">
        <f t="shared" si="9"/>
        <v>2661.5</v>
      </c>
      <c r="Q39" s="23">
        <f t="shared" si="9"/>
        <v>14370.6</v>
      </c>
      <c r="R39" s="23">
        <f t="shared" si="9"/>
        <v>0</v>
      </c>
    </row>
    <row r="40" spans="1:18" ht="37.5">
      <c r="A40" s="102" t="s">
        <v>458</v>
      </c>
      <c r="B40" s="28" t="s">
        <v>187</v>
      </c>
      <c r="C40" s="28" t="s">
        <v>177</v>
      </c>
      <c r="D40" s="28" t="s">
        <v>152</v>
      </c>
      <c r="E40" s="67" t="s">
        <v>332</v>
      </c>
      <c r="F40" s="28"/>
      <c r="G40" s="23">
        <f>G41</f>
        <v>16187.2</v>
      </c>
      <c r="H40" s="23">
        <f t="shared" si="9"/>
        <v>2842.8</v>
      </c>
      <c r="I40" s="23">
        <f t="shared" si="9"/>
        <v>13344.4</v>
      </c>
      <c r="J40" s="23">
        <f t="shared" si="9"/>
        <v>0</v>
      </c>
      <c r="K40" s="23">
        <f t="shared" si="9"/>
        <v>16847.6</v>
      </c>
      <c r="L40" s="23">
        <f t="shared" si="9"/>
        <v>2491.2</v>
      </c>
      <c r="M40" s="23">
        <f t="shared" si="9"/>
        <v>14356.4</v>
      </c>
      <c r="N40" s="23">
        <f t="shared" si="9"/>
        <v>0</v>
      </c>
      <c r="O40" s="23">
        <f t="shared" si="9"/>
        <v>17032.1</v>
      </c>
      <c r="P40" s="23">
        <f t="shared" si="9"/>
        <v>2661.5</v>
      </c>
      <c r="Q40" s="23">
        <f t="shared" si="9"/>
        <v>14370.6</v>
      </c>
      <c r="R40" s="23">
        <f t="shared" si="9"/>
        <v>0</v>
      </c>
    </row>
    <row r="41" spans="1:18" ht="37.5">
      <c r="A41" s="102" t="s">
        <v>339</v>
      </c>
      <c r="B41" s="28" t="s">
        <v>187</v>
      </c>
      <c r="C41" s="28" t="s">
        <v>177</v>
      </c>
      <c r="D41" s="28" t="s">
        <v>152</v>
      </c>
      <c r="E41" s="67" t="s">
        <v>340</v>
      </c>
      <c r="F41" s="28"/>
      <c r="G41" s="23">
        <f>G42+G44</f>
        <v>16187.2</v>
      </c>
      <c r="H41" s="23">
        <f aca="true" t="shared" si="10" ref="H41:R41">H42+H44</f>
        <v>2842.8</v>
      </c>
      <c r="I41" s="23">
        <f t="shared" si="10"/>
        <v>13344.4</v>
      </c>
      <c r="J41" s="23">
        <f t="shared" si="10"/>
        <v>0</v>
      </c>
      <c r="K41" s="23">
        <f t="shared" si="10"/>
        <v>16847.6</v>
      </c>
      <c r="L41" s="23">
        <f t="shared" si="10"/>
        <v>2491.2</v>
      </c>
      <c r="M41" s="23">
        <f t="shared" si="10"/>
        <v>14356.4</v>
      </c>
      <c r="N41" s="23">
        <f t="shared" si="10"/>
        <v>0</v>
      </c>
      <c r="O41" s="23">
        <f t="shared" si="10"/>
        <v>17032.1</v>
      </c>
      <c r="P41" s="23">
        <f t="shared" si="10"/>
        <v>2661.5</v>
      </c>
      <c r="Q41" s="23">
        <f t="shared" si="10"/>
        <v>14370.6</v>
      </c>
      <c r="R41" s="23">
        <f t="shared" si="10"/>
        <v>0</v>
      </c>
    </row>
    <row r="42" spans="1:18" ht="18.75">
      <c r="A42" s="99" t="s">
        <v>235</v>
      </c>
      <c r="B42" s="28" t="s">
        <v>187</v>
      </c>
      <c r="C42" s="28" t="s">
        <v>177</v>
      </c>
      <c r="D42" s="28" t="s">
        <v>152</v>
      </c>
      <c r="E42" s="67" t="s">
        <v>95</v>
      </c>
      <c r="F42" s="28"/>
      <c r="G42" s="23">
        <f aca="true" t="shared" si="11" ref="G42:R42">G43</f>
        <v>13344.4</v>
      </c>
      <c r="H42" s="23">
        <f t="shared" si="11"/>
        <v>0</v>
      </c>
      <c r="I42" s="23">
        <f t="shared" si="11"/>
        <v>13344.4</v>
      </c>
      <c r="J42" s="23">
        <f t="shared" si="11"/>
        <v>0</v>
      </c>
      <c r="K42" s="23">
        <f>M43</f>
        <v>14356.4</v>
      </c>
      <c r="L42" s="23">
        <f t="shared" si="11"/>
        <v>0</v>
      </c>
      <c r="M42" s="23">
        <f>M43</f>
        <v>14356.4</v>
      </c>
      <c r="N42" s="23">
        <f t="shared" si="11"/>
        <v>0</v>
      </c>
      <c r="O42" s="23">
        <f t="shared" si="11"/>
        <v>14370.6</v>
      </c>
      <c r="P42" s="23">
        <f t="shared" si="11"/>
        <v>0</v>
      </c>
      <c r="Q42" s="23">
        <f t="shared" si="11"/>
        <v>14370.6</v>
      </c>
      <c r="R42" s="23">
        <f t="shared" si="11"/>
        <v>0</v>
      </c>
    </row>
    <row r="43" spans="1:18" ht="18.75">
      <c r="A43" s="99" t="s">
        <v>228</v>
      </c>
      <c r="B43" s="28" t="s">
        <v>187</v>
      </c>
      <c r="C43" s="28" t="s">
        <v>177</v>
      </c>
      <c r="D43" s="28" t="s">
        <v>152</v>
      </c>
      <c r="E43" s="67" t="s">
        <v>95</v>
      </c>
      <c r="F43" s="28" t="s">
        <v>236</v>
      </c>
      <c r="G43" s="22">
        <f>H43+I43+J43</f>
        <v>13344.4</v>
      </c>
      <c r="H43" s="76"/>
      <c r="I43" s="23">
        <v>13344.4</v>
      </c>
      <c r="J43" s="23"/>
      <c r="K43" s="76">
        <f>L43+M43+N43</f>
        <v>14356.4</v>
      </c>
      <c r="L43" s="23"/>
      <c r="M43" s="23">
        <v>14356.4</v>
      </c>
      <c r="N43" s="23"/>
      <c r="O43" s="23">
        <f>P43+Q43+R43</f>
        <v>14370.6</v>
      </c>
      <c r="P43" s="23"/>
      <c r="Q43" s="23">
        <v>14370.6</v>
      </c>
      <c r="R43" s="23"/>
    </row>
    <row r="44" spans="1:18" ht="131.25">
      <c r="A44" s="102" t="s">
        <v>566</v>
      </c>
      <c r="B44" s="28" t="s">
        <v>187</v>
      </c>
      <c r="C44" s="28" t="s">
        <v>177</v>
      </c>
      <c r="D44" s="28" t="s">
        <v>152</v>
      </c>
      <c r="E44" s="67" t="s">
        <v>98</v>
      </c>
      <c r="F44" s="28"/>
      <c r="G44" s="23">
        <f>G45</f>
        <v>2842.8</v>
      </c>
      <c r="H44" s="23">
        <f aca="true" t="shared" si="12" ref="H44:Q44">H45</f>
        <v>2842.8</v>
      </c>
      <c r="I44" s="23">
        <f t="shared" si="12"/>
        <v>0</v>
      </c>
      <c r="J44" s="23">
        <f t="shared" si="12"/>
        <v>0</v>
      </c>
      <c r="K44" s="23">
        <f t="shared" si="12"/>
        <v>2491.2</v>
      </c>
      <c r="L44" s="23">
        <f t="shared" si="12"/>
        <v>2491.2</v>
      </c>
      <c r="M44" s="23">
        <f t="shared" si="12"/>
        <v>0</v>
      </c>
      <c r="N44" s="23">
        <f t="shared" si="12"/>
        <v>0</v>
      </c>
      <c r="O44" s="23">
        <f t="shared" si="12"/>
        <v>2661.5</v>
      </c>
      <c r="P44" s="23">
        <f t="shared" si="12"/>
        <v>2661.5</v>
      </c>
      <c r="Q44" s="23">
        <f t="shared" si="12"/>
        <v>0</v>
      </c>
      <c r="R44" s="23">
        <f>R45</f>
        <v>0</v>
      </c>
    </row>
    <row r="45" spans="1:18" ht="18.75">
      <c r="A45" s="99" t="s">
        <v>228</v>
      </c>
      <c r="B45" s="28" t="s">
        <v>187</v>
      </c>
      <c r="C45" s="28" t="s">
        <v>177</v>
      </c>
      <c r="D45" s="28" t="s">
        <v>152</v>
      </c>
      <c r="E45" s="67" t="s">
        <v>98</v>
      </c>
      <c r="F45" s="28" t="s">
        <v>236</v>
      </c>
      <c r="G45" s="22">
        <f>H45+J45</f>
        <v>2842.8</v>
      </c>
      <c r="H45" s="23">
        <v>2842.8</v>
      </c>
      <c r="I45" s="23"/>
      <c r="J45" s="23"/>
      <c r="K45" s="23">
        <f>L45+M45+N45</f>
        <v>2491.2</v>
      </c>
      <c r="L45" s="23">
        <v>2491.2</v>
      </c>
      <c r="M45" s="23"/>
      <c r="N45" s="23"/>
      <c r="O45" s="23">
        <f>P45+R45</f>
        <v>2661.5</v>
      </c>
      <c r="P45" s="23">
        <v>2661.5</v>
      </c>
      <c r="Q45" s="23"/>
      <c r="R45" s="23"/>
    </row>
    <row r="46" spans="1:18" ht="18.75">
      <c r="A46" s="99" t="s">
        <v>237</v>
      </c>
      <c r="B46" s="28" t="s">
        <v>187</v>
      </c>
      <c r="C46" s="28" t="s">
        <v>177</v>
      </c>
      <c r="D46" s="28" t="s">
        <v>156</v>
      </c>
      <c r="E46" s="67"/>
      <c r="F46" s="28"/>
      <c r="G46" s="23">
        <f>G47</f>
        <v>16408.6</v>
      </c>
      <c r="H46" s="23">
        <f aca="true" t="shared" si="13" ref="H46:R49">H47</f>
        <v>0</v>
      </c>
      <c r="I46" s="23">
        <f t="shared" si="13"/>
        <v>16408.6</v>
      </c>
      <c r="J46" s="23">
        <f t="shared" si="13"/>
        <v>0</v>
      </c>
      <c r="K46" s="23">
        <f t="shared" si="13"/>
        <v>14853.5</v>
      </c>
      <c r="L46" s="23">
        <f t="shared" si="13"/>
        <v>0</v>
      </c>
      <c r="M46" s="23">
        <f t="shared" si="13"/>
        <v>14853.5</v>
      </c>
      <c r="N46" s="23">
        <f t="shared" si="13"/>
        <v>0</v>
      </c>
      <c r="O46" s="23">
        <f t="shared" si="13"/>
        <v>14768.2</v>
      </c>
      <c r="P46" s="23">
        <f t="shared" si="13"/>
        <v>0</v>
      </c>
      <c r="Q46" s="23">
        <f t="shared" si="13"/>
        <v>14768.2</v>
      </c>
      <c r="R46" s="23">
        <f t="shared" si="13"/>
        <v>0</v>
      </c>
    </row>
    <row r="47" spans="1:18" ht="37.5">
      <c r="A47" s="102" t="s">
        <v>458</v>
      </c>
      <c r="B47" s="28" t="s">
        <v>187</v>
      </c>
      <c r="C47" s="28" t="s">
        <v>177</v>
      </c>
      <c r="D47" s="28" t="s">
        <v>156</v>
      </c>
      <c r="E47" s="67" t="s">
        <v>332</v>
      </c>
      <c r="F47" s="28"/>
      <c r="G47" s="23">
        <f>G48</f>
        <v>16408.6</v>
      </c>
      <c r="H47" s="23">
        <f t="shared" si="13"/>
        <v>0</v>
      </c>
      <c r="I47" s="23">
        <f t="shared" si="13"/>
        <v>16408.6</v>
      </c>
      <c r="J47" s="23">
        <f t="shared" si="13"/>
        <v>0</v>
      </c>
      <c r="K47" s="23">
        <f t="shared" si="13"/>
        <v>14853.5</v>
      </c>
      <c r="L47" s="23">
        <f t="shared" si="13"/>
        <v>0</v>
      </c>
      <c r="M47" s="23">
        <f t="shared" si="13"/>
        <v>14853.5</v>
      </c>
      <c r="N47" s="23">
        <f t="shared" si="13"/>
        <v>0</v>
      </c>
      <c r="O47" s="23">
        <f t="shared" si="13"/>
        <v>14768.2</v>
      </c>
      <c r="P47" s="23">
        <f t="shared" si="13"/>
        <v>0</v>
      </c>
      <c r="Q47" s="23">
        <f t="shared" si="13"/>
        <v>14768.2</v>
      </c>
      <c r="R47" s="23">
        <f t="shared" si="13"/>
        <v>0</v>
      </c>
    </row>
    <row r="48" spans="1:18" ht="37.5">
      <c r="A48" s="102" t="s">
        <v>342</v>
      </c>
      <c r="B48" s="28" t="s">
        <v>187</v>
      </c>
      <c r="C48" s="28" t="s">
        <v>177</v>
      </c>
      <c r="D48" s="28" t="s">
        <v>156</v>
      </c>
      <c r="E48" s="67" t="s">
        <v>341</v>
      </c>
      <c r="F48" s="28"/>
      <c r="G48" s="23">
        <f>G49</f>
        <v>16408.6</v>
      </c>
      <c r="H48" s="23">
        <f t="shared" si="13"/>
        <v>0</v>
      </c>
      <c r="I48" s="23">
        <f t="shared" si="13"/>
        <v>16408.6</v>
      </c>
      <c r="J48" s="23">
        <f t="shared" si="13"/>
        <v>0</v>
      </c>
      <c r="K48" s="23">
        <f t="shared" si="13"/>
        <v>14853.5</v>
      </c>
      <c r="L48" s="23">
        <f t="shared" si="13"/>
        <v>0</v>
      </c>
      <c r="M48" s="23">
        <f t="shared" si="13"/>
        <v>14853.5</v>
      </c>
      <c r="N48" s="23">
        <f t="shared" si="13"/>
        <v>0</v>
      </c>
      <c r="O48" s="23">
        <f t="shared" si="13"/>
        <v>14768.2</v>
      </c>
      <c r="P48" s="23">
        <f t="shared" si="13"/>
        <v>0</v>
      </c>
      <c r="Q48" s="23">
        <f t="shared" si="13"/>
        <v>14768.2</v>
      </c>
      <c r="R48" s="23">
        <f t="shared" si="13"/>
        <v>0</v>
      </c>
    </row>
    <row r="49" spans="1:18" ht="37.5">
      <c r="A49" s="99" t="s">
        <v>240</v>
      </c>
      <c r="B49" s="28" t="s">
        <v>187</v>
      </c>
      <c r="C49" s="28" t="s">
        <v>177</v>
      </c>
      <c r="D49" s="28" t="s">
        <v>156</v>
      </c>
      <c r="E49" s="67" t="s">
        <v>343</v>
      </c>
      <c r="F49" s="28"/>
      <c r="G49" s="23">
        <f>G50</f>
        <v>16408.6</v>
      </c>
      <c r="H49" s="23">
        <f t="shared" si="13"/>
        <v>0</v>
      </c>
      <c r="I49" s="23">
        <f t="shared" si="13"/>
        <v>16408.6</v>
      </c>
      <c r="J49" s="23">
        <f t="shared" si="13"/>
        <v>0</v>
      </c>
      <c r="K49" s="23">
        <f>M50</f>
        <v>14853.5</v>
      </c>
      <c r="L49" s="23">
        <f t="shared" si="13"/>
        <v>0</v>
      </c>
      <c r="M49" s="23">
        <f>M50</f>
        <v>14853.5</v>
      </c>
      <c r="N49" s="23">
        <f t="shared" si="13"/>
        <v>0</v>
      </c>
      <c r="O49" s="23">
        <f>Q50</f>
        <v>14768.2</v>
      </c>
      <c r="P49" s="23">
        <f t="shared" si="13"/>
        <v>0</v>
      </c>
      <c r="Q49" s="23">
        <f>Q50</f>
        <v>14768.2</v>
      </c>
      <c r="R49" s="23">
        <f t="shared" si="13"/>
        <v>0</v>
      </c>
    </row>
    <row r="50" spans="1:18" ht="18.75">
      <c r="A50" s="99" t="s">
        <v>238</v>
      </c>
      <c r="B50" s="28" t="s">
        <v>187</v>
      </c>
      <c r="C50" s="28" t="s">
        <v>177</v>
      </c>
      <c r="D50" s="28" t="s">
        <v>156</v>
      </c>
      <c r="E50" s="67" t="s">
        <v>343</v>
      </c>
      <c r="F50" s="28" t="s">
        <v>236</v>
      </c>
      <c r="G50" s="23">
        <f>H50+I50+J50</f>
        <v>16408.6</v>
      </c>
      <c r="H50" s="23"/>
      <c r="I50" s="23">
        <v>16408.6</v>
      </c>
      <c r="J50" s="23"/>
      <c r="K50" s="76">
        <f>M50+L50+N50</f>
        <v>14853.5</v>
      </c>
      <c r="L50" s="23"/>
      <c r="M50" s="23">
        <v>14853.5</v>
      </c>
      <c r="N50" s="23"/>
      <c r="O50" s="76">
        <f>P50+R50+Q50</f>
        <v>14768.2</v>
      </c>
      <c r="P50" s="23"/>
      <c r="Q50" s="23">
        <v>14768.2</v>
      </c>
      <c r="R50" s="23"/>
    </row>
    <row r="51" spans="1:18" ht="37.5">
      <c r="A51" s="101" t="s">
        <v>394</v>
      </c>
      <c r="B51" s="25" t="s">
        <v>414</v>
      </c>
      <c r="C51" s="25"/>
      <c r="D51" s="25"/>
      <c r="E51" s="98"/>
      <c r="F51" s="25"/>
      <c r="G51" s="26">
        <f aca="true" t="shared" si="14" ref="G51:R51">G52+G72+G121</f>
        <v>37387.899999999994</v>
      </c>
      <c r="H51" s="26">
        <f t="shared" si="14"/>
        <v>3885.6</v>
      </c>
      <c r="I51" s="26">
        <f t="shared" si="14"/>
        <v>33301.8</v>
      </c>
      <c r="J51" s="26">
        <f t="shared" si="14"/>
        <v>50</v>
      </c>
      <c r="K51" s="26">
        <f t="shared" si="14"/>
        <v>38594.700000000004</v>
      </c>
      <c r="L51" s="26">
        <f t="shared" si="14"/>
        <v>3885.6</v>
      </c>
      <c r="M51" s="26">
        <f t="shared" si="14"/>
        <v>34209.1</v>
      </c>
      <c r="N51" s="26">
        <f t="shared" si="14"/>
        <v>500</v>
      </c>
      <c r="O51" s="26">
        <f t="shared" si="14"/>
        <v>37635.399999999994</v>
      </c>
      <c r="P51" s="23">
        <f t="shared" si="14"/>
        <v>3885.6</v>
      </c>
      <c r="Q51" s="23">
        <f t="shared" si="14"/>
        <v>33249.8</v>
      </c>
      <c r="R51" s="23">
        <f t="shared" si="14"/>
        <v>500</v>
      </c>
    </row>
    <row r="52" spans="1:19" ht="18.75">
      <c r="A52" s="99" t="s">
        <v>162</v>
      </c>
      <c r="B52" s="28" t="s">
        <v>414</v>
      </c>
      <c r="C52" s="28" t="s">
        <v>161</v>
      </c>
      <c r="D52" s="28" t="s">
        <v>564</v>
      </c>
      <c r="E52" s="67"/>
      <c r="F52" s="28"/>
      <c r="G52" s="23">
        <f aca="true" t="shared" si="15" ref="G52:R52">G53+G61</f>
        <v>8546.8</v>
      </c>
      <c r="H52" s="23">
        <f t="shared" si="15"/>
        <v>947.5</v>
      </c>
      <c r="I52" s="23">
        <f t="shared" si="15"/>
        <v>7448.8</v>
      </c>
      <c r="J52" s="23">
        <f t="shared" si="15"/>
        <v>0</v>
      </c>
      <c r="K52" s="23">
        <f t="shared" si="15"/>
        <v>8613.699999999999</v>
      </c>
      <c r="L52" s="23">
        <f t="shared" si="15"/>
        <v>947.5</v>
      </c>
      <c r="M52" s="23">
        <f t="shared" si="15"/>
        <v>7666.2</v>
      </c>
      <c r="N52" s="23">
        <f t="shared" si="15"/>
        <v>0</v>
      </c>
      <c r="O52" s="23">
        <f t="shared" si="15"/>
        <v>8396.3</v>
      </c>
      <c r="P52" s="23">
        <f t="shared" si="15"/>
        <v>947.5</v>
      </c>
      <c r="Q52" s="23">
        <f t="shared" si="15"/>
        <v>7448.8</v>
      </c>
      <c r="R52" s="23">
        <f t="shared" si="15"/>
        <v>0</v>
      </c>
      <c r="S52" s="4"/>
    </row>
    <row r="53" spans="1:19" ht="18.75">
      <c r="A53" s="21" t="s">
        <v>138</v>
      </c>
      <c r="B53" s="28" t="s">
        <v>414</v>
      </c>
      <c r="C53" s="28" t="s">
        <v>161</v>
      </c>
      <c r="D53" s="28" t="s">
        <v>155</v>
      </c>
      <c r="E53" s="28"/>
      <c r="F53" s="28"/>
      <c r="G53" s="23">
        <f>G54</f>
        <v>8464.9</v>
      </c>
      <c r="H53" s="23">
        <f aca="true" t="shared" si="16" ref="H53:R55">H54</f>
        <v>947.5</v>
      </c>
      <c r="I53" s="23">
        <f t="shared" si="16"/>
        <v>7366.900000000001</v>
      </c>
      <c r="J53" s="23">
        <f t="shared" si="16"/>
        <v>0</v>
      </c>
      <c r="K53" s="23">
        <f t="shared" si="16"/>
        <v>8531.8</v>
      </c>
      <c r="L53" s="23">
        <f t="shared" si="16"/>
        <v>947.5</v>
      </c>
      <c r="M53" s="23">
        <f t="shared" si="16"/>
        <v>7584.3</v>
      </c>
      <c r="N53" s="23">
        <f t="shared" si="16"/>
        <v>0</v>
      </c>
      <c r="O53" s="23">
        <f t="shared" si="16"/>
        <v>8314.4</v>
      </c>
      <c r="P53" s="23">
        <f t="shared" si="16"/>
        <v>947.5</v>
      </c>
      <c r="Q53" s="23">
        <f t="shared" si="16"/>
        <v>7366.900000000001</v>
      </c>
      <c r="R53" s="23">
        <f t="shared" si="16"/>
        <v>0</v>
      </c>
      <c r="S53" s="4"/>
    </row>
    <row r="54" spans="1:19" ht="37.5">
      <c r="A54" s="102" t="s">
        <v>466</v>
      </c>
      <c r="B54" s="28" t="s">
        <v>414</v>
      </c>
      <c r="C54" s="28" t="s">
        <v>161</v>
      </c>
      <c r="D54" s="28" t="s">
        <v>155</v>
      </c>
      <c r="E54" s="28" t="s">
        <v>317</v>
      </c>
      <c r="F54" s="28"/>
      <c r="G54" s="23">
        <f>G55</f>
        <v>8464.9</v>
      </c>
      <c r="H54" s="23">
        <f t="shared" si="16"/>
        <v>947.5</v>
      </c>
      <c r="I54" s="23">
        <f t="shared" si="16"/>
        <v>7366.900000000001</v>
      </c>
      <c r="J54" s="23">
        <f t="shared" si="16"/>
        <v>0</v>
      </c>
      <c r="K54" s="23">
        <f t="shared" si="16"/>
        <v>8531.8</v>
      </c>
      <c r="L54" s="23">
        <f t="shared" si="16"/>
        <v>947.5</v>
      </c>
      <c r="M54" s="23">
        <f t="shared" si="16"/>
        <v>7584.3</v>
      </c>
      <c r="N54" s="23">
        <f t="shared" si="16"/>
        <v>0</v>
      </c>
      <c r="O54" s="23">
        <f t="shared" si="16"/>
        <v>8314.4</v>
      </c>
      <c r="P54" s="23">
        <f t="shared" si="16"/>
        <v>947.5</v>
      </c>
      <c r="Q54" s="23">
        <f t="shared" si="16"/>
        <v>7366.900000000001</v>
      </c>
      <c r="R54" s="23">
        <f t="shared" si="16"/>
        <v>0</v>
      </c>
      <c r="S54" s="4"/>
    </row>
    <row r="55" spans="1:19" ht="37.5">
      <c r="A55" s="102" t="s">
        <v>122</v>
      </c>
      <c r="B55" s="28" t="s">
        <v>414</v>
      </c>
      <c r="C55" s="28" t="s">
        <v>161</v>
      </c>
      <c r="D55" s="28" t="s">
        <v>155</v>
      </c>
      <c r="E55" s="28" t="s">
        <v>43</v>
      </c>
      <c r="F55" s="28"/>
      <c r="G55" s="23">
        <f>G56</f>
        <v>8464.9</v>
      </c>
      <c r="H55" s="23">
        <f t="shared" si="16"/>
        <v>947.5</v>
      </c>
      <c r="I55" s="23">
        <f t="shared" si="16"/>
        <v>7366.900000000001</v>
      </c>
      <c r="J55" s="23">
        <f t="shared" si="16"/>
        <v>0</v>
      </c>
      <c r="K55" s="23">
        <f t="shared" si="16"/>
        <v>8531.8</v>
      </c>
      <c r="L55" s="23">
        <f t="shared" si="16"/>
        <v>947.5</v>
      </c>
      <c r="M55" s="23">
        <f t="shared" si="16"/>
        <v>7584.3</v>
      </c>
      <c r="N55" s="23">
        <f t="shared" si="16"/>
        <v>0</v>
      </c>
      <c r="O55" s="23">
        <f t="shared" si="16"/>
        <v>8314.4</v>
      </c>
      <c r="P55" s="23">
        <f t="shared" si="16"/>
        <v>947.5</v>
      </c>
      <c r="Q55" s="23">
        <f t="shared" si="16"/>
        <v>7366.900000000001</v>
      </c>
      <c r="R55" s="23">
        <f t="shared" si="16"/>
        <v>0</v>
      </c>
      <c r="S55" s="4"/>
    </row>
    <row r="56" spans="1:19" ht="75">
      <c r="A56" s="102" t="s">
        <v>27</v>
      </c>
      <c r="B56" s="28" t="s">
        <v>414</v>
      </c>
      <c r="C56" s="28" t="s">
        <v>161</v>
      </c>
      <c r="D56" s="28" t="s">
        <v>155</v>
      </c>
      <c r="E56" s="28" t="s">
        <v>67</v>
      </c>
      <c r="F56" s="28"/>
      <c r="G56" s="23">
        <f aca="true" t="shared" si="17" ref="G56:R56">G57+G59</f>
        <v>8464.9</v>
      </c>
      <c r="H56" s="23">
        <f t="shared" si="17"/>
        <v>947.5</v>
      </c>
      <c r="I56" s="23">
        <f t="shared" si="17"/>
        <v>7366.900000000001</v>
      </c>
      <c r="J56" s="23">
        <f t="shared" si="17"/>
        <v>0</v>
      </c>
      <c r="K56" s="23">
        <f t="shared" si="17"/>
        <v>8531.8</v>
      </c>
      <c r="L56" s="23">
        <f t="shared" si="17"/>
        <v>947.5</v>
      </c>
      <c r="M56" s="23">
        <f t="shared" si="17"/>
        <v>7584.3</v>
      </c>
      <c r="N56" s="23">
        <f t="shared" si="17"/>
        <v>0</v>
      </c>
      <c r="O56" s="23">
        <f t="shared" si="17"/>
        <v>8314.4</v>
      </c>
      <c r="P56" s="23">
        <f t="shared" si="17"/>
        <v>947.5</v>
      </c>
      <c r="Q56" s="23">
        <f t="shared" si="17"/>
        <v>7366.900000000001</v>
      </c>
      <c r="R56" s="23">
        <f t="shared" si="17"/>
        <v>0</v>
      </c>
      <c r="S56" s="4"/>
    </row>
    <row r="57" spans="1:19" ht="18.75">
      <c r="A57" s="99" t="s">
        <v>127</v>
      </c>
      <c r="B57" s="28" t="s">
        <v>414</v>
      </c>
      <c r="C57" s="28" t="s">
        <v>161</v>
      </c>
      <c r="D57" s="28" t="s">
        <v>155</v>
      </c>
      <c r="E57" s="28" t="s">
        <v>68</v>
      </c>
      <c r="F57" s="62"/>
      <c r="G57" s="31">
        <f aca="true" t="shared" si="18" ref="G57:R57">G58</f>
        <v>7488.1</v>
      </c>
      <c r="H57" s="31">
        <f t="shared" si="18"/>
        <v>0</v>
      </c>
      <c r="I57" s="31">
        <f t="shared" si="18"/>
        <v>7337.6</v>
      </c>
      <c r="J57" s="31">
        <f t="shared" si="18"/>
        <v>0</v>
      </c>
      <c r="K57" s="31">
        <f t="shared" si="18"/>
        <v>7555</v>
      </c>
      <c r="L57" s="31">
        <f t="shared" si="18"/>
        <v>0</v>
      </c>
      <c r="M57" s="31">
        <f t="shared" si="18"/>
        <v>7555</v>
      </c>
      <c r="N57" s="31">
        <f t="shared" si="18"/>
        <v>0</v>
      </c>
      <c r="O57" s="31">
        <f t="shared" si="18"/>
        <v>7337.6</v>
      </c>
      <c r="P57" s="31">
        <f t="shared" si="18"/>
        <v>0</v>
      </c>
      <c r="Q57" s="31">
        <f t="shared" si="18"/>
        <v>7337.6</v>
      </c>
      <c r="R57" s="31">
        <f t="shared" si="18"/>
        <v>0</v>
      </c>
      <c r="S57" s="4"/>
    </row>
    <row r="58" spans="1:19" ht="18.75">
      <c r="A58" s="99" t="s">
        <v>225</v>
      </c>
      <c r="B58" s="28" t="s">
        <v>414</v>
      </c>
      <c r="C58" s="28" t="s">
        <v>161</v>
      </c>
      <c r="D58" s="28" t="s">
        <v>155</v>
      </c>
      <c r="E58" s="28" t="s">
        <v>68</v>
      </c>
      <c r="F58" s="28" t="s">
        <v>224</v>
      </c>
      <c r="G58" s="23">
        <v>7488.1</v>
      </c>
      <c r="H58" s="23"/>
      <c r="I58" s="23">
        <v>7337.6</v>
      </c>
      <c r="J58" s="23"/>
      <c r="K58" s="23">
        <f>L58+M58+N58</f>
        <v>7555</v>
      </c>
      <c r="L58" s="23"/>
      <c r="M58" s="23">
        <v>7555</v>
      </c>
      <c r="N58" s="23"/>
      <c r="O58" s="23">
        <f>P58+Q58+R58</f>
        <v>7337.6</v>
      </c>
      <c r="P58" s="23"/>
      <c r="Q58" s="23">
        <v>7337.6</v>
      </c>
      <c r="R58" s="23"/>
      <c r="S58" s="4"/>
    </row>
    <row r="59" spans="1:19" ht="56.25">
      <c r="A59" s="99" t="s">
        <v>492</v>
      </c>
      <c r="B59" s="28" t="s">
        <v>414</v>
      </c>
      <c r="C59" s="28" t="s">
        <v>161</v>
      </c>
      <c r="D59" s="28" t="s">
        <v>155</v>
      </c>
      <c r="E59" s="28" t="s">
        <v>493</v>
      </c>
      <c r="F59" s="28"/>
      <c r="G59" s="23">
        <f>G60</f>
        <v>976.8</v>
      </c>
      <c r="H59" s="23">
        <f aca="true" t="shared" si="19" ref="H59:R59">H60</f>
        <v>947.5</v>
      </c>
      <c r="I59" s="23">
        <f t="shared" si="19"/>
        <v>29.3</v>
      </c>
      <c r="J59" s="23">
        <f t="shared" si="19"/>
        <v>0</v>
      </c>
      <c r="K59" s="23">
        <f t="shared" si="19"/>
        <v>976.8</v>
      </c>
      <c r="L59" s="23">
        <f t="shared" si="19"/>
        <v>947.5</v>
      </c>
      <c r="M59" s="23">
        <f t="shared" si="19"/>
        <v>29.3</v>
      </c>
      <c r="N59" s="23">
        <f t="shared" si="19"/>
        <v>0</v>
      </c>
      <c r="O59" s="23">
        <f t="shared" si="19"/>
        <v>976.8</v>
      </c>
      <c r="P59" s="23">
        <f t="shared" si="19"/>
        <v>947.5</v>
      </c>
      <c r="Q59" s="23">
        <f t="shared" si="19"/>
        <v>29.3</v>
      </c>
      <c r="R59" s="23">
        <f t="shared" si="19"/>
        <v>0</v>
      </c>
      <c r="S59" s="4"/>
    </row>
    <row r="60" spans="1:19" ht="18.75">
      <c r="A60" s="99" t="s">
        <v>225</v>
      </c>
      <c r="B60" s="28" t="s">
        <v>414</v>
      </c>
      <c r="C60" s="28" t="s">
        <v>161</v>
      </c>
      <c r="D60" s="28" t="s">
        <v>155</v>
      </c>
      <c r="E60" s="28" t="s">
        <v>493</v>
      </c>
      <c r="F60" s="28" t="s">
        <v>224</v>
      </c>
      <c r="G60" s="23">
        <f>H60+I60+J60</f>
        <v>976.8</v>
      </c>
      <c r="H60" s="23">
        <v>947.5</v>
      </c>
      <c r="I60" s="23">
        <v>29.3</v>
      </c>
      <c r="J60" s="23"/>
      <c r="K60" s="23">
        <f>L60+M60+N60</f>
        <v>976.8</v>
      </c>
      <c r="L60" s="23">
        <v>947.5</v>
      </c>
      <c r="M60" s="23">
        <v>29.3</v>
      </c>
      <c r="N60" s="23"/>
      <c r="O60" s="23">
        <f>P60+Q60+R60</f>
        <v>976.8</v>
      </c>
      <c r="P60" s="23">
        <v>947.5</v>
      </c>
      <c r="Q60" s="23">
        <v>29.3</v>
      </c>
      <c r="R60" s="23"/>
      <c r="S60" s="4"/>
    </row>
    <row r="61" spans="1:19" ht="18.75">
      <c r="A61" s="99" t="s">
        <v>139</v>
      </c>
      <c r="B61" s="28" t="s">
        <v>414</v>
      </c>
      <c r="C61" s="28" t="s">
        <v>161</v>
      </c>
      <c r="D61" s="28" t="s">
        <v>161</v>
      </c>
      <c r="E61" s="28"/>
      <c r="F61" s="28"/>
      <c r="G61" s="23">
        <f>G62</f>
        <v>81.9</v>
      </c>
      <c r="H61" s="23">
        <f aca="true" t="shared" si="20" ref="H61:R61">H62</f>
        <v>0</v>
      </c>
      <c r="I61" s="23">
        <f t="shared" si="20"/>
        <v>81.9</v>
      </c>
      <c r="J61" s="23">
        <f t="shared" si="20"/>
        <v>0</v>
      </c>
      <c r="K61" s="23">
        <f t="shared" si="20"/>
        <v>81.9</v>
      </c>
      <c r="L61" s="23">
        <f t="shared" si="20"/>
        <v>0</v>
      </c>
      <c r="M61" s="23">
        <f t="shared" si="20"/>
        <v>81.9</v>
      </c>
      <c r="N61" s="23">
        <f t="shared" si="20"/>
        <v>0</v>
      </c>
      <c r="O61" s="23">
        <f t="shared" si="20"/>
        <v>81.9</v>
      </c>
      <c r="P61" s="23">
        <f t="shared" si="20"/>
        <v>0</v>
      </c>
      <c r="Q61" s="23">
        <f t="shared" si="20"/>
        <v>81.9</v>
      </c>
      <c r="R61" s="23">
        <f t="shared" si="20"/>
        <v>0</v>
      </c>
      <c r="S61" s="4"/>
    </row>
    <row r="62" spans="1:19" ht="37.5">
      <c r="A62" s="102" t="s">
        <v>479</v>
      </c>
      <c r="B62" s="28" t="s">
        <v>414</v>
      </c>
      <c r="C62" s="28" t="s">
        <v>161</v>
      </c>
      <c r="D62" s="28" t="s">
        <v>161</v>
      </c>
      <c r="E62" s="28" t="s">
        <v>305</v>
      </c>
      <c r="F62" s="28"/>
      <c r="G62" s="23">
        <f>G63+G66+G69</f>
        <v>81.9</v>
      </c>
      <c r="H62" s="23">
        <f aca="true" t="shared" si="21" ref="H62:R62">H63+H66+H69</f>
        <v>0</v>
      </c>
      <c r="I62" s="23">
        <f t="shared" si="21"/>
        <v>81.9</v>
      </c>
      <c r="J62" s="23">
        <f t="shared" si="21"/>
        <v>0</v>
      </c>
      <c r="K62" s="23">
        <f t="shared" si="21"/>
        <v>81.9</v>
      </c>
      <c r="L62" s="23">
        <f t="shared" si="21"/>
        <v>0</v>
      </c>
      <c r="M62" s="23">
        <f t="shared" si="21"/>
        <v>81.9</v>
      </c>
      <c r="N62" s="23">
        <f t="shared" si="21"/>
        <v>0</v>
      </c>
      <c r="O62" s="23">
        <f t="shared" si="21"/>
        <v>81.9</v>
      </c>
      <c r="P62" s="23">
        <f t="shared" si="21"/>
        <v>0</v>
      </c>
      <c r="Q62" s="23">
        <f t="shared" si="21"/>
        <v>81.9</v>
      </c>
      <c r="R62" s="23">
        <f t="shared" si="21"/>
        <v>0</v>
      </c>
      <c r="S62" s="4"/>
    </row>
    <row r="63" spans="1:19" ht="37.5">
      <c r="A63" s="102" t="s">
        <v>306</v>
      </c>
      <c r="B63" s="28" t="s">
        <v>414</v>
      </c>
      <c r="C63" s="28" t="s">
        <v>161</v>
      </c>
      <c r="D63" s="28" t="s">
        <v>161</v>
      </c>
      <c r="E63" s="28" t="s">
        <v>307</v>
      </c>
      <c r="F63" s="28"/>
      <c r="G63" s="23">
        <f>G64</f>
        <v>25.6</v>
      </c>
      <c r="H63" s="23">
        <f aca="true" t="shared" si="22" ref="H63:R63">H64</f>
        <v>0</v>
      </c>
      <c r="I63" s="23">
        <f t="shared" si="22"/>
        <v>25.6</v>
      </c>
      <c r="J63" s="23">
        <f t="shared" si="22"/>
        <v>0</v>
      </c>
      <c r="K63" s="23">
        <f t="shared" si="22"/>
        <v>25.6</v>
      </c>
      <c r="L63" s="23">
        <f t="shared" si="22"/>
        <v>0</v>
      </c>
      <c r="M63" s="23">
        <f t="shared" si="22"/>
        <v>25.6</v>
      </c>
      <c r="N63" s="23">
        <f t="shared" si="22"/>
        <v>0</v>
      </c>
      <c r="O63" s="23">
        <f t="shared" si="22"/>
        <v>25.6</v>
      </c>
      <c r="P63" s="23">
        <f t="shared" si="22"/>
        <v>0</v>
      </c>
      <c r="Q63" s="23">
        <f t="shared" si="22"/>
        <v>25.6</v>
      </c>
      <c r="R63" s="23">
        <f t="shared" si="22"/>
        <v>0</v>
      </c>
      <c r="S63" s="4"/>
    </row>
    <row r="64" spans="1:19" ht="18.75">
      <c r="A64" s="27" t="s">
        <v>214</v>
      </c>
      <c r="B64" s="28" t="s">
        <v>414</v>
      </c>
      <c r="C64" s="28" t="s">
        <v>161</v>
      </c>
      <c r="D64" s="28" t="s">
        <v>161</v>
      </c>
      <c r="E64" s="28" t="s">
        <v>308</v>
      </c>
      <c r="F64" s="28"/>
      <c r="G64" s="23">
        <f>G65</f>
        <v>25.6</v>
      </c>
      <c r="H64" s="23">
        <f>H65</f>
        <v>0</v>
      </c>
      <c r="I64" s="23">
        <f>I65</f>
        <v>25.6</v>
      </c>
      <c r="J64" s="23">
        <f>J65</f>
        <v>0</v>
      </c>
      <c r="K64" s="23">
        <f aca="true" t="shared" si="23" ref="K64:R64">K65</f>
        <v>25.6</v>
      </c>
      <c r="L64" s="23">
        <f t="shared" si="23"/>
        <v>0</v>
      </c>
      <c r="M64" s="23">
        <f t="shared" si="23"/>
        <v>25.6</v>
      </c>
      <c r="N64" s="23">
        <f t="shared" si="23"/>
        <v>0</v>
      </c>
      <c r="O64" s="23">
        <f t="shared" si="23"/>
        <v>25.6</v>
      </c>
      <c r="P64" s="23">
        <f t="shared" si="23"/>
        <v>0</v>
      </c>
      <c r="Q64" s="23">
        <f t="shared" si="23"/>
        <v>25.6</v>
      </c>
      <c r="R64" s="23">
        <f t="shared" si="23"/>
        <v>0</v>
      </c>
      <c r="S64" s="4"/>
    </row>
    <row r="65" spans="1:19" ht="18.75">
      <c r="A65" s="99" t="s">
        <v>225</v>
      </c>
      <c r="B65" s="28" t="s">
        <v>414</v>
      </c>
      <c r="C65" s="28" t="s">
        <v>161</v>
      </c>
      <c r="D65" s="28" t="s">
        <v>161</v>
      </c>
      <c r="E65" s="28" t="s">
        <v>308</v>
      </c>
      <c r="F65" s="28" t="s">
        <v>224</v>
      </c>
      <c r="G65" s="23">
        <f>H65+I65+J65</f>
        <v>25.6</v>
      </c>
      <c r="H65" s="23"/>
      <c r="I65" s="23">
        <v>25.6</v>
      </c>
      <c r="J65" s="23"/>
      <c r="K65" s="23">
        <f>L65+M65+N65</f>
        <v>25.6</v>
      </c>
      <c r="L65" s="23"/>
      <c r="M65" s="23">
        <v>25.6</v>
      </c>
      <c r="N65" s="23"/>
      <c r="O65" s="23">
        <f>P65+Q65+R65</f>
        <v>25.6</v>
      </c>
      <c r="P65" s="23"/>
      <c r="Q65" s="23">
        <v>25.6</v>
      </c>
      <c r="R65" s="23"/>
      <c r="S65" s="4"/>
    </row>
    <row r="66" spans="1:19" ht="37.5">
      <c r="A66" s="102" t="s">
        <v>39</v>
      </c>
      <c r="B66" s="28" t="s">
        <v>414</v>
      </c>
      <c r="C66" s="28" t="s">
        <v>161</v>
      </c>
      <c r="D66" s="28" t="s">
        <v>161</v>
      </c>
      <c r="E66" s="28" t="s">
        <v>312</v>
      </c>
      <c r="F66" s="28"/>
      <c r="G66" s="23">
        <f>G67</f>
        <v>41.9</v>
      </c>
      <c r="H66" s="23">
        <f aca="true" t="shared" si="24" ref="H66:R66">H67</f>
        <v>0</v>
      </c>
      <c r="I66" s="23">
        <f t="shared" si="24"/>
        <v>41.9</v>
      </c>
      <c r="J66" s="23">
        <f t="shared" si="24"/>
        <v>0</v>
      </c>
      <c r="K66" s="23">
        <f t="shared" si="24"/>
        <v>41.9</v>
      </c>
      <c r="L66" s="23">
        <f t="shared" si="24"/>
        <v>0</v>
      </c>
      <c r="M66" s="23">
        <f t="shared" si="24"/>
        <v>41.9</v>
      </c>
      <c r="N66" s="23">
        <f t="shared" si="24"/>
        <v>0</v>
      </c>
      <c r="O66" s="23">
        <f t="shared" si="24"/>
        <v>41.9</v>
      </c>
      <c r="P66" s="23">
        <f t="shared" si="24"/>
        <v>0</v>
      </c>
      <c r="Q66" s="23">
        <f t="shared" si="24"/>
        <v>41.9</v>
      </c>
      <c r="R66" s="23">
        <f t="shared" si="24"/>
        <v>0</v>
      </c>
      <c r="S66" s="4"/>
    </row>
    <row r="67" spans="1:19" ht="18.75">
      <c r="A67" s="27" t="s">
        <v>214</v>
      </c>
      <c r="B67" s="28" t="s">
        <v>414</v>
      </c>
      <c r="C67" s="28" t="s">
        <v>161</v>
      </c>
      <c r="D67" s="28" t="s">
        <v>161</v>
      </c>
      <c r="E67" s="28" t="s">
        <v>313</v>
      </c>
      <c r="F67" s="28"/>
      <c r="G67" s="23">
        <f>G68</f>
        <v>41.9</v>
      </c>
      <c r="H67" s="23">
        <f>H68</f>
        <v>0</v>
      </c>
      <c r="I67" s="23">
        <f>I68</f>
        <v>41.9</v>
      </c>
      <c r="J67" s="23">
        <f>J68</f>
        <v>0</v>
      </c>
      <c r="K67" s="23">
        <f aca="true" t="shared" si="25" ref="K67:R67">K68</f>
        <v>41.9</v>
      </c>
      <c r="L67" s="23">
        <f t="shared" si="25"/>
        <v>0</v>
      </c>
      <c r="M67" s="23">
        <f t="shared" si="25"/>
        <v>41.9</v>
      </c>
      <c r="N67" s="23">
        <f t="shared" si="25"/>
        <v>0</v>
      </c>
      <c r="O67" s="23">
        <f t="shared" si="25"/>
        <v>41.9</v>
      </c>
      <c r="P67" s="23">
        <f t="shared" si="25"/>
        <v>0</v>
      </c>
      <c r="Q67" s="23">
        <f t="shared" si="25"/>
        <v>41.9</v>
      </c>
      <c r="R67" s="23">
        <f t="shared" si="25"/>
        <v>0</v>
      </c>
      <c r="S67" s="4"/>
    </row>
    <row r="68" spans="1:19" ht="18.75">
      <c r="A68" s="99" t="s">
        <v>225</v>
      </c>
      <c r="B68" s="28" t="s">
        <v>414</v>
      </c>
      <c r="C68" s="28" t="s">
        <v>161</v>
      </c>
      <c r="D68" s="28" t="s">
        <v>161</v>
      </c>
      <c r="E68" s="28" t="s">
        <v>313</v>
      </c>
      <c r="F68" s="28" t="s">
        <v>224</v>
      </c>
      <c r="G68" s="23">
        <f>H68+I68+J68</f>
        <v>41.9</v>
      </c>
      <c r="H68" s="23"/>
      <c r="I68" s="23">
        <v>41.9</v>
      </c>
      <c r="J68" s="23"/>
      <c r="K68" s="23">
        <f>L68+M68+N68</f>
        <v>41.9</v>
      </c>
      <c r="L68" s="23"/>
      <c r="M68" s="23">
        <v>41.9</v>
      </c>
      <c r="N68" s="23"/>
      <c r="O68" s="23">
        <f>P68+Q68+R68</f>
        <v>41.9</v>
      </c>
      <c r="P68" s="23"/>
      <c r="Q68" s="23">
        <v>41.9</v>
      </c>
      <c r="R68" s="23"/>
      <c r="S68" s="4"/>
    </row>
    <row r="69" spans="1:19" ht="56.25">
      <c r="A69" s="102" t="s">
        <v>314</v>
      </c>
      <c r="B69" s="28" t="s">
        <v>414</v>
      </c>
      <c r="C69" s="28" t="s">
        <v>161</v>
      </c>
      <c r="D69" s="28" t="s">
        <v>161</v>
      </c>
      <c r="E69" s="28" t="s">
        <v>315</v>
      </c>
      <c r="F69" s="28"/>
      <c r="G69" s="23">
        <f>G70</f>
        <v>14.4</v>
      </c>
      <c r="H69" s="23">
        <f aca="true" t="shared" si="26" ref="H69:R69">H70</f>
        <v>0</v>
      </c>
      <c r="I69" s="23">
        <f t="shared" si="26"/>
        <v>14.4</v>
      </c>
      <c r="J69" s="23">
        <f t="shared" si="26"/>
        <v>0</v>
      </c>
      <c r="K69" s="23">
        <f t="shared" si="26"/>
        <v>14.4</v>
      </c>
      <c r="L69" s="23">
        <f t="shared" si="26"/>
        <v>0</v>
      </c>
      <c r="M69" s="23">
        <f t="shared" si="26"/>
        <v>14.4</v>
      </c>
      <c r="N69" s="23">
        <f t="shared" si="26"/>
        <v>0</v>
      </c>
      <c r="O69" s="23">
        <f t="shared" si="26"/>
        <v>14.4</v>
      </c>
      <c r="P69" s="23">
        <f t="shared" si="26"/>
        <v>0</v>
      </c>
      <c r="Q69" s="23">
        <f t="shared" si="26"/>
        <v>14.4</v>
      </c>
      <c r="R69" s="23">
        <f t="shared" si="26"/>
        <v>0</v>
      </c>
      <c r="S69" s="4"/>
    </row>
    <row r="70" spans="1:19" ht="18.75">
      <c r="A70" s="27" t="s">
        <v>214</v>
      </c>
      <c r="B70" s="28" t="s">
        <v>414</v>
      </c>
      <c r="C70" s="28" t="s">
        <v>161</v>
      </c>
      <c r="D70" s="28" t="s">
        <v>161</v>
      </c>
      <c r="E70" s="28" t="s">
        <v>316</v>
      </c>
      <c r="F70" s="28"/>
      <c r="G70" s="23">
        <f>G71</f>
        <v>14.4</v>
      </c>
      <c r="H70" s="23">
        <f>H71</f>
        <v>0</v>
      </c>
      <c r="I70" s="23">
        <f>I71</f>
        <v>14.4</v>
      </c>
      <c r="J70" s="23">
        <f>J71</f>
        <v>0</v>
      </c>
      <c r="K70" s="23">
        <f aca="true" t="shared" si="27" ref="K70:R70">K71</f>
        <v>14.4</v>
      </c>
      <c r="L70" s="23">
        <f t="shared" si="27"/>
        <v>0</v>
      </c>
      <c r="M70" s="23">
        <f t="shared" si="27"/>
        <v>14.4</v>
      </c>
      <c r="N70" s="23">
        <f t="shared" si="27"/>
        <v>0</v>
      </c>
      <c r="O70" s="23">
        <f t="shared" si="27"/>
        <v>14.4</v>
      </c>
      <c r="P70" s="23">
        <f t="shared" si="27"/>
        <v>0</v>
      </c>
      <c r="Q70" s="23">
        <f t="shared" si="27"/>
        <v>14.4</v>
      </c>
      <c r="R70" s="23">
        <f t="shared" si="27"/>
        <v>0</v>
      </c>
      <c r="S70" s="4"/>
    </row>
    <row r="71" spans="1:19" ht="18.75">
      <c r="A71" s="99" t="s">
        <v>225</v>
      </c>
      <c r="B71" s="28" t="s">
        <v>414</v>
      </c>
      <c r="C71" s="28" t="s">
        <v>161</v>
      </c>
      <c r="D71" s="28" t="s">
        <v>161</v>
      </c>
      <c r="E71" s="28" t="s">
        <v>316</v>
      </c>
      <c r="F71" s="28" t="s">
        <v>224</v>
      </c>
      <c r="G71" s="23">
        <f>H71+I71+J71</f>
        <v>14.4</v>
      </c>
      <c r="H71" s="23"/>
      <c r="I71" s="23">
        <v>14.4</v>
      </c>
      <c r="J71" s="23"/>
      <c r="K71" s="23">
        <f>L71+M71+N71</f>
        <v>14.4</v>
      </c>
      <c r="L71" s="23"/>
      <c r="M71" s="23">
        <v>14.4</v>
      </c>
      <c r="N71" s="23"/>
      <c r="O71" s="23">
        <f>P71+Q71+R71</f>
        <v>14.4</v>
      </c>
      <c r="P71" s="23"/>
      <c r="Q71" s="23">
        <v>14.4</v>
      </c>
      <c r="R71" s="23"/>
      <c r="S71" s="4"/>
    </row>
    <row r="72" spans="1:19" ht="18.75">
      <c r="A72" s="99" t="s">
        <v>109</v>
      </c>
      <c r="B72" s="28" t="s">
        <v>414</v>
      </c>
      <c r="C72" s="28" t="s">
        <v>165</v>
      </c>
      <c r="D72" s="28" t="s">
        <v>564</v>
      </c>
      <c r="E72" s="28"/>
      <c r="F72" s="28"/>
      <c r="G72" s="23">
        <f aca="true" t="shared" si="28" ref="G72:R72">G73+G108</f>
        <v>28626.1</v>
      </c>
      <c r="H72" s="23">
        <f t="shared" si="28"/>
        <v>2938.1</v>
      </c>
      <c r="I72" s="23">
        <f t="shared" si="28"/>
        <v>25638</v>
      </c>
      <c r="J72" s="23">
        <f t="shared" si="28"/>
        <v>50</v>
      </c>
      <c r="K72" s="23">
        <f t="shared" si="28"/>
        <v>29775.500000000004</v>
      </c>
      <c r="L72" s="23">
        <f t="shared" si="28"/>
        <v>2938.1</v>
      </c>
      <c r="M72" s="23">
        <f t="shared" si="28"/>
        <v>26337.4</v>
      </c>
      <c r="N72" s="23">
        <f t="shared" si="28"/>
        <v>500</v>
      </c>
      <c r="O72" s="23">
        <f t="shared" si="28"/>
        <v>29033.6</v>
      </c>
      <c r="P72" s="23">
        <f t="shared" si="28"/>
        <v>2938.1</v>
      </c>
      <c r="Q72" s="23">
        <f t="shared" si="28"/>
        <v>25595.5</v>
      </c>
      <c r="R72" s="23">
        <f t="shared" si="28"/>
        <v>500</v>
      </c>
      <c r="S72" s="4"/>
    </row>
    <row r="73" spans="1:19" ht="18.75">
      <c r="A73" s="99" t="s">
        <v>166</v>
      </c>
      <c r="B73" s="28" t="s">
        <v>414</v>
      </c>
      <c r="C73" s="28" t="s">
        <v>165</v>
      </c>
      <c r="D73" s="28" t="s">
        <v>152</v>
      </c>
      <c r="E73" s="28"/>
      <c r="F73" s="28"/>
      <c r="G73" s="23">
        <f>G74</f>
        <v>27654.6</v>
      </c>
      <c r="H73" s="23">
        <f aca="true" t="shared" si="29" ref="H73:R73">H74</f>
        <v>2938.1</v>
      </c>
      <c r="I73" s="23">
        <f t="shared" si="29"/>
        <v>24666.5</v>
      </c>
      <c r="J73" s="23">
        <f t="shared" si="29"/>
        <v>50</v>
      </c>
      <c r="K73" s="23">
        <f t="shared" si="29"/>
        <v>28819.700000000004</v>
      </c>
      <c r="L73" s="23">
        <f t="shared" si="29"/>
        <v>2938.1</v>
      </c>
      <c r="M73" s="23">
        <f t="shared" si="29"/>
        <v>25381.600000000002</v>
      </c>
      <c r="N73" s="23">
        <f t="shared" si="29"/>
        <v>500</v>
      </c>
      <c r="O73" s="23">
        <f t="shared" si="29"/>
        <v>28104.6</v>
      </c>
      <c r="P73" s="23">
        <f t="shared" si="29"/>
        <v>2938.1</v>
      </c>
      <c r="Q73" s="23">
        <f t="shared" si="29"/>
        <v>24666.5</v>
      </c>
      <c r="R73" s="23">
        <f t="shared" si="29"/>
        <v>500</v>
      </c>
      <c r="S73" s="4"/>
    </row>
    <row r="74" spans="1:19" ht="37.5">
      <c r="A74" s="102" t="s">
        <v>466</v>
      </c>
      <c r="B74" s="28" t="s">
        <v>414</v>
      </c>
      <c r="C74" s="28" t="s">
        <v>165</v>
      </c>
      <c r="D74" s="28" t="s">
        <v>152</v>
      </c>
      <c r="E74" s="28" t="s">
        <v>317</v>
      </c>
      <c r="F74" s="28"/>
      <c r="G74" s="23">
        <f aca="true" t="shared" si="30" ref="G74:R74">G75+G86+G94+G102</f>
        <v>27654.6</v>
      </c>
      <c r="H74" s="23">
        <f t="shared" si="30"/>
        <v>2938.1</v>
      </c>
      <c r="I74" s="23">
        <f t="shared" si="30"/>
        <v>24666.5</v>
      </c>
      <c r="J74" s="23">
        <f t="shared" si="30"/>
        <v>50</v>
      </c>
      <c r="K74" s="23">
        <f t="shared" si="30"/>
        <v>28819.700000000004</v>
      </c>
      <c r="L74" s="23">
        <f t="shared" si="30"/>
        <v>2938.1</v>
      </c>
      <c r="M74" s="23">
        <f t="shared" si="30"/>
        <v>25381.600000000002</v>
      </c>
      <c r="N74" s="23">
        <f t="shared" si="30"/>
        <v>500</v>
      </c>
      <c r="O74" s="23">
        <f t="shared" si="30"/>
        <v>28104.6</v>
      </c>
      <c r="P74" s="23">
        <f t="shared" si="30"/>
        <v>2938.1</v>
      </c>
      <c r="Q74" s="23">
        <f t="shared" si="30"/>
        <v>24666.5</v>
      </c>
      <c r="R74" s="23">
        <f t="shared" si="30"/>
        <v>500</v>
      </c>
      <c r="S74" s="4"/>
    </row>
    <row r="75" spans="1:19" ht="75">
      <c r="A75" s="102" t="s">
        <v>580</v>
      </c>
      <c r="B75" s="28" t="s">
        <v>414</v>
      </c>
      <c r="C75" s="28" t="s">
        <v>165</v>
      </c>
      <c r="D75" s="28" t="s">
        <v>152</v>
      </c>
      <c r="E75" s="28" t="s">
        <v>318</v>
      </c>
      <c r="F75" s="28"/>
      <c r="G75" s="23">
        <f>G76+G81</f>
        <v>6273.9</v>
      </c>
      <c r="H75" s="23">
        <f aca="true" t="shared" si="31" ref="H75:R75">H76+H81</f>
        <v>594.4</v>
      </c>
      <c r="I75" s="23">
        <f t="shared" si="31"/>
        <v>5679.5</v>
      </c>
      <c r="J75" s="23">
        <f t="shared" si="31"/>
        <v>0</v>
      </c>
      <c r="K75" s="23">
        <f t="shared" si="31"/>
        <v>6423</v>
      </c>
      <c r="L75" s="23">
        <f t="shared" si="31"/>
        <v>594.4</v>
      </c>
      <c r="M75" s="23">
        <f t="shared" si="31"/>
        <v>5828.599999999999</v>
      </c>
      <c r="N75" s="23">
        <f t="shared" si="31"/>
        <v>0</v>
      </c>
      <c r="O75" s="23">
        <f t="shared" si="31"/>
        <v>6273.9</v>
      </c>
      <c r="P75" s="23">
        <f t="shared" si="31"/>
        <v>594.4</v>
      </c>
      <c r="Q75" s="23">
        <f t="shared" si="31"/>
        <v>5679.5</v>
      </c>
      <c r="R75" s="23">
        <f t="shared" si="31"/>
        <v>0</v>
      </c>
      <c r="S75" s="4"/>
    </row>
    <row r="76" spans="1:19" ht="37.5">
      <c r="A76" s="102" t="s">
        <v>483</v>
      </c>
      <c r="B76" s="28" t="s">
        <v>414</v>
      </c>
      <c r="C76" s="28" t="s">
        <v>165</v>
      </c>
      <c r="D76" s="28" t="s">
        <v>152</v>
      </c>
      <c r="E76" s="28" t="s">
        <v>319</v>
      </c>
      <c r="F76" s="28"/>
      <c r="G76" s="23">
        <f>G77+G79</f>
        <v>1660.1</v>
      </c>
      <c r="H76" s="23">
        <f aca="true" t="shared" si="32" ref="H76:R76">H77+H79</f>
        <v>166.5</v>
      </c>
      <c r="I76" s="23">
        <f t="shared" si="32"/>
        <v>1493.6</v>
      </c>
      <c r="J76" s="23">
        <f t="shared" si="32"/>
        <v>0</v>
      </c>
      <c r="K76" s="23">
        <f t="shared" si="32"/>
        <v>1685.6999999999998</v>
      </c>
      <c r="L76" s="23">
        <f t="shared" si="32"/>
        <v>166.5</v>
      </c>
      <c r="M76" s="23">
        <f t="shared" si="32"/>
        <v>1519.1999999999998</v>
      </c>
      <c r="N76" s="23">
        <f t="shared" si="32"/>
        <v>0</v>
      </c>
      <c r="O76" s="23">
        <f t="shared" si="32"/>
        <v>1660.1</v>
      </c>
      <c r="P76" s="23">
        <f t="shared" si="32"/>
        <v>166.5</v>
      </c>
      <c r="Q76" s="23">
        <f t="shared" si="32"/>
        <v>1493.6</v>
      </c>
      <c r="R76" s="23">
        <f t="shared" si="32"/>
        <v>0</v>
      </c>
      <c r="S76" s="4"/>
    </row>
    <row r="77" spans="1:19" ht="18.75">
      <c r="A77" s="99" t="s">
        <v>226</v>
      </c>
      <c r="B77" s="28" t="s">
        <v>414</v>
      </c>
      <c r="C77" s="28" t="s">
        <v>165</v>
      </c>
      <c r="D77" s="28" t="s">
        <v>152</v>
      </c>
      <c r="E77" s="28" t="s">
        <v>320</v>
      </c>
      <c r="F77" s="28"/>
      <c r="G77" s="23">
        <f>G78</f>
        <v>1488.5</v>
      </c>
      <c r="H77" s="23">
        <f aca="true" t="shared" si="33" ref="H77:R77">H78</f>
        <v>0</v>
      </c>
      <c r="I77" s="23">
        <f t="shared" si="33"/>
        <v>1488.5</v>
      </c>
      <c r="J77" s="23">
        <f t="shared" si="33"/>
        <v>0</v>
      </c>
      <c r="K77" s="23">
        <f t="shared" si="33"/>
        <v>1514.1</v>
      </c>
      <c r="L77" s="23">
        <f t="shared" si="33"/>
        <v>0</v>
      </c>
      <c r="M77" s="23">
        <f t="shared" si="33"/>
        <v>1514.1</v>
      </c>
      <c r="N77" s="23">
        <f t="shared" si="33"/>
        <v>0</v>
      </c>
      <c r="O77" s="23">
        <f t="shared" si="33"/>
        <v>1488.5</v>
      </c>
      <c r="P77" s="23">
        <f t="shared" si="33"/>
        <v>0</v>
      </c>
      <c r="Q77" s="23">
        <f t="shared" si="33"/>
        <v>1488.5</v>
      </c>
      <c r="R77" s="23">
        <f t="shared" si="33"/>
        <v>0</v>
      </c>
      <c r="S77" s="4"/>
    </row>
    <row r="78" spans="1:19" ht="18.75">
      <c r="A78" s="99" t="s">
        <v>225</v>
      </c>
      <c r="B78" s="28" t="s">
        <v>414</v>
      </c>
      <c r="C78" s="28" t="s">
        <v>165</v>
      </c>
      <c r="D78" s="28" t="s">
        <v>152</v>
      </c>
      <c r="E78" s="28" t="s">
        <v>320</v>
      </c>
      <c r="F78" s="28" t="s">
        <v>224</v>
      </c>
      <c r="G78" s="23">
        <f>H78+I78+J78</f>
        <v>1488.5</v>
      </c>
      <c r="H78" s="23"/>
      <c r="I78" s="23">
        <v>1488.5</v>
      </c>
      <c r="J78" s="23"/>
      <c r="K78" s="23">
        <f>L78+M78+N78</f>
        <v>1514.1</v>
      </c>
      <c r="L78" s="23"/>
      <c r="M78" s="23">
        <v>1514.1</v>
      </c>
      <c r="N78" s="23"/>
      <c r="O78" s="23">
        <f>P78+Q78+R78</f>
        <v>1488.5</v>
      </c>
      <c r="P78" s="23"/>
      <c r="Q78" s="23">
        <v>1488.5</v>
      </c>
      <c r="R78" s="23"/>
      <c r="S78" s="4"/>
    </row>
    <row r="79" spans="1:19" ht="56.25">
      <c r="A79" s="99" t="s">
        <v>492</v>
      </c>
      <c r="B79" s="28" t="s">
        <v>414</v>
      </c>
      <c r="C79" s="28" t="s">
        <v>165</v>
      </c>
      <c r="D79" s="28" t="s">
        <v>152</v>
      </c>
      <c r="E79" s="28" t="s">
        <v>494</v>
      </c>
      <c r="F79" s="28"/>
      <c r="G79" s="23">
        <f>G80</f>
        <v>171.6</v>
      </c>
      <c r="H79" s="23">
        <f aca="true" t="shared" si="34" ref="H79:R79">H80</f>
        <v>166.5</v>
      </c>
      <c r="I79" s="23">
        <f t="shared" si="34"/>
        <v>5.1</v>
      </c>
      <c r="J79" s="23">
        <f t="shared" si="34"/>
        <v>0</v>
      </c>
      <c r="K79" s="23">
        <f t="shared" si="34"/>
        <v>171.6</v>
      </c>
      <c r="L79" s="23">
        <f t="shared" si="34"/>
        <v>166.5</v>
      </c>
      <c r="M79" s="23">
        <f t="shared" si="34"/>
        <v>5.1</v>
      </c>
      <c r="N79" s="23">
        <f t="shared" si="34"/>
        <v>0</v>
      </c>
      <c r="O79" s="23">
        <f t="shared" si="34"/>
        <v>171.6</v>
      </c>
      <c r="P79" s="23">
        <f t="shared" si="34"/>
        <v>166.5</v>
      </c>
      <c r="Q79" s="23">
        <f t="shared" si="34"/>
        <v>5.1</v>
      </c>
      <c r="R79" s="23">
        <f t="shared" si="34"/>
        <v>0</v>
      </c>
      <c r="S79" s="4"/>
    </row>
    <row r="80" spans="1:19" ht="18.75">
      <c r="A80" s="99" t="s">
        <v>225</v>
      </c>
      <c r="B80" s="28" t="s">
        <v>414</v>
      </c>
      <c r="C80" s="28" t="s">
        <v>165</v>
      </c>
      <c r="D80" s="28" t="s">
        <v>152</v>
      </c>
      <c r="E80" s="28" t="s">
        <v>494</v>
      </c>
      <c r="F80" s="28" t="s">
        <v>224</v>
      </c>
      <c r="G80" s="23">
        <f>H80+I80+J80</f>
        <v>171.6</v>
      </c>
      <c r="H80" s="23">
        <v>166.5</v>
      </c>
      <c r="I80" s="23">
        <v>5.1</v>
      </c>
      <c r="J80" s="23"/>
      <c r="K80" s="23">
        <f>L80+M80+N80</f>
        <v>171.6</v>
      </c>
      <c r="L80" s="23">
        <v>166.5</v>
      </c>
      <c r="M80" s="23">
        <v>5.1</v>
      </c>
      <c r="N80" s="23"/>
      <c r="O80" s="23">
        <f>P80+Q80+R80</f>
        <v>171.6</v>
      </c>
      <c r="P80" s="23">
        <v>166.5</v>
      </c>
      <c r="Q80" s="23">
        <v>5.1</v>
      </c>
      <c r="R80" s="23"/>
      <c r="S80" s="4"/>
    </row>
    <row r="81" spans="1:19" ht="18.75">
      <c r="A81" s="102" t="s">
        <v>484</v>
      </c>
      <c r="B81" s="28" t="s">
        <v>414</v>
      </c>
      <c r="C81" s="28" t="s">
        <v>165</v>
      </c>
      <c r="D81" s="28" t="s">
        <v>152</v>
      </c>
      <c r="E81" s="28" t="s">
        <v>70</v>
      </c>
      <c r="F81" s="28"/>
      <c r="G81" s="23">
        <f>G82+G84</f>
        <v>4613.8</v>
      </c>
      <c r="H81" s="23">
        <f aca="true" t="shared" si="35" ref="H81:R81">H82+H84</f>
        <v>427.9</v>
      </c>
      <c r="I81" s="23">
        <f t="shared" si="35"/>
        <v>4185.9</v>
      </c>
      <c r="J81" s="23">
        <f t="shared" si="35"/>
        <v>0</v>
      </c>
      <c r="K81" s="23">
        <f t="shared" si="35"/>
        <v>4737.3</v>
      </c>
      <c r="L81" s="23">
        <f t="shared" si="35"/>
        <v>427.9</v>
      </c>
      <c r="M81" s="23">
        <f t="shared" si="35"/>
        <v>4309.4</v>
      </c>
      <c r="N81" s="23">
        <f t="shared" si="35"/>
        <v>0</v>
      </c>
      <c r="O81" s="23">
        <f t="shared" si="35"/>
        <v>4613.8</v>
      </c>
      <c r="P81" s="23">
        <f t="shared" si="35"/>
        <v>427.9</v>
      </c>
      <c r="Q81" s="23">
        <f t="shared" si="35"/>
        <v>4185.9</v>
      </c>
      <c r="R81" s="23">
        <f t="shared" si="35"/>
        <v>0</v>
      </c>
      <c r="S81" s="4"/>
    </row>
    <row r="82" spans="1:19" ht="18.75">
      <c r="A82" s="99" t="s">
        <v>226</v>
      </c>
      <c r="B82" s="28" t="s">
        <v>414</v>
      </c>
      <c r="C82" s="28" t="s">
        <v>165</v>
      </c>
      <c r="D82" s="28" t="s">
        <v>152</v>
      </c>
      <c r="E82" s="28" t="s">
        <v>71</v>
      </c>
      <c r="F82" s="28"/>
      <c r="G82" s="23">
        <f>G83</f>
        <v>4172.7</v>
      </c>
      <c r="H82" s="23">
        <f aca="true" t="shared" si="36" ref="H82:R82">H83</f>
        <v>0</v>
      </c>
      <c r="I82" s="23">
        <f t="shared" si="36"/>
        <v>4172.7</v>
      </c>
      <c r="J82" s="23">
        <f t="shared" si="36"/>
        <v>0</v>
      </c>
      <c r="K82" s="23">
        <f t="shared" si="36"/>
        <v>4296.2</v>
      </c>
      <c r="L82" s="23">
        <f t="shared" si="36"/>
        <v>0</v>
      </c>
      <c r="M82" s="23">
        <f t="shared" si="36"/>
        <v>4296.2</v>
      </c>
      <c r="N82" s="23">
        <f t="shared" si="36"/>
        <v>0</v>
      </c>
      <c r="O82" s="23">
        <f t="shared" si="36"/>
        <v>4172.7</v>
      </c>
      <c r="P82" s="23">
        <f t="shared" si="36"/>
        <v>0</v>
      </c>
      <c r="Q82" s="23">
        <f t="shared" si="36"/>
        <v>4172.7</v>
      </c>
      <c r="R82" s="23">
        <f t="shared" si="36"/>
        <v>0</v>
      </c>
      <c r="S82" s="4"/>
    </row>
    <row r="83" spans="1:19" ht="18.75">
      <c r="A83" s="99" t="s">
        <v>225</v>
      </c>
      <c r="B83" s="28" t="s">
        <v>414</v>
      </c>
      <c r="C83" s="28" t="s">
        <v>165</v>
      </c>
      <c r="D83" s="28" t="s">
        <v>152</v>
      </c>
      <c r="E83" s="28" t="s">
        <v>71</v>
      </c>
      <c r="F83" s="28" t="s">
        <v>224</v>
      </c>
      <c r="G83" s="23">
        <f>H83+I83+J83</f>
        <v>4172.7</v>
      </c>
      <c r="H83" s="23"/>
      <c r="I83" s="23">
        <v>4172.7</v>
      </c>
      <c r="J83" s="23"/>
      <c r="K83" s="23">
        <f>L83+M83+N83</f>
        <v>4296.2</v>
      </c>
      <c r="L83" s="23"/>
      <c r="M83" s="23">
        <v>4296.2</v>
      </c>
      <c r="N83" s="23"/>
      <c r="O83" s="23">
        <f>P83+Q83+R83</f>
        <v>4172.7</v>
      </c>
      <c r="P83" s="23"/>
      <c r="Q83" s="23">
        <v>4172.7</v>
      </c>
      <c r="R83" s="23"/>
      <c r="S83" s="4"/>
    </row>
    <row r="84" spans="1:19" ht="56.25">
      <c r="A84" s="99" t="s">
        <v>492</v>
      </c>
      <c r="B84" s="28" t="s">
        <v>414</v>
      </c>
      <c r="C84" s="28" t="s">
        <v>165</v>
      </c>
      <c r="D84" s="28" t="s">
        <v>152</v>
      </c>
      <c r="E84" s="28" t="s">
        <v>495</v>
      </c>
      <c r="F84" s="28"/>
      <c r="G84" s="23">
        <f>G85</f>
        <v>441.09999999999997</v>
      </c>
      <c r="H84" s="23">
        <f aca="true" t="shared" si="37" ref="H84:R84">H85</f>
        <v>427.9</v>
      </c>
      <c r="I84" s="23">
        <f t="shared" si="37"/>
        <v>13.2</v>
      </c>
      <c r="J84" s="23">
        <f t="shared" si="37"/>
        <v>0</v>
      </c>
      <c r="K84" s="23">
        <f t="shared" si="37"/>
        <v>441.09999999999997</v>
      </c>
      <c r="L84" s="23">
        <f t="shared" si="37"/>
        <v>427.9</v>
      </c>
      <c r="M84" s="23">
        <f t="shared" si="37"/>
        <v>13.2</v>
      </c>
      <c r="N84" s="23">
        <f t="shared" si="37"/>
        <v>0</v>
      </c>
      <c r="O84" s="23">
        <f t="shared" si="37"/>
        <v>441.09999999999997</v>
      </c>
      <c r="P84" s="23">
        <f t="shared" si="37"/>
        <v>427.9</v>
      </c>
      <c r="Q84" s="23">
        <f t="shared" si="37"/>
        <v>13.2</v>
      </c>
      <c r="R84" s="23">
        <f t="shared" si="37"/>
        <v>0</v>
      </c>
      <c r="S84" s="4"/>
    </row>
    <row r="85" spans="1:19" ht="18.75">
      <c r="A85" s="99" t="s">
        <v>225</v>
      </c>
      <c r="B85" s="28" t="s">
        <v>414</v>
      </c>
      <c r="C85" s="28" t="s">
        <v>165</v>
      </c>
      <c r="D85" s="28" t="s">
        <v>152</v>
      </c>
      <c r="E85" s="28" t="s">
        <v>495</v>
      </c>
      <c r="F85" s="28" t="s">
        <v>224</v>
      </c>
      <c r="G85" s="23">
        <f>H85+I85+J85</f>
        <v>441.09999999999997</v>
      </c>
      <c r="H85" s="23">
        <v>427.9</v>
      </c>
      <c r="I85" s="23">
        <v>13.2</v>
      </c>
      <c r="J85" s="23"/>
      <c r="K85" s="23">
        <f>L85+M85+N85</f>
        <v>441.09999999999997</v>
      </c>
      <c r="L85" s="23">
        <v>427.9</v>
      </c>
      <c r="M85" s="23">
        <v>13.2</v>
      </c>
      <c r="N85" s="23"/>
      <c r="O85" s="23">
        <f>P85+Q85+R85</f>
        <v>441.09999999999997</v>
      </c>
      <c r="P85" s="23">
        <v>427.9</v>
      </c>
      <c r="Q85" s="23">
        <v>13.2</v>
      </c>
      <c r="R85" s="23"/>
      <c r="S85" s="4"/>
    </row>
    <row r="86" spans="1:19" ht="37.5">
      <c r="A86" s="102" t="s">
        <v>239</v>
      </c>
      <c r="B86" s="28" t="s">
        <v>414</v>
      </c>
      <c r="C86" s="28" t="s">
        <v>165</v>
      </c>
      <c r="D86" s="28" t="s">
        <v>152</v>
      </c>
      <c r="E86" s="28" t="s">
        <v>321</v>
      </c>
      <c r="F86" s="28"/>
      <c r="G86" s="23">
        <f>G87</f>
        <v>6700.400000000001</v>
      </c>
      <c r="H86" s="23">
        <f aca="true" t="shared" si="38" ref="H86:R86">H87</f>
        <v>810</v>
      </c>
      <c r="I86" s="23">
        <f t="shared" si="38"/>
        <v>5840.400000000001</v>
      </c>
      <c r="J86" s="23">
        <f t="shared" si="38"/>
        <v>50</v>
      </c>
      <c r="K86" s="23">
        <f t="shared" si="38"/>
        <v>7373.6</v>
      </c>
      <c r="L86" s="23">
        <f t="shared" si="38"/>
        <v>810</v>
      </c>
      <c r="M86" s="23">
        <f t="shared" si="38"/>
        <v>6063.6</v>
      </c>
      <c r="N86" s="23">
        <f t="shared" si="38"/>
        <v>500</v>
      </c>
      <c r="O86" s="23">
        <f t="shared" si="38"/>
        <v>7150.400000000001</v>
      </c>
      <c r="P86" s="23">
        <f t="shared" si="38"/>
        <v>810</v>
      </c>
      <c r="Q86" s="23">
        <f t="shared" si="38"/>
        <v>5840.400000000001</v>
      </c>
      <c r="R86" s="23">
        <f t="shared" si="38"/>
        <v>500</v>
      </c>
      <c r="S86" s="4"/>
    </row>
    <row r="87" spans="1:19" ht="18.75">
      <c r="A87" s="102" t="s">
        <v>72</v>
      </c>
      <c r="B87" s="28" t="s">
        <v>414</v>
      </c>
      <c r="C87" s="28" t="s">
        <v>165</v>
      </c>
      <c r="D87" s="28" t="s">
        <v>152</v>
      </c>
      <c r="E87" s="28" t="s">
        <v>322</v>
      </c>
      <c r="F87" s="28"/>
      <c r="G87" s="23">
        <f>G88+G90+G92</f>
        <v>6700.400000000001</v>
      </c>
      <c r="H87" s="23">
        <f aca="true" t="shared" si="39" ref="H87:R87">H88+H90+H92</f>
        <v>810</v>
      </c>
      <c r="I87" s="23">
        <f t="shared" si="39"/>
        <v>5840.400000000001</v>
      </c>
      <c r="J87" s="23">
        <f t="shared" si="39"/>
        <v>50</v>
      </c>
      <c r="K87" s="23">
        <f t="shared" si="39"/>
        <v>7373.6</v>
      </c>
      <c r="L87" s="23">
        <f t="shared" si="39"/>
        <v>810</v>
      </c>
      <c r="M87" s="23">
        <f t="shared" si="39"/>
        <v>6063.6</v>
      </c>
      <c r="N87" s="23">
        <f t="shared" si="39"/>
        <v>500</v>
      </c>
      <c r="O87" s="23">
        <f t="shared" si="39"/>
        <v>7150.400000000001</v>
      </c>
      <c r="P87" s="23">
        <f t="shared" si="39"/>
        <v>810</v>
      </c>
      <c r="Q87" s="23">
        <f t="shared" si="39"/>
        <v>5840.400000000001</v>
      </c>
      <c r="R87" s="23">
        <f t="shared" si="39"/>
        <v>500</v>
      </c>
      <c r="S87" s="4"/>
    </row>
    <row r="88" spans="1:19" ht="18.75">
      <c r="A88" s="99" t="s">
        <v>226</v>
      </c>
      <c r="B88" s="28" t="s">
        <v>414</v>
      </c>
      <c r="C88" s="28" t="s">
        <v>165</v>
      </c>
      <c r="D88" s="28" t="s">
        <v>152</v>
      </c>
      <c r="E88" s="28" t="s">
        <v>323</v>
      </c>
      <c r="F88" s="28"/>
      <c r="G88" s="23">
        <f>G89</f>
        <v>5815.3</v>
      </c>
      <c r="H88" s="23">
        <f aca="true" t="shared" si="40" ref="H88:R88">H89</f>
        <v>0</v>
      </c>
      <c r="I88" s="23">
        <f t="shared" si="40"/>
        <v>5815.3</v>
      </c>
      <c r="J88" s="23">
        <f t="shared" si="40"/>
        <v>0</v>
      </c>
      <c r="K88" s="23">
        <f t="shared" si="40"/>
        <v>6038.5</v>
      </c>
      <c r="L88" s="23">
        <f t="shared" si="40"/>
        <v>0</v>
      </c>
      <c r="M88" s="23">
        <f t="shared" si="40"/>
        <v>6038.5</v>
      </c>
      <c r="N88" s="23">
        <f t="shared" si="40"/>
        <v>0</v>
      </c>
      <c r="O88" s="23">
        <f t="shared" si="40"/>
        <v>5815.3</v>
      </c>
      <c r="P88" s="23">
        <f t="shared" si="40"/>
        <v>0</v>
      </c>
      <c r="Q88" s="23">
        <f t="shared" si="40"/>
        <v>5815.3</v>
      </c>
      <c r="R88" s="23">
        <f t="shared" si="40"/>
        <v>0</v>
      </c>
      <c r="S88" s="4"/>
    </row>
    <row r="89" spans="1:19" ht="18.75">
      <c r="A89" s="99" t="s">
        <v>225</v>
      </c>
      <c r="B89" s="28" t="s">
        <v>414</v>
      </c>
      <c r="C89" s="28" t="s">
        <v>165</v>
      </c>
      <c r="D89" s="28" t="s">
        <v>152</v>
      </c>
      <c r="E89" s="28" t="s">
        <v>323</v>
      </c>
      <c r="F89" s="28" t="s">
        <v>224</v>
      </c>
      <c r="G89" s="23">
        <f>H89+I89+J89</f>
        <v>5815.3</v>
      </c>
      <c r="H89" s="23"/>
      <c r="I89" s="23">
        <v>5815.3</v>
      </c>
      <c r="J89" s="23"/>
      <c r="K89" s="23">
        <f>L89+M89+N89</f>
        <v>6038.5</v>
      </c>
      <c r="L89" s="23"/>
      <c r="M89" s="23">
        <v>6038.5</v>
      </c>
      <c r="N89" s="23"/>
      <c r="O89" s="23">
        <f>P89+Q89+R89</f>
        <v>5815.3</v>
      </c>
      <c r="P89" s="23"/>
      <c r="Q89" s="23">
        <v>5815.3</v>
      </c>
      <c r="R89" s="23"/>
      <c r="S89" s="4"/>
    </row>
    <row r="90" spans="1:19" ht="56.25">
      <c r="A90" s="99" t="s">
        <v>492</v>
      </c>
      <c r="B90" s="28" t="s">
        <v>414</v>
      </c>
      <c r="C90" s="28" t="s">
        <v>165</v>
      </c>
      <c r="D90" s="28" t="s">
        <v>152</v>
      </c>
      <c r="E90" s="28" t="s">
        <v>496</v>
      </c>
      <c r="F90" s="28"/>
      <c r="G90" s="23">
        <f>G91</f>
        <v>835.1</v>
      </c>
      <c r="H90" s="23">
        <f aca="true" t="shared" si="41" ref="H90:R90">H91</f>
        <v>810</v>
      </c>
      <c r="I90" s="23">
        <f t="shared" si="41"/>
        <v>25.1</v>
      </c>
      <c r="J90" s="23">
        <f t="shared" si="41"/>
        <v>0</v>
      </c>
      <c r="K90" s="23">
        <f t="shared" si="41"/>
        <v>835.1</v>
      </c>
      <c r="L90" s="23">
        <f t="shared" si="41"/>
        <v>810</v>
      </c>
      <c r="M90" s="23">
        <f t="shared" si="41"/>
        <v>25.1</v>
      </c>
      <c r="N90" s="23">
        <f t="shared" si="41"/>
        <v>0</v>
      </c>
      <c r="O90" s="23">
        <f t="shared" si="41"/>
        <v>835.1</v>
      </c>
      <c r="P90" s="23">
        <f t="shared" si="41"/>
        <v>810</v>
      </c>
      <c r="Q90" s="23">
        <f t="shared" si="41"/>
        <v>25.1</v>
      </c>
      <c r="R90" s="23">
        <f t="shared" si="41"/>
        <v>0</v>
      </c>
      <c r="S90" s="4"/>
    </row>
    <row r="91" spans="1:19" ht="18.75">
      <c r="A91" s="99" t="s">
        <v>225</v>
      </c>
      <c r="B91" s="28" t="s">
        <v>414</v>
      </c>
      <c r="C91" s="28" t="s">
        <v>165</v>
      </c>
      <c r="D91" s="28" t="s">
        <v>152</v>
      </c>
      <c r="E91" s="28" t="s">
        <v>496</v>
      </c>
      <c r="F91" s="28" t="s">
        <v>224</v>
      </c>
      <c r="G91" s="23">
        <f>H91+I91+J91</f>
        <v>835.1</v>
      </c>
      <c r="H91" s="23">
        <v>810</v>
      </c>
      <c r="I91" s="23">
        <v>25.1</v>
      </c>
      <c r="J91" s="23"/>
      <c r="K91" s="23">
        <f>L91+M91+N91</f>
        <v>835.1</v>
      </c>
      <c r="L91" s="23">
        <v>810</v>
      </c>
      <c r="M91" s="23">
        <v>25.1</v>
      </c>
      <c r="N91" s="23"/>
      <c r="O91" s="23">
        <f>P91+Q91+R91</f>
        <v>835.1</v>
      </c>
      <c r="P91" s="23">
        <v>810</v>
      </c>
      <c r="Q91" s="23">
        <v>25.1</v>
      </c>
      <c r="R91" s="23"/>
      <c r="S91" s="4"/>
    </row>
    <row r="92" spans="1:19" ht="37.5">
      <c r="A92" s="99" t="s">
        <v>551</v>
      </c>
      <c r="B92" s="28" t="s">
        <v>414</v>
      </c>
      <c r="C92" s="28" t="s">
        <v>165</v>
      </c>
      <c r="D92" s="28" t="s">
        <v>152</v>
      </c>
      <c r="E92" s="28" t="s">
        <v>537</v>
      </c>
      <c r="F92" s="28"/>
      <c r="G92" s="23">
        <f>G93</f>
        <v>50</v>
      </c>
      <c r="H92" s="23">
        <f aca="true" t="shared" si="42" ref="H92:R92">H93</f>
        <v>0</v>
      </c>
      <c r="I92" s="23">
        <f t="shared" si="42"/>
        <v>0</v>
      </c>
      <c r="J92" s="23">
        <f t="shared" si="42"/>
        <v>50</v>
      </c>
      <c r="K92" s="23">
        <f t="shared" si="42"/>
        <v>500</v>
      </c>
      <c r="L92" s="23">
        <f t="shared" si="42"/>
        <v>0</v>
      </c>
      <c r="M92" s="23">
        <f t="shared" si="42"/>
        <v>0</v>
      </c>
      <c r="N92" s="23">
        <f t="shared" si="42"/>
        <v>500</v>
      </c>
      <c r="O92" s="23">
        <f t="shared" si="42"/>
        <v>500</v>
      </c>
      <c r="P92" s="23">
        <f t="shared" si="42"/>
        <v>0</v>
      </c>
      <c r="Q92" s="23">
        <f t="shared" si="42"/>
        <v>0</v>
      </c>
      <c r="R92" s="23">
        <f t="shared" si="42"/>
        <v>500</v>
      </c>
      <c r="S92" s="4"/>
    </row>
    <row r="93" spans="1:19" ht="18.75">
      <c r="A93" s="99" t="s">
        <v>225</v>
      </c>
      <c r="B93" s="28" t="s">
        <v>414</v>
      </c>
      <c r="C93" s="28" t="s">
        <v>165</v>
      </c>
      <c r="D93" s="28" t="s">
        <v>152</v>
      </c>
      <c r="E93" s="28" t="s">
        <v>537</v>
      </c>
      <c r="F93" s="28" t="s">
        <v>224</v>
      </c>
      <c r="G93" s="23">
        <f>H93+I93+J93</f>
        <v>50</v>
      </c>
      <c r="H93" s="23"/>
      <c r="I93" s="23"/>
      <c r="J93" s="23">
        <v>50</v>
      </c>
      <c r="K93" s="23">
        <f>L93+M93+N93</f>
        <v>500</v>
      </c>
      <c r="L93" s="23"/>
      <c r="M93" s="23"/>
      <c r="N93" s="23">
        <v>500</v>
      </c>
      <c r="O93" s="23">
        <f>P93+Q93+R93</f>
        <v>500</v>
      </c>
      <c r="P93" s="23"/>
      <c r="Q93" s="23"/>
      <c r="R93" s="23">
        <v>500</v>
      </c>
      <c r="S93" s="4"/>
    </row>
    <row r="94" spans="1:19" ht="37.5">
      <c r="A94" s="102" t="s">
        <v>227</v>
      </c>
      <c r="B94" s="28" t="s">
        <v>414</v>
      </c>
      <c r="C94" s="28" t="s">
        <v>165</v>
      </c>
      <c r="D94" s="28" t="s">
        <v>152</v>
      </c>
      <c r="E94" s="28" t="s">
        <v>324</v>
      </c>
      <c r="F94" s="28"/>
      <c r="G94" s="23">
        <f>G95</f>
        <v>11595.899999999998</v>
      </c>
      <c r="H94" s="23">
        <f aca="true" t="shared" si="43" ref="H94:R94">H95</f>
        <v>1231.1</v>
      </c>
      <c r="I94" s="23">
        <f t="shared" si="43"/>
        <v>10364.8</v>
      </c>
      <c r="J94" s="23">
        <f t="shared" si="43"/>
        <v>0</v>
      </c>
      <c r="K94" s="23">
        <f t="shared" si="43"/>
        <v>11856.2</v>
      </c>
      <c r="L94" s="23">
        <f t="shared" si="43"/>
        <v>1231.1</v>
      </c>
      <c r="M94" s="23">
        <f t="shared" si="43"/>
        <v>10625.1</v>
      </c>
      <c r="N94" s="23">
        <f t="shared" si="43"/>
        <v>0</v>
      </c>
      <c r="O94" s="23">
        <f t="shared" si="43"/>
        <v>11595.899999999998</v>
      </c>
      <c r="P94" s="23">
        <f t="shared" si="43"/>
        <v>1231.1</v>
      </c>
      <c r="Q94" s="23">
        <f t="shared" si="43"/>
        <v>10364.8</v>
      </c>
      <c r="R94" s="23">
        <f t="shared" si="43"/>
        <v>0</v>
      </c>
      <c r="S94" s="4"/>
    </row>
    <row r="95" spans="1:19" ht="18.75">
      <c r="A95" s="102" t="s">
        <v>26</v>
      </c>
      <c r="B95" s="28" t="s">
        <v>414</v>
      </c>
      <c r="C95" s="28" t="s">
        <v>165</v>
      </c>
      <c r="D95" s="28" t="s">
        <v>152</v>
      </c>
      <c r="E95" s="28" t="s">
        <v>325</v>
      </c>
      <c r="F95" s="28"/>
      <c r="G95" s="23">
        <f aca="true" t="shared" si="44" ref="G95:R95">G96+G100</f>
        <v>11595.899999999998</v>
      </c>
      <c r="H95" s="23">
        <f t="shared" si="44"/>
        <v>1231.1</v>
      </c>
      <c r="I95" s="23">
        <f t="shared" si="44"/>
        <v>10364.8</v>
      </c>
      <c r="J95" s="23">
        <f t="shared" si="44"/>
        <v>0</v>
      </c>
      <c r="K95" s="23">
        <f t="shared" si="44"/>
        <v>11856.2</v>
      </c>
      <c r="L95" s="23">
        <f t="shared" si="44"/>
        <v>1231.1</v>
      </c>
      <c r="M95" s="23">
        <f t="shared" si="44"/>
        <v>10625.1</v>
      </c>
      <c r="N95" s="23">
        <f t="shared" si="44"/>
        <v>0</v>
      </c>
      <c r="O95" s="23">
        <f t="shared" si="44"/>
        <v>11595.899999999998</v>
      </c>
      <c r="P95" s="23">
        <f t="shared" si="44"/>
        <v>1231.1</v>
      </c>
      <c r="Q95" s="23">
        <f t="shared" si="44"/>
        <v>10364.8</v>
      </c>
      <c r="R95" s="23">
        <f t="shared" si="44"/>
        <v>0</v>
      </c>
      <c r="S95" s="4"/>
    </row>
    <row r="96" spans="1:19" ht="18.75">
      <c r="A96" s="99" t="s">
        <v>167</v>
      </c>
      <c r="B96" s="28" t="s">
        <v>414</v>
      </c>
      <c r="C96" s="28" t="s">
        <v>165</v>
      </c>
      <c r="D96" s="28" t="s">
        <v>152</v>
      </c>
      <c r="E96" s="28" t="s">
        <v>326</v>
      </c>
      <c r="F96" s="28"/>
      <c r="G96" s="23">
        <f>G97+G98+G99</f>
        <v>10326.699999999999</v>
      </c>
      <c r="H96" s="23">
        <f aca="true" t="shared" si="45" ref="H96:R96">H97+H98+H99</f>
        <v>0</v>
      </c>
      <c r="I96" s="23">
        <f t="shared" si="45"/>
        <v>10326.699999999999</v>
      </c>
      <c r="J96" s="23">
        <f t="shared" si="45"/>
        <v>0</v>
      </c>
      <c r="K96" s="23">
        <f t="shared" si="45"/>
        <v>10587</v>
      </c>
      <c r="L96" s="23">
        <f t="shared" si="45"/>
        <v>0</v>
      </c>
      <c r="M96" s="23">
        <f t="shared" si="45"/>
        <v>10587</v>
      </c>
      <c r="N96" s="23">
        <f t="shared" si="45"/>
        <v>0</v>
      </c>
      <c r="O96" s="23">
        <f t="shared" si="45"/>
        <v>10326.699999999999</v>
      </c>
      <c r="P96" s="23">
        <f t="shared" si="45"/>
        <v>0</v>
      </c>
      <c r="Q96" s="23">
        <f t="shared" si="45"/>
        <v>10326.699999999999</v>
      </c>
      <c r="R96" s="23">
        <f t="shared" si="45"/>
        <v>0</v>
      </c>
      <c r="S96" s="4"/>
    </row>
    <row r="97" spans="1:19" ht="18.75">
      <c r="A97" s="99" t="s">
        <v>213</v>
      </c>
      <c r="B97" s="28" t="s">
        <v>414</v>
      </c>
      <c r="C97" s="28" t="s">
        <v>165</v>
      </c>
      <c r="D97" s="28" t="s">
        <v>152</v>
      </c>
      <c r="E97" s="28" t="s">
        <v>326</v>
      </c>
      <c r="F97" s="28" t="s">
        <v>185</v>
      </c>
      <c r="G97" s="23">
        <f>H97+I97+J97</f>
        <v>8839.3</v>
      </c>
      <c r="H97" s="23"/>
      <c r="I97" s="23">
        <v>8839.3</v>
      </c>
      <c r="J97" s="23"/>
      <c r="K97" s="23">
        <f>L97+M97+N97</f>
        <v>9099.6</v>
      </c>
      <c r="L97" s="23"/>
      <c r="M97" s="23">
        <v>9099.6</v>
      </c>
      <c r="N97" s="23"/>
      <c r="O97" s="23">
        <f>P97+Q97+R97</f>
        <v>8839.3</v>
      </c>
      <c r="P97" s="23"/>
      <c r="Q97" s="23">
        <v>8839.3</v>
      </c>
      <c r="R97" s="23"/>
      <c r="S97" s="4"/>
    </row>
    <row r="98" spans="1:19" ht="37.5">
      <c r="A98" s="99" t="s">
        <v>119</v>
      </c>
      <c r="B98" s="28" t="s">
        <v>414</v>
      </c>
      <c r="C98" s="28" t="s">
        <v>165</v>
      </c>
      <c r="D98" s="28" t="s">
        <v>152</v>
      </c>
      <c r="E98" s="28" t="s">
        <v>326</v>
      </c>
      <c r="F98" s="28" t="s">
        <v>210</v>
      </c>
      <c r="G98" s="23">
        <f>H98+I98+J98</f>
        <v>1445.8</v>
      </c>
      <c r="H98" s="23"/>
      <c r="I98" s="23">
        <v>1445.8</v>
      </c>
      <c r="J98" s="23"/>
      <c r="K98" s="23">
        <f>L98+M98+N98</f>
        <v>1445.8</v>
      </c>
      <c r="L98" s="23"/>
      <c r="M98" s="23">
        <v>1445.8</v>
      </c>
      <c r="N98" s="23"/>
      <c r="O98" s="23">
        <f>P98+Q98+R98</f>
        <v>1445.8</v>
      </c>
      <c r="P98" s="23"/>
      <c r="Q98" s="23">
        <v>1445.8</v>
      </c>
      <c r="R98" s="23"/>
      <c r="S98" s="4"/>
    </row>
    <row r="99" spans="1:19" ht="18.75">
      <c r="A99" s="99" t="s">
        <v>208</v>
      </c>
      <c r="B99" s="28" t="s">
        <v>414</v>
      </c>
      <c r="C99" s="28" t="s">
        <v>165</v>
      </c>
      <c r="D99" s="28" t="s">
        <v>152</v>
      </c>
      <c r="E99" s="28" t="s">
        <v>326</v>
      </c>
      <c r="F99" s="28" t="s">
        <v>209</v>
      </c>
      <c r="G99" s="23">
        <f>H99+I99+J99</f>
        <v>41.6</v>
      </c>
      <c r="H99" s="23"/>
      <c r="I99" s="23">
        <v>41.6</v>
      </c>
      <c r="J99" s="23"/>
      <c r="K99" s="23">
        <f>L99+M99+N99</f>
        <v>41.6</v>
      </c>
      <c r="L99" s="23"/>
      <c r="M99" s="23">
        <v>41.6</v>
      </c>
      <c r="N99" s="23"/>
      <c r="O99" s="23">
        <f>P99+Q99+R99</f>
        <v>41.6</v>
      </c>
      <c r="P99" s="23"/>
      <c r="Q99" s="23">
        <v>41.6</v>
      </c>
      <c r="R99" s="23"/>
      <c r="S99" s="4"/>
    </row>
    <row r="100" spans="1:19" ht="56.25">
      <c r="A100" s="99" t="s">
        <v>492</v>
      </c>
      <c r="B100" s="28" t="s">
        <v>414</v>
      </c>
      <c r="C100" s="28" t="s">
        <v>165</v>
      </c>
      <c r="D100" s="28" t="s">
        <v>152</v>
      </c>
      <c r="E100" s="28" t="s">
        <v>497</v>
      </c>
      <c r="F100" s="28"/>
      <c r="G100" s="23">
        <f>G101</f>
        <v>1269.1999999999998</v>
      </c>
      <c r="H100" s="23">
        <f aca="true" t="shared" si="46" ref="H100:R100">H101</f>
        <v>1231.1</v>
      </c>
      <c r="I100" s="23">
        <f t="shared" si="46"/>
        <v>38.1</v>
      </c>
      <c r="J100" s="23">
        <f t="shared" si="46"/>
        <v>0</v>
      </c>
      <c r="K100" s="23">
        <f t="shared" si="46"/>
        <v>1269.1999999999998</v>
      </c>
      <c r="L100" s="23">
        <f t="shared" si="46"/>
        <v>1231.1</v>
      </c>
      <c r="M100" s="23">
        <f t="shared" si="46"/>
        <v>38.1</v>
      </c>
      <c r="N100" s="23">
        <f t="shared" si="46"/>
        <v>0</v>
      </c>
      <c r="O100" s="23">
        <f t="shared" si="46"/>
        <v>1269.1999999999998</v>
      </c>
      <c r="P100" s="23">
        <f t="shared" si="46"/>
        <v>1231.1</v>
      </c>
      <c r="Q100" s="23">
        <f t="shared" si="46"/>
        <v>38.1</v>
      </c>
      <c r="R100" s="23">
        <f t="shared" si="46"/>
        <v>0</v>
      </c>
      <c r="S100" s="4"/>
    </row>
    <row r="101" spans="1:19" ht="18.75">
      <c r="A101" s="99" t="s">
        <v>213</v>
      </c>
      <c r="B101" s="28" t="s">
        <v>414</v>
      </c>
      <c r="C101" s="28" t="s">
        <v>165</v>
      </c>
      <c r="D101" s="28" t="s">
        <v>152</v>
      </c>
      <c r="E101" s="28" t="s">
        <v>497</v>
      </c>
      <c r="F101" s="28" t="s">
        <v>185</v>
      </c>
      <c r="G101" s="23">
        <f>H101+I101+J101</f>
        <v>1269.1999999999998</v>
      </c>
      <c r="H101" s="23">
        <v>1231.1</v>
      </c>
      <c r="I101" s="23">
        <v>38.1</v>
      </c>
      <c r="J101" s="23"/>
      <c r="K101" s="23">
        <f>L101+M101+N101</f>
        <v>1269.1999999999998</v>
      </c>
      <c r="L101" s="23">
        <v>1231.1</v>
      </c>
      <c r="M101" s="23">
        <v>38.1</v>
      </c>
      <c r="N101" s="23"/>
      <c r="O101" s="23">
        <f>P101+Q101+R101</f>
        <v>1269.1999999999998</v>
      </c>
      <c r="P101" s="23">
        <v>1231.1</v>
      </c>
      <c r="Q101" s="23">
        <v>38.1</v>
      </c>
      <c r="R101" s="23"/>
      <c r="S101" s="4"/>
    </row>
    <row r="102" spans="1:19" ht="37.5">
      <c r="A102" s="21" t="s">
        <v>621</v>
      </c>
      <c r="B102" s="28" t="s">
        <v>414</v>
      </c>
      <c r="C102" s="28" t="s">
        <v>165</v>
      </c>
      <c r="D102" s="28" t="s">
        <v>152</v>
      </c>
      <c r="E102" s="28" t="s">
        <v>327</v>
      </c>
      <c r="F102" s="28"/>
      <c r="G102" s="23">
        <f aca="true" t="shared" si="47" ref="G102:R102">G103</f>
        <v>3084.4</v>
      </c>
      <c r="H102" s="23">
        <f t="shared" si="47"/>
        <v>302.6</v>
      </c>
      <c r="I102" s="23">
        <f t="shared" si="47"/>
        <v>2781.8</v>
      </c>
      <c r="J102" s="23">
        <f t="shared" si="47"/>
        <v>0</v>
      </c>
      <c r="K102" s="23">
        <f t="shared" si="47"/>
        <v>3166.9</v>
      </c>
      <c r="L102" s="23">
        <f t="shared" si="47"/>
        <v>302.6</v>
      </c>
      <c r="M102" s="23">
        <f t="shared" si="47"/>
        <v>2864.3</v>
      </c>
      <c r="N102" s="23">
        <f t="shared" si="47"/>
        <v>0</v>
      </c>
      <c r="O102" s="23">
        <f t="shared" si="47"/>
        <v>3084.4</v>
      </c>
      <c r="P102" s="23">
        <f t="shared" si="47"/>
        <v>302.6</v>
      </c>
      <c r="Q102" s="23">
        <f t="shared" si="47"/>
        <v>2781.8</v>
      </c>
      <c r="R102" s="23">
        <f t="shared" si="47"/>
        <v>0</v>
      </c>
      <c r="S102" s="4"/>
    </row>
    <row r="103" spans="1:19" ht="37.5">
      <c r="A103" s="102" t="s">
        <v>504</v>
      </c>
      <c r="B103" s="28" t="s">
        <v>414</v>
      </c>
      <c r="C103" s="28" t="s">
        <v>165</v>
      </c>
      <c r="D103" s="28" t="s">
        <v>152</v>
      </c>
      <c r="E103" s="28" t="s">
        <v>328</v>
      </c>
      <c r="F103" s="28"/>
      <c r="G103" s="23">
        <f>G104+G106</f>
        <v>3084.4</v>
      </c>
      <c r="H103" s="23">
        <f aca="true" t="shared" si="48" ref="H103:R103">H104+H106</f>
        <v>302.6</v>
      </c>
      <c r="I103" s="23">
        <f t="shared" si="48"/>
        <v>2781.8</v>
      </c>
      <c r="J103" s="23">
        <f t="shared" si="48"/>
        <v>0</v>
      </c>
      <c r="K103" s="23">
        <f t="shared" si="48"/>
        <v>3166.9</v>
      </c>
      <c r="L103" s="23">
        <f t="shared" si="48"/>
        <v>302.6</v>
      </c>
      <c r="M103" s="23">
        <f t="shared" si="48"/>
        <v>2864.3</v>
      </c>
      <c r="N103" s="23">
        <f t="shared" si="48"/>
        <v>0</v>
      </c>
      <c r="O103" s="23">
        <f t="shared" si="48"/>
        <v>3084.4</v>
      </c>
      <c r="P103" s="23">
        <f t="shared" si="48"/>
        <v>302.6</v>
      </c>
      <c r="Q103" s="23">
        <f t="shared" si="48"/>
        <v>2781.8</v>
      </c>
      <c r="R103" s="23">
        <f t="shared" si="48"/>
        <v>0</v>
      </c>
      <c r="S103" s="4"/>
    </row>
    <row r="104" spans="1:19" ht="18.75">
      <c r="A104" s="99" t="s">
        <v>502</v>
      </c>
      <c r="B104" s="28" t="s">
        <v>414</v>
      </c>
      <c r="C104" s="28" t="s">
        <v>165</v>
      </c>
      <c r="D104" s="28" t="s">
        <v>152</v>
      </c>
      <c r="E104" s="28" t="s">
        <v>501</v>
      </c>
      <c r="F104" s="28"/>
      <c r="G104" s="23">
        <f>G105</f>
        <v>2772.4</v>
      </c>
      <c r="H104" s="23">
        <f aca="true" t="shared" si="49" ref="H104:R104">H105</f>
        <v>0</v>
      </c>
      <c r="I104" s="23">
        <f t="shared" si="49"/>
        <v>2772.4</v>
      </c>
      <c r="J104" s="23">
        <f t="shared" si="49"/>
        <v>0</v>
      </c>
      <c r="K104" s="23">
        <f t="shared" si="49"/>
        <v>2854.9</v>
      </c>
      <c r="L104" s="23">
        <f t="shared" si="49"/>
        <v>0</v>
      </c>
      <c r="M104" s="23">
        <f t="shared" si="49"/>
        <v>2854.9</v>
      </c>
      <c r="N104" s="23">
        <f t="shared" si="49"/>
        <v>0</v>
      </c>
      <c r="O104" s="23">
        <f t="shared" si="49"/>
        <v>2772.4</v>
      </c>
      <c r="P104" s="23">
        <f t="shared" si="49"/>
        <v>0</v>
      </c>
      <c r="Q104" s="23">
        <f t="shared" si="49"/>
        <v>2772.4</v>
      </c>
      <c r="R104" s="23">
        <f t="shared" si="49"/>
        <v>0</v>
      </c>
      <c r="S104" s="4"/>
    </row>
    <row r="105" spans="1:19" ht="18.75">
      <c r="A105" s="99" t="s">
        <v>225</v>
      </c>
      <c r="B105" s="28" t="s">
        <v>414</v>
      </c>
      <c r="C105" s="28" t="s">
        <v>165</v>
      </c>
      <c r="D105" s="28" t="s">
        <v>152</v>
      </c>
      <c r="E105" s="28" t="s">
        <v>501</v>
      </c>
      <c r="F105" s="28" t="s">
        <v>224</v>
      </c>
      <c r="G105" s="23">
        <f>H105+I105+J105</f>
        <v>2772.4</v>
      </c>
      <c r="H105" s="23"/>
      <c r="I105" s="23">
        <v>2772.4</v>
      </c>
      <c r="J105" s="23"/>
      <c r="K105" s="23">
        <f>L105+M105+N105</f>
        <v>2854.9</v>
      </c>
      <c r="L105" s="23"/>
      <c r="M105" s="23">
        <v>2854.9</v>
      </c>
      <c r="N105" s="23"/>
      <c r="O105" s="23">
        <f>P105+Q105+R105</f>
        <v>2772.4</v>
      </c>
      <c r="P105" s="23"/>
      <c r="Q105" s="23">
        <v>2772.4</v>
      </c>
      <c r="R105" s="23"/>
      <c r="S105" s="4"/>
    </row>
    <row r="106" spans="1:19" ht="56.25">
      <c r="A106" s="99" t="s">
        <v>492</v>
      </c>
      <c r="B106" s="28" t="s">
        <v>414</v>
      </c>
      <c r="C106" s="28" t="s">
        <v>165</v>
      </c>
      <c r="D106" s="28" t="s">
        <v>152</v>
      </c>
      <c r="E106" s="28" t="s">
        <v>503</v>
      </c>
      <c r="F106" s="28"/>
      <c r="G106" s="23">
        <f>G107</f>
        <v>312</v>
      </c>
      <c r="H106" s="23">
        <f aca="true" t="shared" si="50" ref="H106:R106">H107</f>
        <v>302.6</v>
      </c>
      <c r="I106" s="23">
        <f t="shared" si="50"/>
        <v>9.4</v>
      </c>
      <c r="J106" s="23">
        <f t="shared" si="50"/>
        <v>0</v>
      </c>
      <c r="K106" s="23">
        <f t="shared" si="50"/>
        <v>312</v>
      </c>
      <c r="L106" s="23">
        <f t="shared" si="50"/>
        <v>302.6</v>
      </c>
      <c r="M106" s="23">
        <f t="shared" si="50"/>
        <v>9.4</v>
      </c>
      <c r="N106" s="23">
        <f t="shared" si="50"/>
        <v>0</v>
      </c>
      <c r="O106" s="23">
        <f t="shared" si="50"/>
        <v>312</v>
      </c>
      <c r="P106" s="23">
        <f t="shared" si="50"/>
        <v>302.6</v>
      </c>
      <c r="Q106" s="23">
        <f t="shared" si="50"/>
        <v>9.4</v>
      </c>
      <c r="R106" s="23">
        <f t="shared" si="50"/>
        <v>0</v>
      </c>
      <c r="S106" s="4"/>
    </row>
    <row r="107" spans="1:19" ht="18.75">
      <c r="A107" s="99" t="s">
        <v>225</v>
      </c>
      <c r="B107" s="28" t="s">
        <v>414</v>
      </c>
      <c r="C107" s="28" t="s">
        <v>165</v>
      </c>
      <c r="D107" s="28" t="s">
        <v>152</v>
      </c>
      <c r="E107" s="28" t="s">
        <v>503</v>
      </c>
      <c r="F107" s="28" t="s">
        <v>224</v>
      </c>
      <c r="G107" s="23">
        <f>H107+I107+J107</f>
        <v>312</v>
      </c>
      <c r="H107" s="23">
        <v>302.6</v>
      </c>
      <c r="I107" s="23">
        <v>9.4</v>
      </c>
      <c r="J107" s="23"/>
      <c r="K107" s="23">
        <f>L107+M107+N107</f>
        <v>312</v>
      </c>
      <c r="L107" s="23">
        <v>302.6</v>
      </c>
      <c r="M107" s="23">
        <v>9.4</v>
      </c>
      <c r="N107" s="23"/>
      <c r="O107" s="23">
        <f>P107+Q107+R107</f>
        <v>312</v>
      </c>
      <c r="P107" s="23">
        <v>302.6</v>
      </c>
      <c r="Q107" s="23">
        <v>9.4</v>
      </c>
      <c r="R107" s="23"/>
      <c r="S107" s="4"/>
    </row>
    <row r="108" spans="1:19" ht="18.75">
      <c r="A108" s="99" t="s">
        <v>194</v>
      </c>
      <c r="B108" s="28" t="s">
        <v>414</v>
      </c>
      <c r="C108" s="28" t="s">
        <v>165</v>
      </c>
      <c r="D108" s="28" t="s">
        <v>153</v>
      </c>
      <c r="E108" s="28"/>
      <c r="F108" s="28"/>
      <c r="G108" s="23">
        <f>G109+G116</f>
        <v>971.5</v>
      </c>
      <c r="H108" s="23">
        <f aca="true" t="shared" si="51" ref="H108:R108">H109+H116</f>
        <v>0</v>
      </c>
      <c r="I108" s="23">
        <f t="shared" si="51"/>
        <v>971.5</v>
      </c>
      <c r="J108" s="23">
        <f t="shared" si="51"/>
        <v>0</v>
      </c>
      <c r="K108" s="23">
        <f t="shared" si="51"/>
        <v>955.8000000000001</v>
      </c>
      <c r="L108" s="23">
        <f t="shared" si="51"/>
        <v>0</v>
      </c>
      <c r="M108" s="23">
        <f t="shared" si="51"/>
        <v>955.8000000000001</v>
      </c>
      <c r="N108" s="23">
        <f t="shared" si="51"/>
        <v>0</v>
      </c>
      <c r="O108" s="23">
        <f t="shared" si="51"/>
        <v>929</v>
      </c>
      <c r="P108" s="23">
        <f t="shared" si="51"/>
        <v>0</v>
      </c>
      <c r="Q108" s="23">
        <f t="shared" si="51"/>
        <v>929</v>
      </c>
      <c r="R108" s="23">
        <f t="shared" si="51"/>
        <v>0</v>
      </c>
      <c r="S108" s="4"/>
    </row>
    <row r="109" spans="1:19" ht="37.5">
      <c r="A109" s="102" t="s">
        <v>466</v>
      </c>
      <c r="B109" s="28" t="s">
        <v>414</v>
      </c>
      <c r="C109" s="28" t="s">
        <v>165</v>
      </c>
      <c r="D109" s="28" t="s">
        <v>153</v>
      </c>
      <c r="E109" s="28" t="s">
        <v>317</v>
      </c>
      <c r="F109" s="28"/>
      <c r="G109" s="23">
        <f>G110</f>
        <v>963.5</v>
      </c>
      <c r="H109" s="23">
        <f aca="true" t="shared" si="52" ref="H109:R111">H110</f>
        <v>0</v>
      </c>
      <c r="I109" s="23">
        <f t="shared" si="52"/>
        <v>963.5</v>
      </c>
      <c r="J109" s="23">
        <f t="shared" si="52"/>
        <v>0</v>
      </c>
      <c r="K109" s="23">
        <f t="shared" si="52"/>
        <v>947.8000000000001</v>
      </c>
      <c r="L109" s="23">
        <f t="shared" si="52"/>
        <v>0</v>
      </c>
      <c r="M109" s="23">
        <f t="shared" si="52"/>
        <v>947.8000000000001</v>
      </c>
      <c r="N109" s="23">
        <f t="shared" si="52"/>
        <v>0</v>
      </c>
      <c r="O109" s="23">
        <f t="shared" si="52"/>
        <v>921</v>
      </c>
      <c r="P109" s="23">
        <f t="shared" si="52"/>
        <v>0</v>
      </c>
      <c r="Q109" s="23">
        <f t="shared" si="52"/>
        <v>921</v>
      </c>
      <c r="R109" s="23">
        <f t="shared" si="52"/>
        <v>0</v>
      </c>
      <c r="S109" s="4"/>
    </row>
    <row r="110" spans="1:19" ht="37.5">
      <c r="A110" s="21" t="s">
        <v>268</v>
      </c>
      <c r="B110" s="28" t="s">
        <v>414</v>
      </c>
      <c r="C110" s="28" t="s">
        <v>165</v>
      </c>
      <c r="D110" s="28" t="s">
        <v>153</v>
      </c>
      <c r="E110" s="28" t="s">
        <v>498</v>
      </c>
      <c r="F110" s="28"/>
      <c r="G110" s="23">
        <f>G111</f>
        <v>963.5</v>
      </c>
      <c r="H110" s="23">
        <f t="shared" si="52"/>
        <v>0</v>
      </c>
      <c r="I110" s="23">
        <f t="shared" si="52"/>
        <v>963.5</v>
      </c>
      <c r="J110" s="23">
        <f t="shared" si="52"/>
        <v>0</v>
      </c>
      <c r="K110" s="23">
        <f t="shared" si="52"/>
        <v>947.8000000000001</v>
      </c>
      <c r="L110" s="23">
        <f t="shared" si="52"/>
        <v>0</v>
      </c>
      <c r="M110" s="23">
        <f t="shared" si="52"/>
        <v>947.8000000000001</v>
      </c>
      <c r="N110" s="23">
        <f t="shared" si="52"/>
        <v>0</v>
      </c>
      <c r="O110" s="23">
        <f t="shared" si="52"/>
        <v>921</v>
      </c>
      <c r="P110" s="23">
        <f t="shared" si="52"/>
        <v>0</v>
      </c>
      <c r="Q110" s="23">
        <f t="shared" si="52"/>
        <v>921</v>
      </c>
      <c r="R110" s="23">
        <f t="shared" si="52"/>
        <v>0</v>
      </c>
      <c r="S110" s="4"/>
    </row>
    <row r="111" spans="1:19" ht="56.25">
      <c r="A111" s="16" t="s">
        <v>413</v>
      </c>
      <c r="B111" s="28" t="s">
        <v>414</v>
      </c>
      <c r="C111" s="28" t="s">
        <v>165</v>
      </c>
      <c r="D111" s="28" t="s">
        <v>153</v>
      </c>
      <c r="E111" s="28" t="s">
        <v>499</v>
      </c>
      <c r="F111" s="28"/>
      <c r="G111" s="23">
        <f>G112</f>
        <v>963.5</v>
      </c>
      <c r="H111" s="23">
        <f t="shared" si="52"/>
        <v>0</v>
      </c>
      <c r="I111" s="23">
        <f t="shared" si="52"/>
        <v>963.5</v>
      </c>
      <c r="J111" s="23">
        <f t="shared" si="52"/>
        <v>0</v>
      </c>
      <c r="K111" s="23">
        <f t="shared" si="52"/>
        <v>947.8000000000001</v>
      </c>
      <c r="L111" s="23">
        <f t="shared" si="52"/>
        <v>0</v>
      </c>
      <c r="M111" s="23">
        <f t="shared" si="52"/>
        <v>947.8000000000001</v>
      </c>
      <c r="N111" s="23">
        <f t="shared" si="52"/>
        <v>0</v>
      </c>
      <c r="O111" s="23">
        <f t="shared" si="52"/>
        <v>921</v>
      </c>
      <c r="P111" s="23">
        <f t="shared" si="52"/>
        <v>0</v>
      </c>
      <c r="Q111" s="23">
        <f t="shared" si="52"/>
        <v>921</v>
      </c>
      <c r="R111" s="23">
        <f t="shared" si="52"/>
        <v>0</v>
      </c>
      <c r="S111" s="4"/>
    </row>
    <row r="112" spans="1:19" ht="18.75">
      <c r="A112" s="99" t="s">
        <v>223</v>
      </c>
      <c r="B112" s="28" t="s">
        <v>414</v>
      </c>
      <c r="C112" s="28" t="s">
        <v>165</v>
      </c>
      <c r="D112" s="28" t="s">
        <v>153</v>
      </c>
      <c r="E112" s="28" t="s">
        <v>500</v>
      </c>
      <c r="F112" s="28"/>
      <c r="G112" s="23">
        <f>G113+G114+G115</f>
        <v>963.5</v>
      </c>
      <c r="H112" s="23">
        <f aca="true" t="shared" si="53" ref="H112:R112">H113+H114+H115</f>
        <v>0</v>
      </c>
      <c r="I112" s="23">
        <f t="shared" si="53"/>
        <v>963.5</v>
      </c>
      <c r="J112" s="23">
        <f t="shared" si="53"/>
        <v>0</v>
      </c>
      <c r="K112" s="23">
        <f t="shared" si="53"/>
        <v>947.8000000000001</v>
      </c>
      <c r="L112" s="23">
        <f t="shared" si="53"/>
        <v>0</v>
      </c>
      <c r="M112" s="23">
        <f t="shared" si="53"/>
        <v>947.8000000000001</v>
      </c>
      <c r="N112" s="23">
        <f t="shared" si="53"/>
        <v>0</v>
      </c>
      <c r="O112" s="23">
        <f t="shared" si="53"/>
        <v>921</v>
      </c>
      <c r="P112" s="23">
        <f t="shared" si="53"/>
        <v>0</v>
      </c>
      <c r="Q112" s="23">
        <f t="shared" si="53"/>
        <v>921</v>
      </c>
      <c r="R112" s="23">
        <f t="shared" si="53"/>
        <v>0</v>
      </c>
      <c r="S112" s="4"/>
    </row>
    <row r="113" spans="1:19" ht="37.5">
      <c r="A113" s="99" t="s">
        <v>206</v>
      </c>
      <c r="B113" s="28" t="s">
        <v>414</v>
      </c>
      <c r="C113" s="28" t="s">
        <v>165</v>
      </c>
      <c r="D113" s="28" t="s">
        <v>153</v>
      </c>
      <c r="E113" s="28" t="s">
        <v>500</v>
      </c>
      <c r="F113" s="28" t="s">
        <v>207</v>
      </c>
      <c r="G113" s="23">
        <f>H113+I113+J113</f>
        <v>903.7</v>
      </c>
      <c r="H113" s="23"/>
      <c r="I113" s="23">
        <v>903.7</v>
      </c>
      <c r="J113" s="23"/>
      <c r="K113" s="23">
        <f>L113+M113+N113</f>
        <v>861.2</v>
      </c>
      <c r="L113" s="23"/>
      <c r="M113" s="23">
        <v>861.2</v>
      </c>
      <c r="N113" s="23"/>
      <c r="O113" s="23">
        <f>P113+Q113+R113</f>
        <v>861.2</v>
      </c>
      <c r="P113" s="23"/>
      <c r="Q113" s="23">
        <v>861.2</v>
      </c>
      <c r="R113" s="23"/>
      <c r="S113" s="4"/>
    </row>
    <row r="114" spans="1:19" ht="37.5">
      <c r="A114" s="99" t="s">
        <v>119</v>
      </c>
      <c r="B114" s="28" t="s">
        <v>414</v>
      </c>
      <c r="C114" s="28" t="s">
        <v>165</v>
      </c>
      <c r="D114" s="28" t="s">
        <v>153</v>
      </c>
      <c r="E114" s="28" t="s">
        <v>500</v>
      </c>
      <c r="F114" s="28" t="s">
        <v>210</v>
      </c>
      <c r="G114" s="23">
        <f>H114+I114+J114</f>
        <v>56.8</v>
      </c>
      <c r="H114" s="23"/>
      <c r="I114" s="23">
        <v>56.8</v>
      </c>
      <c r="J114" s="23"/>
      <c r="K114" s="23">
        <f>L114+M114+N114</f>
        <v>83.6</v>
      </c>
      <c r="L114" s="23"/>
      <c r="M114" s="23">
        <v>83.6</v>
      </c>
      <c r="N114" s="23"/>
      <c r="O114" s="23">
        <f>P114+Q114+R114</f>
        <v>56.8</v>
      </c>
      <c r="P114" s="23"/>
      <c r="Q114" s="23">
        <v>56.8</v>
      </c>
      <c r="R114" s="23"/>
      <c r="S114" s="4"/>
    </row>
    <row r="115" spans="1:19" ht="18.75">
      <c r="A115" s="99" t="s">
        <v>208</v>
      </c>
      <c r="B115" s="28" t="s">
        <v>414</v>
      </c>
      <c r="C115" s="28" t="s">
        <v>165</v>
      </c>
      <c r="D115" s="28" t="s">
        <v>153</v>
      </c>
      <c r="E115" s="28" t="s">
        <v>500</v>
      </c>
      <c r="F115" s="28" t="s">
        <v>209</v>
      </c>
      <c r="G115" s="23">
        <f>H115+I115+J115</f>
        <v>3</v>
      </c>
      <c r="H115" s="23"/>
      <c r="I115" s="23">
        <v>3</v>
      </c>
      <c r="J115" s="23"/>
      <c r="K115" s="23">
        <f>L115+M115+N115</f>
        <v>3</v>
      </c>
      <c r="L115" s="23"/>
      <c r="M115" s="23">
        <v>3</v>
      </c>
      <c r="N115" s="23"/>
      <c r="O115" s="23">
        <f>P115+Q115+R115</f>
        <v>3</v>
      </c>
      <c r="P115" s="23"/>
      <c r="Q115" s="23">
        <v>3</v>
      </c>
      <c r="R115" s="23"/>
      <c r="S115" s="4"/>
    </row>
    <row r="116" spans="1:19" ht="56.25">
      <c r="A116" s="21" t="s">
        <v>478</v>
      </c>
      <c r="B116" s="28" t="s">
        <v>414</v>
      </c>
      <c r="C116" s="28" t="s">
        <v>165</v>
      </c>
      <c r="D116" s="28" t="s">
        <v>153</v>
      </c>
      <c r="E116" s="28" t="s">
        <v>296</v>
      </c>
      <c r="F116" s="28"/>
      <c r="G116" s="23">
        <f>G117</f>
        <v>8</v>
      </c>
      <c r="H116" s="23">
        <f aca="true" t="shared" si="54" ref="H116:R119">H117</f>
        <v>0</v>
      </c>
      <c r="I116" s="23">
        <f t="shared" si="54"/>
        <v>8</v>
      </c>
      <c r="J116" s="23">
        <f t="shared" si="54"/>
        <v>0</v>
      </c>
      <c r="K116" s="23">
        <f t="shared" si="54"/>
        <v>8</v>
      </c>
      <c r="L116" s="23">
        <f t="shared" si="54"/>
        <v>0</v>
      </c>
      <c r="M116" s="23">
        <f t="shared" si="54"/>
        <v>8</v>
      </c>
      <c r="N116" s="23">
        <f t="shared" si="54"/>
        <v>0</v>
      </c>
      <c r="O116" s="23">
        <f t="shared" si="54"/>
        <v>8</v>
      </c>
      <c r="P116" s="23">
        <f t="shared" si="54"/>
        <v>0</v>
      </c>
      <c r="Q116" s="23">
        <f t="shared" si="54"/>
        <v>8</v>
      </c>
      <c r="R116" s="23">
        <f t="shared" si="54"/>
        <v>0</v>
      </c>
      <c r="S116" s="4"/>
    </row>
    <row r="117" spans="1:19" ht="56.25">
      <c r="A117" s="27" t="s">
        <v>470</v>
      </c>
      <c r="B117" s="28" t="s">
        <v>414</v>
      </c>
      <c r="C117" s="28" t="s">
        <v>165</v>
      </c>
      <c r="D117" s="28" t="s">
        <v>153</v>
      </c>
      <c r="E117" s="28" t="s">
        <v>79</v>
      </c>
      <c r="F117" s="28"/>
      <c r="G117" s="23">
        <f>G118</f>
        <v>8</v>
      </c>
      <c r="H117" s="23">
        <f t="shared" si="54"/>
        <v>0</v>
      </c>
      <c r="I117" s="23">
        <f t="shared" si="54"/>
        <v>8</v>
      </c>
      <c r="J117" s="23">
        <f t="shared" si="54"/>
        <v>0</v>
      </c>
      <c r="K117" s="23">
        <f t="shared" si="54"/>
        <v>8</v>
      </c>
      <c r="L117" s="23">
        <f t="shared" si="54"/>
        <v>0</v>
      </c>
      <c r="M117" s="23">
        <f t="shared" si="54"/>
        <v>8</v>
      </c>
      <c r="N117" s="23">
        <f t="shared" si="54"/>
        <v>0</v>
      </c>
      <c r="O117" s="23">
        <f t="shared" si="54"/>
        <v>8</v>
      </c>
      <c r="P117" s="23">
        <f t="shared" si="54"/>
        <v>0</v>
      </c>
      <c r="Q117" s="23">
        <f t="shared" si="54"/>
        <v>8</v>
      </c>
      <c r="R117" s="23">
        <f t="shared" si="54"/>
        <v>0</v>
      </c>
      <c r="S117" s="4"/>
    </row>
    <row r="118" spans="1:19" ht="56.25">
      <c r="A118" s="102" t="s">
        <v>133</v>
      </c>
      <c r="B118" s="28" t="s">
        <v>414</v>
      </c>
      <c r="C118" s="28" t="s">
        <v>165</v>
      </c>
      <c r="D118" s="28" t="s">
        <v>153</v>
      </c>
      <c r="E118" s="28" t="s">
        <v>560</v>
      </c>
      <c r="F118" s="28"/>
      <c r="G118" s="23">
        <f>G119</f>
        <v>8</v>
      </c>
      <c r="H118" s="23">
        <f t="shared" si="54"/>
        <v>0</v>
      </c>
      <c r="I118" s="23">
        <f t="shared" si="54"/>
        <v>8</v>
      </c>
      <c r="J118" s="23">
        <f t="shared" si="54"/>
        <v>0</v>
      </c>
      <c r="K118" s="23">
        <f t="shared" si="54"/>
        <v>8</v>
      </c>
      <c r="L118" s="23">
        <f t="shared" si="54"/>
        <v>0</v>
      </c>
      <c r="M118" s="23">
        <f t="shared" si="54"/>
        <v>8</v>
      </c>
      <c r="N118" s="23">
        <f t="shared" si="54"/>
        <v>0</v>
      </c>
      <c r="O118" s="23">
        <f t="shared" si="54"/>
        <v>8</v>
      </c>
      <c r="P118" s="23">
        <f t="shared" si="54"/>
        <v>0</v>
      </c>
      <c r="Q118" s="23">
        <f t="shared" si="54"/>
        <v>8</v>
      </c>
      <c r="R118" s="23">
        <f t="shared" si="54"/>
        <v>0</v>
      </c>
      <c r="S118" s="4"/>
    </row>
    <row r="119" spans="1:19" ht="37.5">
      <c r="A119" s="21" t="s">
        <v>505</v>
      </c>
      <c r="B119" s="28" t="s">
        <v>414</v>
      </c>
      <c r="C119" s="28" t="s">
        <v>165</v>
      </c>
      <c r="D119" s="28" t="s">
        <v>153</v>
      </c>
      <c r="E119" s="28" t="s">
        <v>561</v>
      </c>
      <c r="F119" s="28"/>
      <c r="G119" s="23">
        <f>G120</f>
        <v>8</v>
      </c>
      <c r="H119" s="23">
        <f t="shared" si="54"/>
        <v>0</v>
      </c>
      <c r="I119" s="23">
        <f t="shared" si="54"/>
        <v>8</v>
      </c>
      <c r="J119" s="23">
        <f t="shared" si="54"/>
        <v>0</v>
      </c>
      <c r="K119" s="23">
        <f t="shared" si="54"/>
        <v>8</v>
      </c>
      <c r="L119" s="23">
        <f t="shared" si="54"/>
        <v>0</v>
      </c>
      <c r="M119" s="23">
        <f t="shared" si="54"/>
        <v>8</v>
      </c>
      <c r="N119" s="23">
        <f t="shared" si="54"/>
        <v>0</v>
      </c>
      <c r="O119" s="23">
        <f t="shared" si="54"/>
        <v>8</v>
      </c>
      <c r="P119" s="23">
        <f t="shared" si="54"/>
        <v>0</v>
      </c>
      <c r="Q119" s="23">
        <f t="shared" si="54"/>
        <v>8</v>
      </c>
      <c r="R119" s="23">
        <f t="shared" si="54"/>
        <v>0</v>
      </c>
      <c r="S119" s="4"/>
    </row>
    <row r="120" spans="1:19" ht="37.5">
      <c r="A120" s="99" t="s">
        <v>119</v>
      </c>
      <c r="B120" s="28" t="s">
        <v>414</v>
      </c>
      <c r="C120" s="28" t="s">
        <v>165</v>
      </c>
      <c r="D120" s="28" t="s">
        <v>153</v>
      </c>
      <c r="E120" s="28" t="s">
        <v>561</v>
      </c>
      <c r="F120" s="28" t="s">
        <v>210</v>
      </c>
      <c r="G120" s="23">
        <f>H120+I120+J120</f>
        <v>8</v>
      </c>
      <c r="H120" s="23"/>
      <c r="I120" s="23">
        <v>8</v>
      </c>
      <c r="J120" s="23"/>
      <c r="K120" s="23">
        <f>L120+M120+N120</f>
        <v>8</v>
      </c>
      <c r="L120" s="23"/>
      <c r="M120" s="23">
        <v>8</v>
      </c>
      <c r="N120" s="23"/>
      <c r="O120" s="23">
        <f>P120+Q120+R120</f>
        <v>8</v>
      </c>
      <c r="P120" s="23"/>
      <c r="Q120" s="23">
        <v>8</v>
      </c>
      <c r="R120" s="23"/>
      <c r="S120" s="4"/>
    </row>
    <row r="121" spans="1:19" ht="18.75">
      <c r="A121" s="99" t="s">
        <v>169</v>
      </c>
      <c r="B121" s="28" t="s">
        <v>414</v>
      </c>
      <c r="C121" s="28" t="s">
        <v>158</v>
      </c>
      <c r="D121" s="28" t="s">
        <v>564</v>
      </c>
      <c r="E121" s="28"/>
      <c r="F121" s="28"/>
      <c r="G121" s="23">
        <f>G122</f>
        <v>215</v>
      </c>
      <c r="H121" s="23">
        <f aca="true" t="shared" si="55" ref="H121:R121">H122</f>
        <v>0</v>
      </c>
      <c r="I121" s="23">
        <f t="shared" si="55"/>
        <v>215</v>
      </c>
      <c r="J121" s="23">
        <f t="shared" si="55"/>
        <v>0</v>
      </c>
      <c r="K121" s="23">
        <f t="shared" si="55"/>
        <v>205.5</v>
      </c>
      <c r="L121" s="23">
        <f t="shared" si="55"/>
        <v>0</v>
      </c>
      <c r="M121" s="23">
        <f t="shared" si="55"/>
        <v>205.5</v>
      </c>
      <c r="N121" s="23">
        <f t="shared" si="55"/>
        <v>0</v>
      </c>
      <c r="O121" s="23">
        <f t="shared" si="55"/>
        <v>205.5</v>
      </c>
      <c r="P121" s="23">
        <f t="shared" si="55"/>
        <v>0</v>
      </c>
      <c r="Q121" s="23">
        <f t="shared" si="55"/>
        <v>205.5</v>
      </c>
      <c r="R121" s="23">
        <f t="shared" si="55"/>
        <v>0</v>
      </c>
      <c r="S121" s="4"/>
    </row>
    <row r="122" spans="1:19" ht="18.75">
      <c r="A122" s="99" t="s">
        <v>170</v>
      </c>
      <c r="B122" s="28" t="s">
        <v>414</v>
      </c>
      <c r="C122" s="28" t="s">
        <v>158</v>
      </c>
      <c r="D122" s="28" t="s">
        <v>155</v>
      </c>
      <c r="E122" s="28"/>
      <c r="F122" s="28"/>
      <c r="G122" s="23">
        <f>G126</f>
        <v>215</v>
      </c>
      <c r="H122" s="23">
        <f aca="true" t="shared" si="56" ref="H122:R122">H126</f>
        <v>0</v>
      </c>
      <c r="I122" s="23">
        <f t="shared" si="56"/>
        <v>215</v>
      </c>
      <c r="J122" s="23">
        <f t="shared" si="56"/>
        <v>0</v>
      </c>
      <c r="K122" s="23">
        <f t="shared" si="56"/>
        <v>205.5</v>
      </c>
      <c r="L122" s="23">
        <f t="shared" si="56"/>
        <v>0</v>
      </c>
      <c r="M122" s="23">
        <f t="shared" si="56"/>
        <v>205.5</v>
      </c>
      <c r="N122" s="23">
        <f t="shared" si="56"/>
        <v>0</v>
      </c>
      <c r="O122" s="23">
        <f t="shared" si="56"/>
        <v>205.5</v>
      </c>
      <c r="P122" s="23">
        <f t="shared" si="56"/>
        <v>0</v>
      </c>
      <c r="Q122" s="23">
        <f t="shared" si="56"/>
        <v>205.5</v>
      </c>
      <c r="R122" s="23">
        <f t="shared" si="56"/>
        <v>0</v>
      </c>
      <c r="S122" s="4"/>
    </row>
    <row r="123" spans="1:19" ht="37.5">
      <c r="A123" s="102" t="s">
        <v>464</v>
      </c>
      <c r="B123" s="28" t="s">
        <v>414</v>
      </c>
      <c r="C123" s="28" t="s">
        <v>158</v>
      </c>
      <c r="D123" s="28" t="s">
        <v>155</v>
      </c>
      <c r="E123" s="28" t="s">
        <v>11</v>
      </c>
      <c r="F123" s="28"/>
      <c r="G123" s="23">
        <f>G124</f>
        <v>215</v>
      </c>
      <c r="H123" s="23">
        <f aca="true" t="shared" si="57" ref="H123:R124">H124</f>
        <v>0</v>
      </c>
      <c r="I123" s="23">
        <f t="shared" si="57"/>
        <v>215</v>
      </c>
      <c r="J123" s="23">
        <f t="shared" si="57"/>
        <v>0</v>
      </c>
      <c r="K123" s="23">
        <f t="shared" si="57"/>
        <v>205.5</v>
      </c>
      <c r="L123" s="23">
        <f t="shared" si="57"/>
        <v>0</v>
      </c>
      <c r="M123" s="23">
        <f t="shared" si="57"/>
        <v>205.5</v>
      </c>
      <c r="N123" s="23">
        <f t="shared" si="57"/>
        <v>0</v>
      </c>
      <c r="O123" s="23">
        <f t="shared" si="57"/>
        <v>205.5</v>
      </c>
      <c r="P123" s="23">
        <f t="shared" si="57"/>
        <v>0</v>
      </c>
      <c r="Q123" s="23">
        <f t="shared" si="57"/>
        <v>205.5</v>
      </c>
      <c r="R123" s="23">
        <f t="shared" si="57"/>
        <v>0</v>
      </c>
      <c r="S123" s="4"/>
    </row>
    <row r="124" spans="1:19" ht="37.5">
      <c r="A124" s="102" t="s">
        <v>49</v>
      </c>
      <c r="B124" s="28" t="s">
        <v>414</v>
      </c>
      <c r="C124" s="28" t="s">
        <v>158</v>
      </c>
      <c r="D124" s="28" t="s">
        <v>155</v>
      </c>
      <c r="E124" s="28" t="s">
        <v>50</v>
      </c>
      <c r="F124" s="28"/>
      <c r="G124" s="23">
        <f>G125</f>
        <v>215</v>
      </c>
      <c r="H124" s="23">
        <f t="shared" si="57"/>
        <v>0</v>
      </c>
      <c r="I124" s="23">
        <f t="shared" si="57"/>
        <v>215</v>
      </c>
      <c r="J124" s="23">
        <f t="shared" si="57"/>
        <v>0</v>
      </c>
      <c r="K124" s="23">
        <f t="shared" si="57"/>
        <v>205.5</v>
      </c>
      <c r="L124" s="23">
        <f t="shared" si="57"/>
        <v>0</v>
      </c>
      <c r="M124" s="23">
        <f t="shared" si="57"/>
        <v>205.5</v>
      </c>
      <c r="N124" s="23">
        <f t="shared" si="57"/>
        <v>0</v>
      </c>
      <c r="O124" s="23">
        <f t="shared" si="57"/>
        <v>205.5</v>
      </c>
      <c r="P124" s="23">
        <f t="shared" si="57"/>
        <v>0</v>
      </c>
      <c r="Q124" s="23">
        <f>Q125</f>
        <v>205.5</v>
      </c>
      <c r="R124" s="23">
        <f>R125</f>
        <v>0</v>
      </c>
      <c r="S124" s="4"/>
    </row>
    <row r="125" spans="1:19" ht="56.25">
      <c r="A125" s="102" t="s">
        <v>31</v>
      </c>
      <c r="B125" s="28" t="s">
        <v>414</v>
      </c>
      <c r="C125" s="28" t="s">
        <v>158</v>
      </c>
      <c r="D125" s="28" t="s">
        <v>155</v>
      </c>
      <c r="E125" s="28" t="s">
        <v>52</v>
      </c>
      <c r="F125" s="28"/>
      <c r="G125" s="23">
        <f>G126</f>
        <v>215</v>
      </c>
      <c r="H125" s="23">
        <f aca="true" t="shared" si="58" ref="H125:R125">H126</f>
        <v>0</v>
      </c>
      <c r="I125" s="23">
        <f t="shared" si="58"/>
        <v>215</v>
      </c>
      <c r="J125" s="23">
        <f t="shared" si="58"/>
        <v>0</v>
      </c>
      <c r="K125" s="23">
        <f t="shared" si="58"/>
        <v>205.5</v>
      </c>
      <c r="L125" s="23">
        <f t="shared" si="58"/>
        <v>0</v>
      </c>
      <c r="M125" s="23">
        <f t="shared" si="58"/>
        <v>205.5</v>
      </c>
      <c r="N125" s="23">
        <f t="shared" si="58"/>
        <v>0</v>
      </c>
      <c r="O125" s="23">
        <f t="shared" si="58"/>
        <v>205.5</v>
      </c>
      <c r="P125" s="23">
        <f t="shared" si="58"/>
        <v>0</v>
      </c>
      <c r="Q125" s="23">
        <f t="shared" si="58"/>
        <v>205.5</v>
      </c>
      <c r="R125" s="23">
        <f t="shared" si="58"/>
        <v>0</v>
      </c>
      <c r="S125" s="4"/>
    </row>
    <row r="126" spans="1:19" ht="56.25">
      <c r="A126" s="27" t="s">
        <v>419</v>
      </c>
      <c r="B126" s="28" t="s">
        <v>414</v>
      </c>
      <c r="C126" s="28" t="s">
        <v>158</v>
      </c>
      <c r="D126" s="28" t="s">
        <v>155</v>
      </c>
      <c r="E126" s="28" t="s">
        <v>51</v>
      </c>
      <c r="F126" s="28"/>
      <c r="G126" s="23">
        <f>G127+G128</f>
        <v>215</v>
      </c>
      <c r="H126" s="23">
        <f aca="true" t="shared" si="59" ref="H126:R126">H127+H128</f>
        <v>0</v>
      </c>
      <c r="I126" s="23">
        <f t="shared" si="59"/>
        <v>215</v>
      </c>
      <c r="J126" s="23">
        <f t="shared" si="59"/>
        <v>0</v>
      </c>
      <c r="K126" s="23">
        <f t="shared" si="59"/>
        <v>205.5</v>
      </c>
      <c r="L126" s="23">
        <f t="shared" si="59"/>
        <v>0</v>
      </c>
      <c r="M126" s="23">
        <f t="shared" si="59"/>
        <v>205.5</v>
      </c>
      <c r="N126" s="23">
        <f t="shared" si="59"/>
        <v>0</v>
      </c>
      <c r="O126" s="23">
        <f t="shared" si="59"/>
        <v>205.5</v>
      </c>
      <c r="P126" s="23">
        <f t="shared" si="59"/>
        <v>0</v>
      </c>
      <c r="Q126" s="23">
        <f t="shared" si="59"/>
        <v>205.5</v>
      </c>
      <c r="R126" s="23">
        <f t="shared" si="59"/>
        <v>0</v>
      </c>
      <c r="S126" s="4"/>
    </row>
    <row r="127" spans="1:19" ht="37.5">
      <c r="A127" s="99" t="s">
        <v>119</v>
      </c>
      <c r="B127" s="28" t="s">
        <v>414</v>
      </c>
      <c r="C127" s="67">
        <v>10</v>
      </c>
      <c r="D127" s="28" t="s">
        <v>155</v>
      </c>
      <c r="E127" s="28" t="s">
        <v>51</v>
      </c>
      <c r="F127" s="28" t="s">
        <v>210</v>
      </c>
      <c r="G127" s="23">
        <f>H127+I127+J127</f>
        <v>2.7</v>
      </c>
      <c r="H127" s="23"/>
      <c r="I127" s="23">
        <v>2.7</v>
      </c>
      <c r="J127" s="23"/>
      <c r="K127" s="23">
        <f>L127+M127+N127</f>
        <v>2.7</v>
      </c>
      <c r="L127" s="23"/>
      <c r="M127" s="23">
        <v>2.7</v>
      </c>
      <c r="N127" s="23"/>
      <c r="O127" s="23">
        <f>P127+Q127+R127</f>
        <v>2.7</v>
      </c>
      <c r="P127" s="23"/>
      <c r="Q127" s="23">
        <v>2.7</v>
      </c>
      <c r="R127" s="23"/>
      <c r="S127" s="4"/>
    </row>
    <row r="128" spans="1:19" ht="37.5">
      <c r="A128" s="99" t="s">
        <v>261</v>
      </c>
      <c r="B128" s="28" t="s">
        <v>414</v>
      </c>
      <c r="C128" s="67">
        <v>10</v>
      </c>
      <c r="D128" s="28" t="s">
        <v>155</v>
      </c>
      <c r="E128" s="28" t="s">
        <v>51</v>
      </c>
      <c r="F128" s="28" t="s">
        <v>260</v>
      </c>
      <c r="G128" s="23">
        <f>H128+I128+J128</f>
        <v>212.3</v>
      </c>
      <c r="H128" s="23"/>
      <c r="I128" s="23">
        <v>212.3</v>
      </c>
      <c r="J128" s="23"/>
      <c r="K128" s="23">
        <f>L128+M128+N128</f>
        <v>202.8</v>
      </c>
      <c r="L128" s="23"/>
      <c r="M128" s="23">
        <v>202.8</v>
      </c>
      <c r="N128" s="23"/>
      <c r="O128" s="23">
        <f>P128+Q128+R128</f>
        <v>202.8</v>
      </c>
      <c r="P128" s="23"/>
      <c r="Q128" s="23">
        <v>202.8</v>
      </c>
      <c r="R128" s="23"/>
      <c r="S128" s="4"/>
    </row>
    <row r="129" spans="1:18" ht="37.5">
      <c r="A129" s="101" t="s">
        <v>395</v>
      </c>
      <c r="B129" s="98">
        <v>115</v>
      </c>
      <c r="C129" s="25"/>
      <c r="D129" s="25"/>
      <c r="E129" s="25"/>
      <c r="F129" s="25"/>
      <c r="G129" s="26">
        <f aca="true" t="shared" si="60" ref="G129:R129">G130+G255+G270</f>
        <v>388257.4000000001</v>
      </c>
      <c r="H129" s="26">
        <f t="shared" si="60"/>
        <v>287820.5</v>
      </c>
      <c r="I129" s="26">
        <f t="shared" si="60"/>
        <v>100276.9</v>
      </c>
      <c r="J129" s="26">
        <f t="shared" si="60"/>
        <v>160</v>
      </c>
      <c r="K129" s="26">
        <f t="shared" si="60"/>
        <v>449058.4</v>
      </c>
      <c r="L129" s="26">
        <f t="shared" si="60"/>
        <v>343433.3</v>
      </c>
      <c r="M129" s="26">
        <f t="shared" si="60"/>
        <v>105465.1</v>
      </c>
      <c r="N129" s="26">
        <f t="shared" si="60"/>
        <v>160</v>
      </c>
      <c r="O129" s="26">
        <f t="shared" si="60"/>
        <v>384825.60000000003</v>
      </c>
      <c r="P129" s="23">
        <f t="shared" si="60"/>
        <v>285136.3</v>
      </c>
      <c r="Q129" s="23">
        <f t="shared" si="60"/>
        <v>99529.29999999999</v>
      </c>
      <c r="R129" s="23">
        <f t="shared" si="60"/>
        <v>160</v>
      </c>
    </row>
    <row r="130" spans="1:18" ht="18.75">
      <c r="A130" s="99" t="s">
        <v>162</v>
      </c>
      <c r="B130" s="67">
        <v>115</v>
      </c>
      <c r="C130" s="28" t="s">
        <v>161</v>
      </c>
      <c r="D130" s="28" t="s">
        <v>564</v>
      </c>
      <c r="E130" s="28"/>
      <c r="F130" s="28"/>
      <c r="G130" s="23">
        <f aca="true" t="shared" si="61" ref="G130:R130">G131+G149+G204+G234+G191</f>
        <v>378436.00000000006</v>
      </c>
      <c r="H130" s="23">
        <f t="shared" si="61"/>
        <v>278677.5</v>
      </c>
      <c r="I130" s="23">
        <f t="shared" si="61"/>
        <v>99758.5</v>
      </c>
      <c r="J130" s="23">
        <f t="shared" si="61"/>
        <v>0</v>
      </c>
      <c r="K130" s="23">
        <f t="shared" si="61"/>
        <v>439565.4</v>
      </c>
      <c r="L130" s="23">
        <f t="shared" si="61"/>
        <v>334290.3</v>
      </c>
      <c r="M130" s="23">
        <f t="shared" si="61"/>
        <v>105275.1</v>
      </c>
      <c r="N130" s="23">
        <f t="shared" si="61"/>
        <v>0</v>
      </c>
      <c r="O130" s="23">
        <f t="shared" si="61"/>
        <v>375332.60000000003</v>
      </c>
      <c r="P130" s="23">
        <f t="shared" si="61"/>
        <v>275993.3</v>
      </c>
      <c r="Q130" s="23">
        <f t="shared" si="61"/>
        <v>99339.29999999999</v>
      </c>
      <c r="R130" s="23">
        <f t="shared" si="61"/>
        <v>0</v>
      </c>
    </row>
    <row r="131" spans="1:18" ht="18.75">
      <c r="A131" s="99" t="s">
        <v>163</v>
      </c>
      <c r="B131" s="67">
        <v>115</v>
      </c>
      <c r="C131" s="28" t="s">
        <v>161</v>
      </c>
      <c r="D131" s="28" t="s">
        <v>152</v>
      </c>
      <c r="E131" s="67"/>
      <c r="F131" s="28"/>
      <c r="G131" s="23">
        <f aca="true" t="shared" si="62" ref="G131:R132">G132</f>
        <v>114893.20000000001</v>
      </c>
      <c r="H131" s="23">
        <f t="shared" si="62"/>
        <v>89622.3</v>
      </c>
      <c r="I131" s="23">
        <f t="shared" si="62"/>
        <v>25270.899999999998</v>
      </c>
      <c r="J131" s="23">
        <f t="shared" si="62"/>
        <v>0</v>
      </c>
      <c r="K131" s="23">
        <f t="shared" si="62"/>
        <v>126993.20000000001</v>
      </c>
      <c r="L131" s="23">
        <f t="shared" si="62"/>
        <v>99419.3</v>
      </c>
      <c r="M131" s="23">
        <f t="shared" si="62"/>
        <v>27573.899999999998</v>
      </c>
      <c r="N131" s="23">
        <f t="shared" si="62"/>
        <v>0</v>
      </c>
      <c r="O131" s="23">
        <f t="shared" si="62"/>
        <v>116893.20000000001</v>
      </c>
      <c r="P131" s="23">
        <f t="shared" si="62"/>
        <v>89622.3</v>
      </c>
      <c r="Q131" s="23">
        <f t="shared" si="62"/>
        <v>27270.899999999998</v>
      </c>
      <c r="R131" s="23">
        <f t="shared" si="62"/>
        <v>0</v>
      </c>
    </row>
    <row r="132" spans="1:18" ht="37.5">
      <c r="A132" s="102" t="s">
        <v>467</v>
      </c>
      <c r="B132" s="67">
        <v>115</v>
      </c>
      <c r="C132" s="28" t="s">
        <v>161</v>
      </c>
      <c r="D132" s="28" t="s">
        <v>152</v>
      </c>
      <c r="E132" s="67" t="s">
        <v>344</v>
      </c>
      <c r="F132" s="28"/>
      <c r="G132" s="23">
        <f>G133</f>
        <v>114893.20000000001</v>
      </c>
      <c r="H132" s="23">
        <f t="shared" si="62"/>
        <v>89622.3</v>
      </c>
      <c r="I132" s="23">
        <f t="shared" si="62"/>
        <v>25270.899999999998</v>
      </c>
      <c r="J132" s="23">
        <f t="shared" si="62"/>
        <v>0</v>
      </c>
      <c r="K132" s="23">
        <f t="shared" si="62"/>
        <v>126993.20000000001</v>
      </c>
      <c r="L132" s="23">
        <f t="shared" si="62"/>
        <v>99419.3</v>
      </c>
      <c r="M132" s="23">
        <f t="shared" si="62"/>
        <v>27573.899999999998</v>
      </c>
      <c r="N132" s="23">
        <f t="shared" si="62"/>
        <v>0</v>
      </c>
      <c r="O132" s="23">
        <f t="shared" si="62"/>
        <v>116893.20000000001</v>
      </c>
      <c r="P132" s="23">
        <f t="shared" si="62"/>
        <v>89622.3</v>
      </c>
      <c r="Q132" s="23">
        <f t="shared" si="62"/>
        <v>27270.899999999998</v>
      </c>
      <c r="R132" s="23">
        <f t="shared" si="62"/>
        <v>0</v>
      </c>
    </row>
    <row r="133" spans="1:18" ht="18.75">
      <c r="A133" s="102" t="s">
        <v>229</v>
      </c>
      <c r="B133" s="67">
        <v>115</v>
      </c>
      <c r="C133" s="28" t="s">
        <v>161</v>
      </c>
      <c r="D133" s="28" t="s">
        <v>152</v>
      </c>
      <c r="E133" s="67" t="s">
        <v>350</v>
      </c>
      <c r="F133" s="28"/>
      <c r="G133" s="23">
        <f>G134+G146+G141</f>
        <v>114893.20000000001</v>
      </c>
      <c r="H133" s="23">
        <f aca="true" t="shared" si="63" ref="H133:R133">H134+H146+H141</f>
        <v>89622.3</v>
      </c>
      <c r="I133" s="23">
        <f t="shared" si="63"/>
        <v>25270.899999999998</v>
      </c>
      <c r="J133" s="23">
        <f t="shared" si="63"/>
        <v>0</v>
      </c>
      <c r="K133" s="23">
        <f t="shared" si="63"/>
        <v>126993.20000000001</v>
      </c>
      <c r="L133" s="23">
        <f t="shared" si="63"/>
        <v>99419.3</v>
      </c>
      <c r="M133" s="23">
        <f t="shared" si="63"/>
        <v>27573.899999999998</v>
      </c>
      <c r="N133" s="23">
        <f t="shared" si="63"/>
        <v>0</v>
      </c>
      <c r="O133" s="23">
        <f t="shared" si="63"/>
        <v>116893.20000000001</v>
      </c>
      <c r="P133" s="23">
        <f t="shared" si="63"/>
        <v>89622.3</v>
      </c>
      <c r="Q133" s="23">
        <f t="shared" si="63"/>
        <v>27270.899999999998</v>
      </c>
      <c r="R133" s="23">
        <f t="shared" si="63"/>
        <v>0</v>
      </c>
    </row>
    <row r="134" spans="1:18" ht="56.25">
      <c r="A134" s="54" t="s">
        <v>356</v>
      </c>
      <c r="B134" s="67">
        <v>115</v>
      </c>
      <c r="C134" s="28" t="s">
        <v>161</v>
      </c>
      <c r="D134" s="28" t="s">
        <v>152</v>
      </c>
      <c r="E134" s="67" t="s">
        <v>351</v>
      </c>
      <c r="F134" s="28"/>
      <c r="G134" s="23">
        <f>G135+G139+G137</f>
        <v>113821.40000000001</v>
      </c>
      <c r="H134" s="23">
        <f aca="true" t="shared" si="64" ref="H134:R134">H135+H139+H137</f>
        <v>89550.5</v>
      </c>
      <c r="I134" s="23">
        <f t="shared" si="64"/>
        <v>24270.899999999998</v>
      </c>
      <c r="J134" s="23">
        <f t="shared" si="64"/>
        <v>0</v>
      </c>
      <c r="K134" s="23">
        <f t="shared" si="64"/>
        <v>116821.40000000001</v>
      </c>
      <c r="L134" s="23">
        <f t="shared" si="64"/>
        <v>89550.5</v>
      </c>
      <c r="M134" s="23">
        <f t="shared" si="64"/>
        <v>27270.899999999998</v>
      </c>
      <c r="N134" s="23">
        <f t="shared" si="64"/>
        <v>0</v>
      </c>
      <c r="O134" s="23">
        <f t="shared" si="64"/>
        <v>116821.40000000001</v>
      </c>
      <c r="P134" s="23">
        <f t="shared" si="64"/>
        <v>89550.5</v>
      </c>
      <c r="Q134" s="23">
        <f t="shared" si="64"/>
        <v>27270.899999999998</v>
      </c>
      <c r="R134" s="23">
        <f t="shared" si="64"/>
        <v>0</v>
      </c>
    </row>
    <row r="135" spans="1:18" ht="18.75">
      <c r="A135" s="99" t="s">
        <v>164</v>
      </c>
      <c r="B135" s="67">
        <v>115</v>
      </c>
      <c r="C135" s="28" t="s">
        <v>161</v>
      </c>
      <c r="D135" s="28" t="s">
        <v>152</v>
      </c>
      <c r="E135" s="67" t="s">
        <v>19</v>
      </c>
      <c r="F135" s="28"/>
      <c r="G135" s="23">
        <f>G136</f>
        <v>24121.1</v>
      </c>
      <c r="H135" s="23">
        <f aca="true" t="shared" si="65" ref="H135:R135">H136</f>
        <v>0</v>
      </c>
      <c r="I135" s="23">
        <f t="shared" si="65"/>
        <v>24121.1</v>
      </c>
      <c r="J135" s="23">
        <f t="shared" si="65"/>
        <v>0</v>
      </c>
      <c r="K135" s="23">
        <f t="shared" si="65"/>
        <v>27121.1</v>
      </c>
      <c r="L135" s="23">
        <f t="shared" si="65"/>
        <v>0</v>
      </c>
      <c r="M135" s="23">
        <f t="shared" si="65"/>
        <v>27121.1</v>
      </c>
      <c r="N135" s="23">
        <f t="shared" si="65"/>
        <v>0</v>
      </c>
      <c r="O135" s="23">
        <f t="shared" si="65"/>
        <v>27121.1</v>
      </c>
      <c r="P135" s="23">
        <f t="shared" si="65"/>
        <v>0</v>
      </c>
      <c r="Q135" s="23">
        <f t="shared" si="65"/>
        <v>27121.1</v>
      </c>
      <c r="R135" s="23">
        <f t="shared" si="65"/>
        <v>0</v>
      </c>
    </row>
    <row r="136" spans="1:18" ht="18.75">
      <c r="A136" s="99" t="s">
        <v>225</v>
      </c>
      <c r="B136" s="67">
        <v>115</v>
      </c>
      <c r="C136" s="28" t="s">
        <v>161</v>
      </c>
      <c r="D136" s="28" t="s">
        <v>152</v>
      </c>
      <c r="E136" s="67" t="s">
        <v>19</v>
      </c>
      <c r="F136" s="28" t="s">
        <v>224</v>
      </c>
      <c r="G136" s="23">
        <f>H136+I136+J136</f>
        <v>24121.1</v>
      </c>
      <c r="H136" s="23"/>
      <c r="I136" s="23">
        <v>24121.1</v>
      </c>
      <c r="J136" s="23"/>
      <c r="K136" s="23">
        <f>L136+M136+N136</f>
        <v>27121.1</v>
      </c>
      <c r="L136" s="23"/>
      <c r="M136" s="23">
        <v>27121.1</v>
      </c>
      <c r="N136" s="23"/>
      <c r="O136" s="23">
        <f>P136+Q136+R136</f>
        <v>27121.1</v>
      </c>
      <c r="P136" s="23"/>
      <c r="Q136" s="23">
        <v>27121.1</v>
      </c>
      <c r="R136" s="23"/>
    </row>
    <row r="137" spans="1:18" ht="56.25">
      <c r="A137" s="99" t="s">
        <v>492</v>
      </c>
      <c r="B137" s="67">
        <v>115</v>
      </c>
      <c r="C137" s="28" t="s">
        <v>161</v>
      </c>
      <c r="D137" s="28" t="s">
        <v>152</v>
      </c>
      <c r="E137" s="28" t="s">
        <v>507</v>
      </c>
      <c r="F137" s="28"/>
      <c r="G137" s="23">
        <f>H137+I137+J137</f>
        <v>4994.8</v>
      </c>
      <c r="H137" s="23">
        <f>H138</f>
        <v>4845</v>
      </c>
      <c r="I137" s="23">
        <f>I138</f>
        <v>149.8</v>
      </c>
      <c r="J137" s="23"/>
      <c r="K137" s="23">
        <f>L137+M137+N137</f>
        <v>4994.8</v>
      </c>
      <c r="L137" s="23">
        <f>L138</f>
        <v>4845</v>
      </c>
      <c r="M137" s="23">
        <f>M138</f>
        <v>149.8</v>
      </c>
      <c r="N137" s="23"/>
      <c r="O137" s="23">
        <f>P137+Q137+R137</f>
        <v>4994.8</v>
      </c>
      <c r="P137" s="23">
        <f>P138</f>
        <v>4845</v>
      </c>
      <c r="Q137" s="23">
        <f>Q138</f>
        <v>149.8</v>
      </c>
      <c r="R137" s="23">
        <f>R138</f>
        <v>0</v>
      </c>
    </row>
    <row r="138" spans="1:18" ht="18.75">
      <c r="A138" s="99" t="s">
        <v>225</v>
      </c>
      <c r="B138" s="67">
        <v>115</v>
      </c>
      <c r="C138" s="28" t="s">
        <v>161</v>
      </c>
      <c r="D138" s="28" t="s">
        <v>152</v>
      </c>
      <c r="E138" s="28" t="s">
        <v>507</v>
      </c>
      <c r="F138" s="28" t="s">
        <v>224</v>
      </c>
      <c r="G138" s="23">
        <f>H138+I138+J138</f>
        <v>4994.8</v>
      </c>
      <c r="H138" s="23">
        <v>4845</v>
      </c>
      <c r="I138" s="23">
        <v>149.8</v>
      </c>
      <c r="J138" s="23"/>
      <c r="K138" s="23">
        <f>L138+M138+N138</f>
        <v>4994.8</v>
      </c>
      <c r="L138" s="23">
        <v>4845</v>
      </c>
      <c r="M138" s="23">
        <v>149.8</v>
      </c>
      <c r="N138" s="23"/>
      <c r="O138" s="23">
        <f>P138+Q138+R138</f>
        <v>4994.8</v>
      </c>
      <c r="P138" s="23">
        <v>4845</v>
      </c>
      <c r="Q138" s="23">
        <v>149.8</v>
      </c>
      <c r="R138" s="23"/>
    </row>
    <row r="139" spans="1:18" ht="112.5">
      <c r="A139" s="6" t="s">
        <v>401</v>
      </c>
      <c r="B139" s="67">
        <v>115</v>
      </c>
      <c r="C139" s="28" t="s">
        <v>161</v>
      </c>
      <c r="D139" s="28" t="s">
        <v>152</v>
      </c>
      <c r="E139" s="67" t="s">
        <v>85</v>
      </c>
      <c r="F139" s="28"/>
      <c r="G139" s="23">
        <f>G140</f>
        <v>84705.5</v>
      </c>
      <c r="H139" s="23">
        <f aca="true" t="shared" si="66" ref="H139:R139">H140</f>
        <v>84705.5</v>
      </c>
      <c r="I139" s="23">
        <f t="shared" si="66"/>
        <v>0</v>
      </c>
      <c r="J139" s="23">
        <f t="shared" si="66"/>
        <v>0</v>
      </c>
      <c r="K139" s="23">
        <f>K140</f>
        <v>84705.5</v>
      </c>
      <c r="L139" s="23">
        <f t="shared" si="66"/>
        <v>84705.5</v>
      </c>
      <c r="M139" s="23">
        <f t="shared" si="66"/>
        <v>0</v>
      </c>
      <c r="N139" s="23">
        <f t="shared" si="66"/>
        <v>0</v>
      </c>
      <c r="O139" s="23">
        <f t="shared" si="66"/>
        <v>84705.5</v>
      </c>
      <c r="P139" s="23">
        <f t="shared" si="66"/>
        <v>84705.5</v>
      </c>
      <c r="Q139" s="23">
        <f t="shared" si="66"/>
        <v>0</v>
      </c>
      <c r="R139" s="23">
        <f t="shared" si="66"/>
        <v>0</v>
      </c>
    </row>
    <row r="140" spans="1:18" ht="18.75">
      <c r="A140" s="99" t="s">
        <v>225</v>
      </c>
      <c r="B140" s="67">
        <v>115</v>
      </c>
      <c r="C140" s="28" t="s">
        <v>161</v>
      </c>
      <c r="D140" s="28" t="s">
        <v>152</v>
      </c>
      <c r="E140" s="67" t="s">
        <v>85</v>
      </c>
      <c r="F140" s="28" t="s">
        <v>224</v>
      </c>
      <c r="G140" s="76">
        <f>H140+I140+J140</f>
        <v>84705.5</v>
      </c>
      <c r="H140" s="23">
        <f>57542.3+832.5+26330.7</f>
        <v>84705.5</v>
      </c>
      <c r="I140" s="23"/>
      <c r="J140" s="23"/>
      <c r="K140" s="76">
        <f>L140+M140+N140</f>
        <v>84705.5</v>
      </c>
      <c r="L140" s="23">
        <v>84705.5</v>
      </c>
      <c r="M140" s="23"/>
      <c r="N140" s="23"/>
      <c r="O140" s="76">
        <f>P140+Q140+R140</f>
        <v>84705.5</v>
      </c>
      <c r="P140" s="23">
        <v>84705.5</v>
      </c>
      <c r="Q140" s="23"/>
      <c r="R140" s="23"/>
    </row>
    <row r="141" spans="1:18" ht="37.5">
      <c r="A141" s="102" t="s">
        <v>448</v>
      </c>
      <c r="B141" s="67">
        <v>115</v>
      </c>
      <c r="C141" s="28" t="s">
        <v>161</v>
      </c>
      <c r="D141" s="28" t="s">
        <v>152</v>
      </c>
      <c r="E141" s="67" t="s">
        <v>449</v>
      </c>
      <c r="F141" s="28"/>
      <c r="G141" s="23">
        <f>G144+G142</f>
        <v>1000</v>
      </c>
      <c r="H141" s="23">
        <f aca="true" t="shared" si="67" ref="H141:R141">H144+H142</f>
        <v>0</v>
      </c>
      <c r="I141" s="23">
        <f t="shared" si="67"/>
        <v>1000</v>
      </c>
      <c r="J141" s="23">
        <f t="shared" si="67"/>
        <v>0</v>
      </c>
      <c r="K141" s="23">
        <f t="shared" si="67"/>
        <v>10100</v>
      </c>
      <c r="L141" s="23">
        <f t="shared" si="67"/>
        <v>9797</v>
      </c>
      <c r="M141" s="23">
        <f t="shared" si="67"/>
        <v>303</v>
      </c>
      <c r="N141" s="23">
        <f t="shared" si="67"/>
        <v>0</v>
      </c>
      <c r="O141" s="23">
        <f t="shared" si="67"/>
        <v>0</v>
      </c>
      <c r="P141" s="23">
        <f t="shared" si="67"/>
        <v>0</v>
      </c>
      <c r="Q141" s="23">
        <f t="shared" si="67"/>
        <v>0</v>
      </c>
      <c r="R141" s="23">
        <f t="shared" si="67"/>
        <v>0</v>
      </c>
    </row>
    <row r="142" spans="1:18" ht="56.25">
      <c r="A142" s="99" t="s">
        <v>545</v>
      </c>
      <c r="B142" s="67">
        <v>115</v>
      </c>
      <c r="C142" s="28" t="s">
        <v>161</v>
      </c>
      <c r="D142" s="28" t="s">
        <v>152</v>
      </c>
      <c r="E142" s="51" t="s">
        <v>532</v>
      </c>
      <c r="F142" s="28"/>
      <c r="G142" s="23">
        <f>G143</f>
        <v>1000</v>
      </c>
      <c r="H142" s="23">
        <f>H143</f>
        <v>0</v>
      </c>
      <c r="I142" s="23">
        <f>I143</f>
        <v>1000</v>
      </c>
      <c r="J142" s="23">
        <f aca="true" t="shared" si="68" ref="J142:R142">J143</f>
        <v>0</v>
      </c>
      <c r="K142" s="23">
        <f t="shared" si="68"/>
        <v>0</v>
      </c>
      <c r="L142" s="23">
        <f t="shared" si="68"/>
        <v>0</v>
      </c>
      <c r="M142" s="23">
        <f t="shared" si="68"/>
        <v>0</v>
      </c>
      <c r="N142" s="23">
        <f t="shared" si="68"/>
        <v>0</v>
      </c>
      <c r="O142" s="23">
        <f t="shared" si="68"/>
        <v>0</v>
      </c>
      <c r="P142" s="23">
        <f t="shared" si="68"/>
        <v>0</v>
      </c>
      <c r="Q142" s="23">
        <f t="shared" si="68"/>
        <v>0</v>
      </c>
      <c r="R142" s="23">
        <f t="shared" si="68"/>
        <v>0</v>
      </c>
    </row>
    <row r="143" spans="1:18" ht="18.75">
      <c r="A143" s="99" t="s">
        <v>225</v>
      </c>
      <c r="B143" s="67">
        <v>115</v>
      </c>
      <c r="C143" s="28" t="s">
        <v>161</v>
      </c>
      <c r="D143" s="28" t="s">
        <v>152</v>
      </c>
      <c r="E143" s="51" t="s">
        <v>532</v>
      </c>
      <c r="F143" s="28" t="s">
        <v>224</v>
      </c>
      <c r="G143" s="76">
        <f>H143+I143+J143</f>
        <v>1000</v>
      </c>
      <c r="H143" s="23"/>
      <c r="I143" s="23">
        <v>1000</v>
      </c>
      <c r="J143" s="23"/>
      <c r="K143" s="23">
        <f>L143+M143+N143</f>
        <v>0</v>
      </c>
      <c r="L143" s="23"/>
      <c r="M143" s="23">
        <v>0</v>
      </c>
      <c r="N143" s="23"/>
      <c r="O143" s="23">
        <f>P143+Q143+R143</f>
        <v>0</v>
      </c>
      <c r="P143" s="23"/>
      <c r="Q143" s="23"/>
      <c r="R143" s="23"/>
    </row>
    <row r="144" spans="1:18" ht="37.5">
      <c r="A144" s="99" t="s">
        <v>544</v>
      </c>
      <c r="B144" s="67">
        <v>115</v>
      </c>
      <c r="C144" s="28" t="s">
        <v>161</v>
      </c>
      <c r="D144" s="28" t="s">
        <v>152</v>
      </c>
      <c r="E144" s="51" t="s">
        <v>531</v>
      </c>
      <c r="F144" s="28"/>
      <c r="G144" s="23">
        <f>G145</f>
        <v>0</v>
      </c>
      <c r="H144" s="23">
        <f aca="true" t="shared" si="69" ref="H144:R144">H145</f>
        <v>0</v>
      </c>
      <c r="I144" s="23">
        <f t="shared" si="69"/>
        <v>0</v>
      </c>
      <c r="J144" s="23">
        <f t="shared" si="69"/>
        <v>0</v>
      </c>
      <c r="K144" s="23">
        <f t="shared" si="69"/>
        <v>10100</v>
      </c>
      <c r="L144" s="23">
        <f t="shared" si="69"/>
        <v>9797</v>
      </c>
      <c r="M144" s="23">
        <f t="shared" si="69"/>
        <v>303</v>
      </c>
      <c r="N144" s="23">
        <f t="shared" si="69"/>
        <v>0</v>
      </c>
      <c r="O144" s="23">
        <f t="shared" si="69"/>
        <v>0</v>
      </c>
      <c r="P144" s="23">
        <f t="shared" si="69"/>
        <v>0</v>
      </c>
      <c r="Q144" s="23">
        <f t="shared" si="69"/>
        <v>0</v>
      </c>
      <c r="R144" s="23">
        <f t="shared" si="69"/>
        <v>0</v>
      </c>
    </row>
    <row r="145" spans="1:18" ht="18.75">
      <c r="A145" s="99" t="s">
        <v>225</v>
      </c>
      <c r="B145" s="67">
        <v>115</v>
      </c>
      <c r="C145" s="28" t="s">
        <v>161</v>
      </c>
      <c r="D145" s="28" t="s">
        <v>152</v>
      </c>
      <c r="E145" s="51" t="s">
        <v>531</v>
      </c>
      <c r="F145" s="28" t="s">
        <v>224</v>
      </c>
      <c r="G145" s="23">
        <f>H145+I145+J145</f>
        <v>0</v>
      </c>
      <c r="H145" s="23"/>
      <c r="I145" s="23"/>
      <c r="J145" s="23"/>
      <c r="K145" s="23">
        <f>L145+M145+N145</f>
        <v>10100</v>
      </c>
      <c r="L145" s="23">
        <v>9797</v>
      </c>
      <c r="M145" s="23">
        <v>303</v>
      </c>
      <c r="N145" s="23"/>
      <c r="O145" s="23">
        <f>P145+Q145+R145</f>
        <v>0</v>
      </c>
      <c r="P145" s="23"/>
      <c r="Q145" s="23"/>
      <c r="R145" s="23"/>
    </row>
    <row r="146" spans="1:18" ht="75">
      <c r="A146" s="102" t="s">
        <v>352</v>
      </c>
      <c r="B146" s="67">
        <v>115</v>
      </c>
      <c r="C146" s="28" t="s">
        <v>161</v>
      </c>
      <c r="D146" s="28" t="s">
        <v>152</v>
      </c>
      <c r="E146" s="67" t="s">
        <v>111</v>
      </c>
      <c r="F146" s="28"/>
      <c r="G146" s="23">
        <f>G147</f>
        <v>71.8</v>
      </c>
      <c r="H146" s="23">
        <f aca="true" t="shared" si="70" ref="H146:R146">H147</f>
        <v>71.8</v>
      </c>
      <c r="I146" s="23">
        <f t="shared" si="70"/>
        <v>0</v>
      </c>
      <c r="J146" s="23">
        <f t="shared" si="70"/>
        <v>0</v>
      </c>
      <c r="K146" s="23">
        <f t="shared" si="70"/>
        <v>71.8</v>
      </c>
      <c r="L146" s="23">
        <f t="shared" si="70"/>
        <v>71.8</v>
      </c>
      <c r="M146" s="23">
        <f t="shared" si="70"/>
        <v>0</v>
      </c>
      <c r="N146" s="23">
        <f t="shared" si="70"/>
        <v>0</v>
      </c>
      <c r="O146" s="23">
        <f t="shared" si="70"/>
        <v>71.8</v>
      </c>
      <c r="P146" s="23">
        <f t="shared" si="70"/>
        <v>71.8</v>
      </c>
      <c r="Q146" s="23">
        <f t="shared" si="70"/>
        <v>0</v>
      </c>
      <c r="R146" s="23">
        <f t="shared" si="70"/>
        <v>0</v>
      </c>
    </row>
    <row r="147" spans="1:18" ht="75">
      <c r="A147" s="102" t="s">
        <v>126</v>
      </c>
      <c r="B147" s="67">
        <v>115</v>
      </c>
      <c r="C147" s="28" t="s">
        <v>161</v>
      </c>
      <c r="D147" s="28" t="s">
        <v>152</v>
      </c>
      <c r="E147" s="67" t="s">
        <v>99</v>
      </c>
      <c r="F147" s="28"/>
      <c r="G147" s="23">
        <f>G148</f>
        <v>71.8</v>
      </c>
      <c r="H147" s="23">
        <f aca="true" t="shared" si="71" ref="H147:R147">H148</f>
        <v>71.8</v>
      </c>
      <c r="I147" s="23">
        <f t="shared" si="71"/>
        <v>0</v>
      </c>
      <c r="J147" s="23">
        <f t="shared" si="71"/>
        <v>0</v>
      </c>
      <c r="K147" s="23">
        <f t="shared" si="71"/>
        <v>71.8</v>
      </c>
      <c r="L147" s="23">
        <f t="shared" si="71"/>
        <v>71.8</v>
      </c>
      <c r="M147" s="23">
        <f t="shared" si="71"/>
        <v>0</v>
      </c>
      <c r="N147" s="23">
        <f t="shared" si="71"/>
        <v>0</v>
      </c>
      <c r="O147" s="23">
        <f t="shared" si="71"/>
        <v>71.8</v>
      </c>
      <c r="P147" s="23">
        <f t="shared" si="71"/>
        <v>71.8</v>
      </c>
      <c r="Q147" s="23">
        <f t="shared" si="71"/>
        <v>0</v>
      </c>
      <c r="R147" s="23">
        <f t="shared" si="71"/>
        <v>0</v>
      </c>
    </row>
    <row r="148" spans="1:18" ht="18.75">
      <c r="A148" s="99" t="s">
        <v>225</v>
      </c>
      <c r="B148" s="67">
        <v>115</v>
      </c>
      <c r="C148" s="28" t="s">
        <v>161</v>
      </c>
      <c r="D148" s="28" t="s">
        <v>152</v>
      </c>
      <c r="E148" s="67" t="s">
        <v>99</v>
      </c>
      <c r="F148" s="28" t="s">
        <v>224</v>
      </c>
      <c r="G148" s="23">
        <f>H148+I148+J148</f>
        <v>71.8</v>
      </c>
      <c r="H148" s="23">
        <v>71.8</v>
      </c>
      <c r="I148" s="23"/>
      <c r="J148" s="23"/>
      <c r="K148" s="23">
        <f>L148+M148+N148</f>
        <v>71.8</v>
      </c>
      <c r="L148" s="23">
        <v>71.8</v>
      </c>
      <c r="M148" s="23"/>
      <c r="N148" s="23"/>
      <c r="O148" s="23">
        <f>P148+Q148+R148</f>
        <v>71.8</v>
      </c>
      <c r="P148" s="23">
        <v>71.8</v>
      </c>
      <c r="Q148" s="23"/>
      <c r="R148" s="23"/>
    </row>
    <row r="149" spans="1:18" ht="18.75">
      <c r="A149" s="21" t="s">
        <v>141</v>
      </c>
      <c r="B149" s="67">
        <v>115</v>
      </c>
      <c r="C149" s="28" t="s">
        <v>161</v>
      </c>
      <c r="D149" s="28" t="s">
        <v>156</v>
      </c>
      <c r="E149" s="28"/>
      <c r="F149" s="28"/>
      <c r="G149" s="23">
        <f aca="true" t="shared" si="72" ref="G149:R149">G158+G150+G187</f>
        <v>246334.5</v>
      </c>
      <c r="H149" s="23">
        <f t="shared" si="72"/>
        <v>187338.90000000002</v>
      </c>
      <c r="I149" s="23">
        <f t="shared" si="72"/>
        <v>58995.600000000006</v>
      </c>
      <c r="J149" s="23">
        <f t="shared" si="72"/>
        <v>0</v>
      </c>
      <c r="K149" s="23">
        <f t="shared" si="72"/>
        <v>295458.5</v>
      </c>
      <c r="L149" s="23">
        <f t="shared" si="72"/>
        <v>233154.69999999998</v>
      </c>
      <c r="M149" s="23">
        <f t="shared" si="72"/>
        <v>62303.799999999996</v>
      </c>
      <c r="N149" s="23">
        <f t="shared" si="72"/>
        <v>0</v>
      </c>
      <c r="O149" s="23">
        <f t="shared" si="72"/>
        <v>241904.80000000002</v>
      </c>
      <c r="P149" s="23">
        <f t="shared" si="72"/>
        <v>184654.69999999998</v>
      </c>
      <c r="Q149" s="23">
        <f t="shared" si="72"/>
        <v>57250.1</v>
      </c>
      <c r="R149" s="23">
        <f t="shared" si="72"/>
        <v>0</v>
      </c>
    </row>
    <row r="150" spans="1:18" ht="56.25">
      <c r="A150" s="102" t="s">
        <v>559</v>
      </c>
      <c r="B150" s="67">
        <v>115</v>
      </c>
      <c r="C150" s="28" t="s">
        <v>161</v>
      </c>
      <c r="D150" s="28" t="s">
        <v>156</v>
      </c>
      <c r="E150" s="28" t="s">
        <v>303</v>
      </c>
      <c r="F150" s="28"/>
      <c r="G150" s="23">
        <f>G151</f>
        <v>280</v>
      </c>
      <c r="H150" s="23">
        <f aca="true" t="shared" si="73" ref="H150:R150">H151</f>
        <v>0</v>
      </c>
      <c r="I150" s="23">
        <f t="shared" si="73"/>
        <v>280</v>
      </c>
      <c r="J150" s="23">
        <f t="shared" si="73"/>
        <v>0</v>
      </c>
      <c r="K150" s="23">
        <f t="shared" si="73"/>
        <v>510</v>
      </c>
      <c r="L150" s="23">
        <f t="shared" si="73"/>
        <v>0</v>
      </c>
      <c r="M150" s="23">
        <f t="shared" si="73"/>
        <v>510</v>
      </c>
      <c r="N150" s="23">
        <f t="shared" si="73"/>
        <v>0</v>
      </c>
      <c r="O150" s="23">
        <f t="shared" si="73"/>
        <v>240</v>
      </c>
      <c r="P150" s="23">
        <f t="shared" si="73"/>
        <v>0</v>
      </c>
      <c r="Q150" s="23">
        <f t="shared" si="73"/>
        <v>240</v>
      </c>
      <c r="R150" s="23">
        <f t="shared" si="73"/>
        <v>0</v>
      </c>
    </row>
    <row r="151" spans="1:18" ht="37.5">
      <c r="A151" s="102" t="s">
        <v>472</v>
      </c>
      <c r="B151" s="67">
        <v>115</v>
      </c>
      <c r="C151" s="28" t="s">
        <v>161</v>
      </c>
      <c r="D151" s="28" t="s">
        <v>156</v>
      </c>
      <c r="E151" s="28" t="s">
        <v>304</v>
      </c>
      <c r="F151" s="28"/>
      <c r="G151" s="23">
        <f>G152+G155</f>
        <v>280</v>
      </c>
      <c r="H151" s="23">
        <f aca="true" t="shared" si="74" ref="H151:R151">H152+H155</f>
        <v>0</v>
      </c>
      <c r="I151" s="23">
        <f t="shared" si="74"/>
        <v>280</v>
      </c>
      <c r="J151" s="23">
        <f t="shared" si="74"/>
        <v>0</v>
      </c>
      <c r="K151" s="23">
        <f t="shared" si="74"/>
        <v>510</v>
      </c>
      <c r="L151" s="23">
        <f t="shared" si="74"/>
        <v>0</v>
      </c>
      <c r="M151" s="23">
        <f t="shared" si="74"/>
        <v>510</v>
      </c>
      <c r="N151" s="23">
        <f t="shared" si="74"/>
        <v>0</v>
      </c>
      <c r="O151" s="23">
        <f t="shared" si="74"/>
        <v>240</v>
      </c>
      <c r="P151" s="23">
        <f t="shared" si="74"/>
        <v>0</v>
      </c>
      <c r="Q151" s="23">
        <f t="shared" si="74"/>
        <v>240</v>
      </c>
      <c r="R151" s="23">
        <f t="shared" si="74"/>
        <v>0</v>
      </c>
    </row>
    <row r="152" spans="1:18" ht="37.5">
      <c r="A152" s="21" t="s">
        <v>517</v>
      </c>
      <c r="B152" s="67">
        <v>115</v>
      </c>
      <c r="C152" s="28" t="s">
        <v>161</v>
      </c>
      <c r="D152" s="28" t="s">
        <v>156</v>
      </c>
      <c r="E152" s="28" t="s">
        <v>518</v>
      </c>
      <c r="F152" s="28"/>
      <c r="G152" s="23">
        <f>G153</f>
        <v>80</v>
      </c>
      <c r="H152" s="23">
        <f aca="true" t="shared" si="75" ref="H152:R152">H153</f>
        <v>0</v>
      </c>
      <c r="I152" s="23">
        <f t="shared" si="75"/>
        <v>80</v>
      </c>
      <c r="J152" s="23">
        <f t="shared" si="75"/>
        <v>0</v>
      </c>
      <c r="K152" s="23">
        <f t="shared" si="75"/>
        <v>390</v>
      </c>
      <c r="L152" s="23">
        <f t="shared" si="75"/>
        <v>0</v>
      </c>
      <c r="M152" s="23">
        <f t="shared" si="75"/>
        <v>390</v>
      </c>
      <c r="N152" s="23">
        <f t="shared" si="75"/>
        <v>0</v>
      </c>
      <c r="O152" s="23">
        <f t="shared" si="75"/>
        <v>40</v>
      </c>
      <c r="P152" s="23">
        <f t="shared" si="75"/>
        <v>0</v>
      </c>
      <c r="Q152" s="23">
        <f t="shared" si="75"/>
        <v>40</v>
      </c>
      <c r="R152" s="23">
        <f t="shared" si="75"/>
        <v>0</v>
      </c>
    </row>
    <row r="153" spans="1:18" ht="18.75">
      <c r="A153" s="21" t="s">
        <v>267</v>
      </c>
      <c r="B153" s="67">
        <v>115</v>
      </c>
      <c r="C153" s="28" t="s">
        <v>161</v>
      </c>
      <c r="D153" s="28" t="s">
        <v>156</v>
      </c>
      <c r="E153" s="28" t="s">
        <v>519</v>
      </c>
      <c r="F153" s="28"/>
      <c r="G153" s="23">
        <f>G154</f>
        <v>80</v>
      </c>
      <c r="H153" s="23">
        <f aca="true" t="shared" si="76" ref="H153:R153">H154</f>
        <v>0</v>
      </c>
      <c r="I153" s="23">
        <f t="shared" si="76"/>
        <v>80</v>
      </c>
      <c r="J153" s="23">
        <f t="shared" si="76"/>
        <v>0</v>
      </c>
      <c r="K153" s="23">
        <f t="shared" si="76"/>
        <v>390</v>
      </c>
      <c r="L153" s="23">
        <f t="shared" si="76"/>
        <v>0</v>
      </c>
      <c r="M153" s="23">
        <f t="shared" si="76"/>
        <v>390</v>
      </c>
      <c r="N153" s="23">
        <f t="shared" si="76"/>
        <v>0</v>
      </c>
      <c r="O153" s="23">
        <f t="shared" si="76"/>
        <v>40</v>
      </c>
      <c r="P153" s="23">
        <f t="shared" si="76"/>
        <v>0</v>
      </c>
      <c r="Q153" s="23">
        <f t="shared" si="76"/>
        <v>40</v>
      </c>
      <c r="R153" s="23">
        <f t="shared" si="76"/>
        <v>0</v>
      </c>
    </row>
    <row r="154" spans="1:18" ht="18.75">
      <c r="A154" s="99" t="s">
        <v>225</v>
      </c>
      <c r="B154" s="67">
        <v>115</v>
      </c>
      <c r="C154" s="28" t="s">
        <v>161</v>
      </c>
      <c r="D154" s="28" t="s">
        <v>156</v>
      </c>
      <c r="E154" s="28" t="s">
        <v>519</v>
      </c>
      <c r="F154" s="28" t="s">
        <v>224</v>
      </c>
      <c r="G154" s="23">
        <f>H154+I154+J154</f>
        <v>80</v>
      </c>
      <c r="H154" s="23"/>
      <c r="I154" s="23">
        <v>80</v>
      </c>
      <c r="J154" s="23"/>
      <c r="K154" s="23">
        <f>L154+M154+N154</f>
        <v>390</v>
      </c>
      <c r="L154" s="23"/>
      <c r="M154" s="23">
        <v>390</v>
      </c>
      <c r="N154" s="23"/>
      <c r="O154" s="23">
        <f>P154+Q154+R154</f>
        <v>40</v>
      </c>
      <c r="P154" s="23"/>
      <c r="Q154" s="23">
        <v>40</v>
      </c>
      <c r="R154" s="23"/>
    </row>
    <row r="155" spans="1:18" ht="56.25">
      <c r="A155" s="21" t="s">
        <v>590</v>
      </c>
      <c r="B155" s="67">
        <v>115</v>
      </c>
      <c r="C155" s="28" t="s">
        <v>161</v>
      </c>
      <c r="D155" s="28" t="s">
        <v>156</v>
      </c>
      <c r="E155" s="28" t="s">
        <v>511</v>
      </c>
      <c r="F155" s="28"/>
      <c r="G155" s="23">
        <f>H155+I155+J155</f>
        <v>200</v>
      </c>
      <c r="H155" s="23"/>
      <c r="I155" s="23">
        <f>I156</f>
        <v>200</v>
      </c>
      <c r="J155" s="23"/>
      <c r="K155" s="23">
        <f>L155+M155+N155</f>
        <v>120</v>
      </c>
      <c r="L155" s="23"/>
      <c r="M155" s="23">
        <f>M156</f>
        <v>120</v>
      </c>
      <c r="N155" s="23"/>
      <c r="O155" s="23">
        <f>P155+Q155+R155</f>
        <v>200</v>
      </c>
      <c r="P155" s="23"/>
      <c r="Q155" s="23">
        <f>Q156</f>
        <v>200</v>
      </c>
      <c r="R155" s="23"/>
    </row>
    <row r="156" spans="1:18" ht="18.75">
      <c r="A156" s="21" t="s">
        <v>267</v>
      </c>
      <c r="B156" s="67">
        <v>115</v>
      </c>
      <c r="C156" s="28" t="s">
        <v>161</v>
      </c>
      <c r="D156" s="28" t="s">
        <v>156</v>
      </c>
      <c r="E156" s="28" t="s">
        <v>514</v>
      </c>
      <c r="F156" s="28"/>
      <c r="G156" s="23">
        <f>H156+I156+J156</f>
        <v>200</v>
      </c>
      <c r="H156" s="23"/>
      <c r="I156" s="23">
        <f>I157</f>
        <v>200</v>
      </c>
      <c r="J156" s="23"/>
      <c r="K156" s="23">
        <f>L156+M156+N156</f>
        <v>120</v>
      </c>
      <c r="L156" s="23"/>
      <c r="M156" s="23">
        <f>M157</f>
        <v>120</v>
      </c>
      <c r="N156" s="23"/>
      <c r="O156" s="23">
        <f>P156+Q156+R156</f>
        <v>200</v>
      </c>
      <c r="P156" s="23"/>
      <c r="Q156" s="23">
        <f>Q157</f>
        <v>200</v>
      </c>
      <c r="R156" s="23"/>
    </row>
    <row r="157" spans="1:18" ht="18.75">
      <c r="A157" s="99" t="s">
        <v>225</v>
      </c>
      <c r="B157" s="67">
        <v>115</v>
      </c>
      <c r="C157" s="28" t="s">
        <v>161</v>
      </c>
      <c r="D157" s="28" t="s">
        <v>156</v>
      </c>
      <c r="E157" s="28" t="s">
        <v>514</v>
      </c>
      <c r="F157" s="28" t="s">
        <v>224</v>
      </c>
      <c r="G157" s="23">
        <f>H157+I157+J157</f>
        <v>200</v>
      </c>
      <c r="H157" s="23"/>
      <c r="I157" s="23">
        <v>200</v>
      </c>
      <c r="J157" s="23"/>
      <c r="K157" s="23">
        <f>L157+M157+N157</f>
        <v>120</v>
      </c>
      <c r="L157" s="23"/>
      <c r="M157" s="23">
        <v>120</v>
      </c>
      <c r="N157" s="23"/>
      <c r="O157" s="23">
        <f>P157+Q157+R157</f>
        <v>200</v>
      </c>
      <c r="P157" s="23"/>
      <c r="Q157" s="23">
        <v>200</v>
      </c>
      <c r="R157" s="23"/>
    </row>
    <row r="158" spans="1:18" ht="37.5">
      <c r="A158" s="102" t="s">
        <v>467</v>
      </c>
      <c r="B158" s="67">
        <v>115</v>
      </c>
      <c r="C158" s="28" t="s">
        <v>161</v>
      </c>
      <c r="D158" s="28" t="s">
        <v>156</v>
      </c>
      <c r="E158" s="67" t="s">
        <v>344</v>
      </c>
      <c r="F158" s="28"/>
      <c r="G158" s="23">
        <f>G159</f>
        <v>246054.5</v>
      </c>
      <c r="H158" s="23">
        <f aca="true" t="shared" si="77" ref="H158:R158">H159</f>
        <v>187338.90000000002</v>
      </c>
      <c r="I158" s="23">
        <f t="shared" si="77"/>
        <v>58715.600000000006</v>
      </c>
      <c r="J158" s="23">
        <f t="shared" si="77"/>
        <v>0</v>
      </c>
      <c r="K158" s="23">
        <f t="shared" si="77"/>
        <v>294912.9</v>
      </c>
      <c r="L158" s="23">
        <f t="shared" si="77"/>
        <v>233154.69999999998</v>
      </c>
      <c r="M158" s="23">
        <f t="shared" si="77"/>
        <v>61758.2</v>
      </c>
      <c r="N158" s="23">
        <f t="shared" si="77"/>
        <v>0</v>
      </c>
      <c r="O158" s="23">
        <f t="shared" si="77"/>
        <v>241664.80000000002</v>
      </c>
      <c r="P158" s="23">
        <f t="shared" si="77"/>
        <v>184654.69999999998</v>
      </c>
      <c r="Q158" s="23">
        <f t="shared" si="77"/>
        <v>57010.1</v>
      </c>
      <c r="R158" s="23">
        <f t="shared" si="77"/>
        <v>0</v>
      </c>
    </row>
    <row r="159" spans="1:18" ht="37.5">
      <c r="A159" s="56" t="s">
        <v>21</v>
      </c>
      <c r="B159" s="67">
        <v>115</v>
      </c>
      <c r="C159" s="28" t="s">
        <v>161</v>
      </c>
      <c r="D159" s="28" t="s">
        <v>156</v>
      </c>
      <c r="E159" s="67" t="s">
        <v>345</v>
      </c>
      <c r="F159" s="28"/>
      <c r="G159" s="23">
        <f>G160+G169+G172+G175+G180</f>
        <v>246054.5</v>
      </c>
      <c r="H159" s="23">
        <f aca="true" t="shared" si="78" ref="H159:R159">H160+H169+H172+H175+H180</f>
        <v>187338.90000000002</v>
      </c>
      <c r="I159" s="23">
        <f t="shared" si="78"/>
        <v>58715.600000000006</v>
      </c>
      <c r="J159" s="23">
        <f t="shared" si="78"/>
        <v>0</v>
      </c>
      <c r="K159" s="23">
        <f t="shared" si="78"/>
        <v>294912.9</v>
      </c>
      <c r="L159" s="23">
        <f t="shared" si="78"/>
        <v>233154.69999999998</v>
      </c>
      <c r="M159" s="23">
        <f t="shared" si="78"/>
        <v>61758.2</v>
      </c>
      <c r="N159" s="23">
        <f t="shared" si="78"/>
        <v>0</v>
      </c>
      <c r="O159" s="23">
        <f t="shared" si="78"/>
        <v>241664.80000000002</v>
      </c>
      <c r="P159" s="23">
        <f t="shared" si="78"/>
        <v>184654.69999999998</v>
      </c>
      <c r="Q159" s="23">
        <f t="shared" si="78"/>
        <v>57010.1</v>
      </c>
      <c r="R159" s="23">
        <f t="shared" si="78"/>
        <v>0</v>
      </c>
    </row>
    <row r="160" spans="1:18" ht="75">
      <c r="A160" s="57" t="s">
        <v>357</v>
      </c>
      <c r="B160" s="67">
        <v>115</v>
      </c>
      <c r="C160" s="28" t="s">
        <v>161</v>
      </c>
      <c r="D160" s="28" t="s">
        <v>156</v>
      </c>
      <c r="E160" s="67" t="s">
        <v>346</v>
      </c>
      <c r="F160" s="28"/>
      <c r="G160" s="23">
        <f aca="true" t="shared" si="79" ref="G160:R160">G161+G165+G167+G163</f>
        <v>229645.69999999998</v>
      </c>
      <c r="H160" s="23">
        <f t="shared" si="79"/>
        <v>175547.7</v>
      </c>
      <c r="I160" s="23">
        <f t="shared" si="79"/>
        <v>54098.00000000001</v>
      </c>
      <c r="J160" s="23">
        <f t="shared" si="79"/>
        <v>0</v>
      </c>
      <c r="K160" s="23">
        <f t="shared" si="79"/>
        <v>230519.5</v>
      </c>
      <c r="L160" s="23">
        <f t="shared" si="79"/>
        <v>172080.19999999998</v>
      </c>
      <c r="M160" s="23">
        <f t="shared" si="79"/>
        <v>58439.299999999996</v>
      </c>
      <c r="N160" s="23">
        <f t="shared" si="79"/>
        <v>0</v>
      </c>
      <c r="O160" s="23">
        <f t="shared" si="79"/>
        <v>227571.4</v>
      </c>
      <c r="P160" s="23">
        <f t="shared" si="79"/>
        <v>172080.19999999998</v>
      </c>
      <c r="Q160" s="23">
        <f t="shared" si="79"/>
        <v>55491.2</v>
      </c>
      <c r="R160" s="23">
        <f t="shared" si="79"/>
        <v>0</v>
      </c>
    </row>
    <row r="161" spans="1:18" ht="37.5">
      <c r="A161" s="99" t="s">
        <v>250</v>
      </c>
      <c r="B161" s="67">
        <v>115</v>
      </c>
      <c r="C161" s="28" t="s">
        <v>161</v>
      </c>
      <c r="D161" s="28" t="s">
        <v>156</v>
      </c>
      <c r="E161" s="67" t="s">
        <v>22</v>
      </c>
      <c r="F161" s="28"/>
      <c r="G161" s="23">
        <f>G162</f>
        <v>53278.9</v>
      </c>
      <c r="H161" s="23">
        <f aca="true" t="shared" si="80" ref="H161:R161">H162</f>
        <v>0</v>
      </c>
      <c r="I161" s="23">
        <f t="shared" si="80"/>
        <v>53278.9</v>
      </c>
      <c r="J161" s="23">
        <f t="shared" si="80"/>
        <v>0</v>
      </c>
      <c r="K161" s="23">
        <f t="shared" si="80"/>
        <v>58144.7</v>
      </c>
      <c r="L161" s="23">
        <f t="shared" si="80"/>
        <v>0</v>
      </c>
      <c r="M161" s="23">
        <f t="shared" si="80"/>
        <v>58144.7</v>
      </c>
      <c r="N161" s="23">
        <f t="shared" si="80"/>
        <v>0</v>
      </c>
      <c r="O161" s="23">
        <f t="shared" si="80"/>
        <v>55196.6</v>
      </c>
      <c r="P161" s="23">
        <f t="shared" si="80"/>
        <v>0</v>
      </c>
      <c r="Q161" s="23">
        <f t="shared" si="80"/>
        <v>55196.6</v>
      </c>
      <c r="R161" s="23">
        <f t="shared" si="80"/>
        <v>0</v>
      </c>
    </row>
    <row r="162" spans="1:18" ht="18.75">
      <c r="A162" s="99" t="s">
        <v>225</v>
      </c>
      <c r="B162" s="67">
        <v>115</v>
      </c>
      <c r="C162" s="28" t="s">
        <v>161</v>
      </c>
      <c r="D162" s="28" t="s">
        <v>156</v>
      </c>
      <c r="E162" s="67" t="s">
        <v>22</v>
      </c>
      <c r="F162" s="28" t="s">
        <v>224</v>
      </c>
      <c r="G162" s="23">
        <f>H162+I162+J162</f>
        <v>53278.9</v>
      </c>
      <c r="H162" s="23"/>
      <c r="I162" s="23">
        <v>53278.9</v>
      </c>
      <c r="J162" s="23"/>
      <c r="K162" s="23">
        <f>L162+M162+N162</f>
        <v>58144.7</v>
      </c>
      <c r="L162" s="23"/>
      <c r="M162" s="23">
        <v>58144.7</v>
      </c>
      <c r="N162" s="23"/>
      <c r="O162" s="23">
        <f>P162+Q162+R162</f>
        <v>55196.6</v>
      </c>
      <c r="P162" s="23"/>
      <c r="Q162" s="23">
        <v>55196.6</v>
      </c>
      <c r="R162" s="23"/>
    </row>
    <row r="163" spans="1:18" ht="56.25">
      <c r="A163" s="99" t="s">
        <v>492</v>
      </c>
      <c r="B163" s="67">
        <v>115</v>
      </c>
      <c r="C163" s="28" t="s">
        <v>161</v>
      </c>
      <c r="D163" s="28" t="s">
        <v>156</v>
      </c>
      <c r="E163" s="28" t="s">
        <v>508</v>
      </c>
      <c r="F163" s="28"/>
      <c r="G163" s="23">
        <f>H163+I163+J163</f>
        <v>10627</v>
      </c>
      <c r="H163" s="23">
        <f>H164</f>
        <v>10308.2</v>
      </c>
      <c r="I163" s="23">
        <f>I164</f>
        <v>318.8</v>
      </c>
      <c r="J163" s="23">
        <f>J164</f>
        <v>0</v>
      </c>
      <c r="K163" s="23">
        <f>L163+M163+N163</f>
        <v>9819.5</v>
      </c>
      <c r="L163" s="23">
        <f>L164</f>
        <v>9524.9</v>
      </c>
      <c r="M163" s="23">
        <f>M164</f>
        <v>294.6</v>
      </c>
      <c r="N163" s="23">
        <f>N164</f>
        <v>0</v>
      </c>
      <c r="O163" s="23">
        <f>P163+Q163+R163</f>
        <v>9819.5</v>
      </c>
      <c r="P163" s="23">
        <f>P164</f>
        <v>9524.9</v>
      </c>
      <c r="Q163" s="23">
        <f>Q164</f>
        <v>294.6</v>
      </c>
      <c r="R163" s="23">
        <f>R164</f>
        <v>0</v>
      </c>
    </row>
    <row r="164" spans="1:18" ht="18.75">
      <c r="A164" s="99" t="s">
        <v>225</v>
      </c>
      <c r="B164" s="67">
        <v>115</v>
      </c>
      <c r="C164" s="28" t="s">
        <v>161</v>
      </c>
      <c r="D164" s="28" t="s">
        <v>156</v>
      </c>
      <c r="E164" s="28" t="s">
        <v>508</v>
      </c>
      <c r="F164" s="28" t="s">
        <v>224</v>
      </c>
      <c r="G164" s="23">
        <f>H164+I164+J164</f>
        <v>10627</v>
      </c>
      <c r="H164" s="23">
        <v>10308.2</v>
      </c>
      <c r="I164" s="23">
        <v>318.8</v>
      </c>
      <c r="J164" s="23"/>
      <c r="K164" s="23">
        <f>L164+M164+N164</f>
        <v>9819.5</v>
      </c>
      <c r="L164" s="23">
        <v>9524.9</v>
      </c>
      <c r="M164" s="23">
        <v>294.6</v>
      </c>
      <c r="N164" s="23"/>
      <c r="O164" s="23">
        <f>P164+Q164+R164</f>
        <v>9819.5</v>
      </c>
      <c r="P164" s="23">
        <v>9524.9</v>
      </c>
      <c r="Q164" s="23">
        <v>294.6</v>
      </c>
      <c r="R164" s="23"/>
    </row>
    <row r="165" spans="1:18" ht="112.5">
      <c r="A165" s="6" t="s">
        <v>401</v>
      </c>
      <c r="B165" s="67">
        <v>115</v>
      </c>
      <c r="C165" s="28" t="s">
        <v>161</v>
      </c>
      <c r="D165" s="28" t="s">
        <v>156</v>
      </c>
      <c r="E165" s="67" t="s">
        <v>57</v>
      </c>
      <c r="F165" s="28"/>
      <c r="G165" s="23">
        <f>G166</f>
        <v>164597.5</v>
      </c>
      <c r="H165" s="23">
        <f aca="true" t="shared" si="81" ref="H165:R165">H166</f>
        <v>164597.5</v>
      </c>
      <c r="I165" s="23">
        <f t="shared" si="81"/>
        <v>0</v>
      </c>
      <c r="J165" s="23">
        <f t="shared" si="81"/>
        <v>0</v>
      </c>
      <c r="K165" s="23">
        <f t="shared" si="81"/>
        <v>162555.3</v>
      </c>
      <c r="L165" s="23">
        <f t="shared" si="81"/>
        <v>162555.3</v>
      </c>
      <c r="M165" s="23">
        <f t="shared" si="81"/>
        <v>0</v>
      </c>
      <c r="N165" s="23">
        <f t="shared" si="81"/>
        <v>0</v>
      </c>
      <c r="O165" s="23">
        <f t="shared" si="81"/>
        <v>162555.3</v>
      </c>
      <c r="P165" s="23">
        <f t="shared" si="81"/>
        <v>162555.3</v>
      </c>
      <c r="Q165" s="23">
        <f t="shared" si="81"/>
        <v>0</v>
      </c>
      <c r="R165" s="23">
        <f t="shared" si="81"/>
        <v>0</v>
      </c>
    </row>
    <row r="166" spans="1:18" ht="18.75">
      <c r="A166" s="99" t="s">
        <v>225</v>
      </c>
      <c r="B166" s="67">
        <v>115</v>
      </c>
      <c r="C166" s="28" t="s">
        <v>161</v>
      </c>
      <c r="D166" s="28" t="s">
        <v>156</v>
      </c>
      <c r="E166" s="67" t="s">
        <v>57</v>
      </c>
      <c r="F166" s="67">
        <v>610</v>
      </c>
      <c r="G166" s="23">
        <f>J166+I166+H166</f>
        <v>164597.5</v>
      </c>
      <c r="H166" s="23">
        <v>164597.5</v>
      </c>
      <c r="I166" s="23"/>
      <c r="J166" s="23"/>
      <c r="K166" s="23">
        <f>L166+M166+N166</f>
        <v>162555.3</v>
      </c>
      <c r="L166" s="23">
        <v>162555.3</v>
      </c>
      <c r="M166" s="23"/>
      <c r="N166" s="23"/>
      <c r="O166" s="23">
        <f>R166+Q166+L166</f>
        <v>162555.3</v>
      </c>
      <c r="P166" s="23">
        <v>162555.3</v>
      </c>
      <c r="Q166" s="23"/>
      <c r="R166" s="23"/>
    </row>
    <row r="167" spans="1:18" ht="37.5">
      <c r="A167" s="102" t="s">
        <v>486</v>
      </c>
      <c r="B167" s="67">
        <v>115</v>
      </c>
      <c r="C167" s="60" t="s">
        <v>161</v>
      </c>
      <c r="D167" s="60" t="s">
        <v>156</v>
      </c>
      <c r="E167" s="51" t="s">
        <v>487</v>
      </c>
      <c r="F167" s="51"/>
      <c r="G167" s="23">
        <f>G168</f>
        <v>1142.3</v>
      </c>
      <c r="H167" s="23">
        <f aca="true" t="shared" si="82" ref="H167:R167">H168</f>
        <v>642</v>
      </c>
      <c r="I167" s="23">
        <f t="shared" si="82"/>
        <v>500.3</v>
      </c>
      <c r="J167" s="23">
        <f t="shared" si="82"/>
        <v>0</v>
      </c>
      <c r="K167" s="23">
        <f t="shared" si="82"/>
        <v>0</v>
      </c>
      <c r="L167" s="23">
        <f t="shared" si="82"/>
        <v>0</v>
      </c>
      <c r="M167" s="23">
        <f t="shared" si="82"/>
        <v>0</v>
      </c>
      <c r="N167" s="23">
        <f t="shared" si="82"/>
        <v>0</v>
      </c>
      <c r="O167" s="23">
        <f t="shared" si="82"/>
        <v>0</v>
      </c>
      <c r="P167" s="23">
        <f t="shared" si="82"/>
        <v>0</v>
      </c>
      <c r="Q167" s="23">
        <f t="shared" si="82"/>
        <v>0</v>
      </c>
      <c r="R167" s="23">
        <f t="shared" si="82"/>
        <v>0</v>
      </c>
    </row>
    <row r="168" spans="1:18" ht="18.75">
      <c r="A168" s="99" t="s">
        <v>225</v>
      </c>
      <c r="B168" s="67">
        <v>115</v>
      </c>
      <c r="C168" s="60" t="s">
        <v>161</v>
      </c>
      <c r="D168" s="60" t="s">
        <v>156</v>
      </c>
      <c r="E168" s="51" t="s">
        <v>487</v>
      </c>
      <c r="F168" s="51">
        <v>610</v>
      </c>
      <c r="G168" s="23">
        <f>H168+I168+J168</f>
        <v>1142.3</v>
      </c>
      <c r="H168" s="23">
        <v>642</v>
      </c>
      <c r="I168" s="23">
        <v>500.3</v>
      </c>
      <c r="J168" s="23"/>
      <c r="K168" s="23">
        <f>L168+M168+N168</f>
        <v>0</v>
      </c>
      <c r="L168" s="23">
        <v>0</v>
      </c>
      <c r="M168" s="23"/>
      <c r="N168" s="23"/>
      <c r="O168" s="23">
        <f>P168+Q168+R168</f>
        <v>0</v>
      </c>
      <c r="P168" s="23">
        <v>0</v>
      </c>
      <c r="Q168" s="23"/>
      <c r="R168" s="23"/>
    </row>
    <row r="169" spans="1:18" ht="37.5">
      <c r="A169" s="57" t="s">
        <v>353</v>
      </c>
      <c r="B169" s="67">
        <v>115</v>
      </c>
      <c r="C169" s="28" t="s">
        <v>161</v>
      </c>
      <c r="D169" s="28" t="s">
        <v>156</v>
      </c>
      <c r="E169" s="67" t="s">
        <v>347</v>
      </c>
      <c r="F169" s="67"/>
      <c r="G169" s="23">
        <f>G170</f>
        <v>10154</v>
      </c>
      <c r="H169" s="23">
        <f aca="true" t="shared" si="83" ref="H169:R169">H170</f>
        <v>10154</v>
      </c>
      <c r="I169" s="23">
        <f t="shared" si="83"/>
        <v>0</v>
      </c>
      <c r="J169" s="23">
        <f t="shared" si="83"/>
        <v>0</v>
      </c>
      <c r="K169" s="23">
        <f t="shared" si="83"/>
        <v>10154</v>
      </c>
      <c r="L169" s="23">
        <f t="shared" si="83"/>
        <v>10154</v>
      </c>
      <c r="M169" s="23">
        <f t="shared" si="83"/>
        <v>0</v>
      </c>
      <c r="N169" s="23">
        <f t="shared" si="83"/>
        <v>0</v>
      </c>
      <c r="O169" s="23">
        <f t="shared" si="83"/>
        <v>10154</v>
      </c>
      <c r="P169" s="23">
        <f t="shared" si="83"/>
        <v>10154</v>
      </c>
      <c r="Q169" s="23">
        <f t="shared" si="83"/>
        <v>0</v>
      </c>
      <c r="R169" s="23">
        <f t="shared" si="83"/>
        <v>0</v>
      </c>
    </row>
    <row r="170" spans="1:18" ht="75">
      <c r="A170" s="102" t="s">
        <v>126</v>
      </c>
      <c r="B170" s="67">
        <v>115</v>
      </c>
      <c r="C170" s="28" t="s">
        <v>161</v>
      </c>
      <c r="D170" s="28" t="s">
        <v>156</v>
      </c>
      <c r="E170" s="67" t="s">
        <v>20</v>
      </c>
      <c r="F170" s="28"/>
      <c r="G170" s="23">
        <f>G171</f>
        <v>10154</v>
      </c>
      <c r="H170" s="23">
        <f aca="true" t="shared" si="84" ref="H170:R170">H171</f>
        <v>10154</v>
      </c>
      <c r="I170" s="23">
        <f t="shared" si="84"/>
        <v>0</v>
      </c>
      <c r="J170" s="23">
        <f t="shared" si="84"/>
        <v>0</v>
      </c>
      <c r="K170" s="23">
        <f t="shared" si="84"/>
        <v>10154</v>
      </c>
      <c r="L170" s="23">
        <f t="shared" si="84"/>
        <v>10154</v>
      </c>
      <c r="M170" s="23">
        <f t="shared" si="84"/>
        <v>0</v>
      </c>
      <c r="N170" s="23">
        <f t="shared" si="84"/>
        <v>0</v>
      </c>
      <c r="O170" s="23">
        <f t="shared" si="84"/>
        <v>10154</v>
      </c>
      <c r="P170" s="23">
        <f t="shared" si="84"/>
        <v>10154</v>
      </c>
      <c r="Q170" s="23">
        <f t="shared" si="84"/>
        <v>0</v>
      </c>
      <c r="R170" s="23">
        <f t="shared" si="84"/>
        <v>0</v>
      </c>
    </row>
    <row r="171" spans="1:18" ht="18.75">
      <c r="A171" s="99" t="s">
        <v>225</v>
      </c>
      <c r="B171" s="67">
        <v>115</v>
      </c>
      <c r="C171" s="28" t="s">
        <v>161</v>
      </c>
      <c r="D171" s="28" t="s">
        <v>156</v>
      </c>
      <c r="E171" s="67" t="s">
        <v>20</v>
      </c>
      <c r="F171" s="28" t="s">
        <v>224</v>
      </c>
      <c r="G171" s="23">
        <f>H171+I171+J171</f>
        <v>10154</v>
      </c>
      <c r="H171" s="23">
        <v>10154</v>
      </c>
      <c r="I171" s="23"/>
      <c r="J171" s="23"/>
      <c r="K171" s="23">
        <f>L171+M171+N171</f>
        <v>10154</v>
      </c>
      <c r="L171" s="23">
        <v>10154</v>
      </c>
      <c r="M171" s="23"/>
      <c r="N171" s="23"/>
      <c r="O171" s="23">
        <f>P171+Q171+R171</f>
        <v>10154</v>
      </c>
      <c r="P171" s="23">
        <v>10154</v>
      </c>
      <c r="Q171" s="23"/>
      <c r="R171" s="23"/>
    </row>
    <row r="172" spans="1:18" ht="75">
      <c r="A172" s="61" t="s">
        <v>352</v>
      </c>
      <c r="B172" s="67">
        <v>115</v>
      </c>
      <c r="C172" s="28" t="s">
        <v>161</v>
      </c>
      <c r="D172" s="28" t="s">
        <v>156</v>
      </c>
      <c r="E172" s="67" t="s">
        <v>58</v>
      </c>
      <c r="F172" s="28"/>
      <c r="G172" s="23">
        <f>G173</f>
        <v>997.2</v>
      </c>
      <c r="H172" s="23">
        <f aca="true" t="shared" si="85" ref="H172:R173">H173</f>
        <v>997.2</v>
      </c>
      <c r="I172" s="23">
        <f t="shared" si="85"/>
        <v>0</v>
      </c>
      <c r="J172" s="23">
        <f t="shared" si="85"/>
        <v>0</v>
      </c>
      <c r="K172" s="23">
        <f t="shared" si="85"/>
        <v>997.2</v>
      </c>
      <c r="L172" s="23">
        <f t="shared" si="85"/>
        <v>997.2</v>
      </c>
      <c r="M172" s="23">
        <f t="shared" si="85"/>
        <v>0</v>
      </c>
      <c r="N172" s="23">
        <f t="shared" si="85"/>
        <v>0</v>
      </c>
      <c r="O172" s="23">
        <f t="shared" si="85"/>
        <v>997.2</v>
      </c>
      <c r="P172" s="23">
        <f t="shared" si="85"/>
        <v>997.2</v>
      </c>
      <c r="Q172" s="23">
        <f t="shared" si="85"/>
        <v>0</v>
      </c>
      <c r="R172" s="23">
        <f t="shared" si="85"/>
        <v>0</v>
      </c>
    </row>
    <row r="173" spans="1:18" ht="75">
      <c r="A173" s="102" t="s">
        <v>126</v>
      </c>
      <c r="B173" s="67">
        <v>115</v>
      </c>
      <c r="C173" s="28" t="s">
        <v>161</v>
      </c>
      <c r="D173" s="28" t="s">
        <v>156</v>
      </c>
      <c r="E173" s="67" t="s">
        <v>59</v>
      </c>
      <c r="F173" s="28"/>
      <c r="G173" s="23">
        <f>G174</f>
        <v>997.2</v>
      </c>
      <c r="H173" s="23">
        <f t="shared" si="85"/>
        <v>997.2</v>
      </c>
      <c r="I173" s="23">
        <f t="shared" si="85"/>
        <v>0</v>
      </c>
      <c r="J173" s="23">
        <f t="shared" si="85"/>
        <v>0</v>
      </c>
      <c r="K173" s="23">
        <f t="shared" si="85"/>
        <v>997.2</v>
      </c>
      <c r="L173" s="23">
        <f t="shared" si="85"/>
        <v>997.2</v>
      </c>
      <c r="M173" s="23">
        <f t="shared" si="85"/>
        <v>0</v>
      </c>
      <c r="N173" s="23">
        <f t="shared" si="85"/>
        <v>0</v>
      </c>
      <c r="O173" s="23">
        <f t="shared" si="85"/>
        <v>997.2</v>
      </c>
      <c r="P173" s="23">
        <f t="shared" si="85"/>
        <v>997.2</v>
      </c>
      <c r="Q173" s="23">
        <f t="shared" si="85"/>
        <v>0</v>
      </c>
      <c r="R173" s="23">
        <f t="shared" si="85"/>
        <v>0</v>
      </c>
    </row>
    <row r="174" spans="1:18" ht="18.75">
      <c r="A174" s="99" t="s">
        <v>225</v>
      </c>
      <c r="B174" s="67">
        <v>115</v>
      </c>
      <c r="C174" s="28" t="s">
        <v>161</v>
      </c>
      <c r="D174" s="28" t="s">
        <v>156</v>
      </c>
      <c r="E174" s="67" t="s">
        <v>59</v>
      </c>
      <c r="F174" s="28" t="s">
        <v>224</v>
      </c>
      <c r="G174" s="23">
        <f>H174+I174+J174</f>
        <v>997.2</v>
      </c>
      <c r="H174" s="23">
        <f>997.2</f>
        <v>997.2</v>
      </c>
      <c r="I174" s="23"/>
      <c r="J174" s="23"/>
      <c r="K174" s="23">
        <f>L174+M174+N174</f>
        <v>997.2</v>
      </c>
      <c r="L174" s="23">
        <v>997.2</v>
      </c>
      <c r="M174" s="23"/>
      <c r="N174" s="23"/>
      <c r="O174" s="23">
        <f>P174+Q174+R174</f>
        <v>997.2</v>
      </c>
      <c r="P174" s="23">
        <v>997.2</v>
      </c>
      <c r="Q174" s="23"/>
      <c r="R174" s="23"/>
    </row>
    <row r="175" spans="1:18" ht="75">
      <c r="A175" s="57" t="s">
        <v>358</v>
      </c>
      <c r="B175" s="67">
        <v>115</v>
      </c>
      <c r="C175" s="28" t="s">
        <v>161</v>
      </c>
      <c r="D175" s="28" t="s">
        <v>156</v>
      </c>
      <c r="E175" s="67" t="s">
        <v>348</v>
      </c>
      <c r="F175" s="28"/>
      <c r="G175" s="23">
        <f>G176+G178</f>
        <v>3299.6000000000004</v>
      </c>
      <c r="H175" s="23">
        <f aca="true" t="shared" si="86" ref="H175:R175">H176+H178</f>
        <v>640</v>
      </c>
      <c r="I175" s="23">
        <f t="shared" si="86"/>
        <v>2659.6000000000004</v>
      </c>
      <c r="J175" s="23">
        <f t="shared" si="86"/>
        <v>0</v>
      </c>
      <c r="K175" s="23">
        <f t="shared" si="86"/>
        <v>3242.2</v>
      </c>
      <c r="L175" s="23">
        <f t="shared" si="86"/>
        <v>1423.3</v>
      </c>
      <c r="M175" s="23">
        <f t="shared" si="86"/>
        <v>1818.9</v>
      </c>
      <c r="N175" s="23">
        <f t="shared" si="86"/>
        <v>0</v>
      </c>
      <c r="O175" s="23">
        <f t="shared" si="86"/>
        <v>2942.2</v>
      </c>
      <c r="P175" s="23">
        <f t="shared" si="86"/>
        <v>1423.3</v>
      </c>
      <c r="Q175" s="23">
        <f t="shared" si="86"/>
        <v>1518.9</v>
      </c>
      <c r="R175" s="23">
        <f t="shared" si="86"/>
        <v>0</v>
      </c>
    </row>
    <row r="176" spans="1:18" ht="56.25">
      <c r="A176" s="99" t="s">
        <v>359</v>
      </c>
      <c r="B176" s="67">
        <v>115</v>
      </c>
      <c r="C176" s="28" t="s">
        <v>161</v>
      </c>
      <c r="D176" s="28" t="s">
        <v>156</v>
      </c>
      <c r="E176" s="67" t="s">
        <v>60</v>
      </c>
      <c r="F176" s="28"/>
      <c r="G176" s="23">
        <f>G177</f>
        <v>2639.8</v>
      </c>
      <c r="H176" s="23">
        <f aca="true" t="shared" si="87" ref="H176:R176">H177</f>
        <v>0</v>
      </c>
      <c r="I176" s="23">
        <f t="shared" si="87"/>
        <v>2639.8</v>
      </c>
      <c r="J176" s="23">
        <f t="shared" si="87"/>
        <v>0</v>
      </c>
      <c r="K176" s="23">
        <f t="shared" si="87"/>
        <v>1774.9</v>
      </c>
      <c r="L176" s="23">
        <f t="shared" si="87"/>
        <v>0</v>
      </c>
      <c r="M176" s="23">
        <f t="shared" si="87"/>
        <v>1774.9</v>
      </c>
      <c r="N176" s="23">
        <f t="shared" si="87"/>
        <v>0</v>
      </c>
      <c r="O176" s="23">
        <f t="shared" si="87"/>
        <v>1474.9</v>
      </c>
      <c r="P176" s="23">
        <f t="shared" si="87"/>
        <v>0</v>
      </c>
      <c r="Q176" s="23">
        <f t="shared" si="87"/>
        <v>1474.9</v>
      </c>
      <c r="R176" s="23">
        <f t="shared" si="87"/>
        <v>0</v>
      </c>
    </row>
    <row r="177" spans="1:18" ht="18.75">
      <c r="A177" s="99" t="s">
        <v>225</v>
      </c>
      <c r="B177" s="67">
        <v>115</v>
      </c>
      <c r="C177" s="28" t="s">
        <v>161</v>
      </c>
      <c r="D177" s="28" t="s">
        <v>156</v>
      </c>
      <c r="E177" s="67" t="s">
        <v>60</v>
      </c>
      <c r="F177" s="28" t="s">
        <v>224</v>
      </c>
      <c r="G177" s="23">
        <f>H177+I177+J177</f>
        <v>2639.8</v>
      </c>
      <c r="H177" s="23"/>
      <c r="I177" s="23">
        <v>2639.8</v>
      </c>
      <c r="J177" s="23"/>
      <c r="K177" s="23">
        <f>L177+M177+N177</f>
        <v>1774.9</v>
      </c>
      <c r="L177" s="23"/>
      <c r="M177" s="23">
        <v>1774.9</v>
      </c>
      <c r="N177" s="23"/>
      <c r="O177" s="23">
        <f>P177+Q177+R177</f>
        <v>1474.9</v>
      </c>
      <c r="P177" s="23"/>
      <c r="Q177" s="23">
        <v>1474.9</v>
      </c>
      <c r="R177" s="23"/>
    </row>
    <row r="178" spans="1:18" ht="56.25">
      <c r="A178" s="99" t="s">
        <v>492</v>
      </c>
      <c r="B178" s="67">
        <v>115</v>
      </c>
      <c r="C178" s="28" t="s">
        <v>161</v>
      </c>
      <c r="D178" s="28" t="s">
        <v>156</v>
      </c>
      <c r="E178" s="28" t="s">
        <v>509</v>
      </c>
      <c r="F178" s="28"/>
      <c r="G178" s="23">
        <f>H178+I178+J178</f>
        <v>659.8</v>
      </c>
      <c r="H178" s="23">
        <f>H179</f>
        <v>640</v>
      </c>
      <c r="I178" s="23">
        <f>I179</f>
        <v>19.8</v>
      </c>
      <c r="J178" s="23">
        <f>J179</f>
        <v>0</v>
      </c>
      <c r="K178" s="23">
        <f>L178+M178+N178</f>
        <v>1467.3</v>
      </c>
      <c r="L178" s="23">
        <f>L179</f>
        <v>1423.3</v>
      </c>
      <c r="M178" s="23">
        <f>M179</f>
        <v>44</v>
      </c>
      <c r="N178" s="23">
        <f>N179</f>
        <v>0</v>
      </c>
      <c r="O178" s="23">
        <f>P178+Q178+R178</f>
        <v>1467.3</v>
      </c>
      <c r="P178" s="23">
        <f>P179</f>
        <v>1423.3</v>
      </c>
      <c r="Q178" s="23">
        <f>Q179</f>
        <v>44</v>
      </c>
      <c r="R178" s="23">
        <f>R179</f>
        <v>0</v>
      </c>
    </row>
    <row r="179" spans="1:18" ht="18.75">
      <c r="A179" s="99" t="s">
        <v>225</v>
      </c>
      <c r="B179" s="67">
        <v>115</v>
      </c>
      <c r="C179" s="28" t="s">
        <v>161</v>
      </c>
      <c r="D179" s="28" t="s">
        <v>156</v>
      </c>
      <c r="E179" s="28" t="s">
        <v>509</v>
      </c>
      <c r="F179" s="28" t="s">
        <v>224</v>
      </c>
      <c r="G179" s="23">
        <f>H179+I179+J179</f>
        <v>659.8</v>
      </c>
      <c r="H179" s="23">
        <v>640</v>
      </c>
      <c r="I179" s="23">
        <v>19.8</v>
      </c>
      <c r="J179" s="23"/>
      <c r="K179" s="23">
        <f>L179+M179+N179</f>
        <v>1467.3</v>
      </c>
      <c r="L179" s="23">
        <v>1423.3</v>
      </c>
      <c r="M179" s="23">
        <v>44</v>
      </c>
      <c r="N179" s="23"/>
      <c r="O179" s="23">
        <f>P179+Q179+R179</f>
        <v>1467.3</v>
      </c>
      <c r="P179" s="23">
        <v>1423.3</v>
      </c>
      <c r="Q179" s="23">
        <v>44</v>
      </c>
      <c r="R179" s="23"/>
    </row>
    <row r="180" spans="1:18" ht="37.5">
      <c r="A180" s="102" t="s">
        <v>23</v>
      </c>
      <c r="B180" s="67">
        <v>115</v>
      </c>
      <c r="C180" s="28" t="s">
        <v>161</v>
      </c>
      <c r="D180" s="28" t="s">
        <v>156</v>
      </c>
      <c r="E180" s="67" t="s">
        <v>62</v>
      </c>
      <c r="F180" s="28"/>
      <c r="G180" s="23">
        <f>G183+G181</f>
        <v>1958</v>
      </c>
      <c r="H180" s="23">
        <f aca="true" t="shared" si="88" ref="H180:R180">H183+H181</f>
        <v>0</v>
      </c>
      <c r="I180" s="23">
        <f t="shared" si="88"/>
        <v>1958</v>
      </c>
      <c r="J180" s="23">
        <f t="shared" si="88"/>
        <v>0</v>
      </c>
      <c r="K180" s="23">
        <f t="shared" si="88"/>
        <v>50000</v>
      </c>
      <c r="L180" s="23">
        <f t="shared" si="88"/>
        <v>48500</v>
      </c>
      <c r="M180" s="23">
        <f t="shared" si="88"/>
        <v>1500</v>
      </c>
      <c r="N180" s="23">
        <f t="shared" si="88"/>
        <v>0</v>
      </c>
      <c r="O180" s="23">
        <f t="shared" si="88"/>
        <v>0</v>
      </c>
      <c r="P180" s="23">
        <f t="shared" si="88"/>
        <v>0</v>
      </c>
      <c r="Q180" s="23">
        <f t="shared" si="88"/>
        <v>0</v>
      </c>
      <c r="R180" s="23">
        <f t="shared" si="88"/>
        <v>0</v>
      </c>
    </row>
    <row r="181" spans="1:18" ht="56.25">
      <c r="A181" s="99" t="s">
        <v>545</v>
      </c>
      <c r="B181" s="67">
        <v>115</v>
      </c>
      <c r="C181" s="28" t="s">
        <v>161</v>
      </c>
      <c r="D181" s="28" t="s">
        <v>156</v>
      </c>
      <c r="E181" s="67" t="s">
        <v>515</v>
      </c>
      <c r="F181" s="28"/>
      <c r="G181" s="23">
        <f>G182</f>
        <v>1958</v>
      </c>
      <c r="H181" s="23">
        <f aca="true" t="shared" si="89" ref="H181:R181">H182</f>
        <v>0</v>
      </c>
      <c r="I181" s="23">
        <f t="shared" si="89"/>
        <v>1958</v>
      </c>
      <c r="J181" s="23">
        <f t="shared" si="89"/>
        <v>0</v>
      </c>
      <c r="K181" s="23">
        <f t="shared" si="89"/>
        <v>0</v>
      </c>
      <c r="L181" s="23">
        <f t="shared" si="89"/>
        <v>0</v>
      </c>
      <c r="M181" s="23">
        <f t="shared" si="89"/>
        <v>0</v>
      </c>
      <c r="N181" s="23">
        <f t="shared" si="89"/>
        <v>0</v>
      </c>
      <c r="O181" s="23">
        <f t="shared" si="89"/>
        <v>0</v>
      </c>
      <c r="P181" s="23">
        <f t="shared" si="89"/>
        <v>0</v>
      </c>
      <c r="Q181" s="23">
        <f t="shared" si="89"/>
        <v>0</v>
      </c>
      <c r="R181" s="23">
        <f t="shared" si="89"/>
        <v>0</v>
      </c>
    </row>
    <row r="182" spans="1:18" ht="18.75">
      <c r="A182" s="99" t="s">
        <v>225</v>
      </c>
      <c r="B182" s="67">
        <v>115</v>
      </c>
      <c r="C182" s="28" t="s">
        <v>161</v>
      </c>
      <c r="D182" s="28" t="s">
        <v>156</v>
      </c>
      <c r="E182" s="67" t="s">
        <v>515</v>
      </c>
      <c r="F182" s="28" t="s">
        <v>224</v>
      </c>
      <c r="G182" s="23">
        <f>H182+I182+J182</f>
        <v>1958</v>
      </c>
      <c r="H182" s="23"/>
      <c r="I182" s="23">
        <v>1958</v>
      </c>
      <c r="J182" s="23"/>
      <c r="K182" s="23">
        <f>L182+M182+N182</f>
        <v>0</v>
      </c>
      <c r="L182" s="23"/>
      <c r="M182" s="23"/>
      <c r="N182" s="23"/>
      <c r="O182" s="23">
        <f>P182+Q182+R182</f>
        <v>0</v>
      </c>
      <c r="P182" s="23"/>
      <c r="Q182" s="23"/>
      <c r="R182" s="23"/>
    </row>
    <row r="183" spans="1:18" ht="37.5">
      <c r="A183" s="99" t="s">
        <v>544</v>
      </c>
      <c r="B183" s="67">
        <v>115</v>
      </c>
      <c r="C183" s="28" t="s">
        <v>161</v>
      </c>
      <c r="D183" s="28" t="s">
        <v>156</v>
      </c>
      <c r="E183" s="67" t="s">
        <v>485</v>
      </c>
      <c r="F183" s="28"/>
      <c r="G183" s="23">
        <f>G184</f>
        <v>0</v>
      </c>
      <c r="H183" s="23">
        <f aca="true" t="shared" si="90" ref="H183:R183">H184</f>
        <v>0</v>
      </c>
      <c r="I183" s="23">
        <f t="shared" si="90"/>
        <v>0</v>
      </c>
      <c r="J183" s="23">
        <f t="shared" si="90"/>
        <v>0</v>
      </c>
      <c r="K183" s="23">
        <f t="shared" si="90"/>
        <v>50000</v>
      </c>
      <c r="L183" s="23">
        <f t="shared" si="90"/>
        <v>48500</v>
      </c>
      <c r="M183" s="23">
        <f t="shared" si="90"/>
        <v>1500</v>
      </c>
      <c r="N183" s="23">
        <f t="shared" si="90"/>
        <v>0</v>
      </c>
      <c r="O183" s="23">
        <f t="shared" si="90"/>
        <v>0</v>
      </c>
      <c r="P183" s="23">
        <f t="shared" si="90"/>
        <v>0</v>
      </c>
      <c r="Q183" s="23">
        <f t="shared" si="90"/>
        <v>0</v>
      </c>
      <c r="R183" s="23">
        <f t="shared" si="90"/>
        <v>0</v>
      </c>
    </row>
    <row r="184" spans="1:18" ht="18.75">
      <c r="A184" s="99" t="s">
        <v>225</v>
      </c>
      <c r="B184" s="67">
        <v>115</v>
      </c>
      <c r="C184" s="28" t="s">
        <v>161</v>
      </c>
      <c r="D184" s="28" t="s">
        <v>156</v>
      </c>
      <c r="E184" s="67" t="s">
        <v>485</v>
      </c>
      <c r="F184" s="28" t="s">
        <v>224</v>
      </c>
      <c r="G184" s="23">
        <f>H184+I184+J184</f>
        <v>0</v>
      </c>
      <c r="H184" s="23"/>
      <c r="I184" s="23"/>
      <c r="J184" s="23"/>
      <c r="K184" s="23">
        <f>L184+M184+N184</f>
        <v>50000</v>
      </c>
      <c r="L184" s="23">
        <v>48500</v>
      </c>
      <c r="M184" s="23">
        <v>1500</v>
      </c>
      <c r="N184" s="23"/>
      <c r="O184" s="23">
        <f>P184+Q184+R184</f>
        <v>0</v>
      </c>
      <c r="P184" s="23"/>
      <c r="Q184" s="23"/>
      <c r="R184" s="23"/>
    </row>
    <row r="185" spans="1:18" ht="37.5">
      <c r="A185" s="99" t="s">
        <v>604</v>
      </c>
      <c r="B185" s="67">
        <v>115</v>
      </c>
      <c r="C185" s="28" t="s">
        <v>161</v>
      </c>
      <c r="D185" s="28" t="s">
        <v>156</v>
      </c>
      <c r="E185" s="67" t="s">
        <v>603</v>
      </c>
      <c r="F185" s="28"/>
      <c r="G185" s="23">
        <f>G186</f>
        <v>0</v>
      </c>
      <c r="H185" s="23">
        <f aca="true" t="shared" si="91" ref="H185:R185">H186</f>
        <v>0</v>
      </c>
      <c r="I185" s="23">
        <f t="shared" si="91"/>
        <v>0</v>
      </c>
      <c r="J185" s="23">
        <f t="shared" si="91"/>
        <v>0</v>
      </c>
      <c r="K185" s="23">
        <f t="shared" si="91"/>
        <v>0</v>
      </c>
      <c r="L185" s="23">
        <f t="shared" si="91"/>
        <v>0</v>
      </c>
      <c r="M185" s="23">
        <f t="shared" si="91"/>
        <v>0</v>
      </c>
      <c r="N185" s="23">
        <f t="shared" si="91"/>
        <v>0</v>
      </c>
      <c r="O185" s="23">
        <f t="shared" si="91"/>
        <v>50000</v>
      </c>
      <c r="P185" s="23">
        <f t="shared" si="91"/>
        <v>48500</v>
      </c>
      <c r="Q185" s="23">
        <f t="shared" si="91"/>
        <v>1500</v>
      </c>
      <c r="R185" s="23">
        <f t="shared" si="91"/>
        <v>0</v>
      </c>
    </row>
    <row r="186" spans="1:18" ht="18.75">
      <c r="A186" s="99" t="s">
        <v>225</v>
      </c>
      <c r="B186" s="67">
        <v>115</v>
      </c>
      <c r="C186" s="28" t="s">
        <v>161</v>
      </c>
      <c r="D186" s="28" t="s">
        <v>156</v>
      </c>
      <c r="E186" s="67" t="s">
        <v>603</v>
      </c>
      <c r="F186" s="28" t="s">
        <v>224</v>
      </c>
      <c r="G186" s="23">
        <f>H186+I186+J186</f>
        <v>0</v>
      </c>
      <c r="H186" s="23"/>
      <c r="I186" s="23"/>
      <c r="J186" s="23"/>
      <c r="K186" s="23">
        <f>L186+M186+N186</f>
        <v>0</v>
      </c>
      <c r="L186" s="23"/>
      <c r="M186" s="23"/>
      <c r="N186" s="23"/>
      <c r="O186" s="23">
        <f>P186+Q186+R186</f>
        <v>50000</v>
      </c>
      <c r="P186" s="23">
        <v>48500</v>
      </c>
      <c r="Q186" s="23">
        <v>1500</v>
      </c>
      <c r="R186" s="23"/>
    </row>
    <row r="187" spans="1:18" ht="56.25">
      <c r="A187" s="102" t="s">
        <v>475</v>
      </c>
      <c r="B187" s="67">
        <v>115</v>
      </c>
      <c r="C187" s="28" t="s">
        <v>161</v>
      </c>
      <c r="D187" s="28" t="s">
        <v>156</v>
      </c>
      <c r="E187" s="67" t="s">
        <v>130</v>
      </c>
      <c r="F187" s="28"/>
      <c r="G187" s="23">
        <f>G188</f>
        <v>0</v>
      </c>
      <c r="H187" s="23">
        <f aca="true" t="shared" si="92" ref="H187:R187">H188</f>
        <v>0</v>
      </c>
      <c r="I187" s="23">
        <f t="shared" si="92"/>
        <v>0</v>
      </c>
      <c r="J187" s="23">
        <f t="shared" si="92"/>
        <v>0</v>
      </c>
      <c r="K187" s="23">
        <f t="shared" si="92"/>
        <v>35.6</v>
      </c>
      <c r="L187" s="23">
        <f t="shared" si="92"/>
        <v>0</v>
      </c>
      <c r="M187" s="23">
        <f t="shared" si="92"/>
        <v>35.6</v>
      </c>
      <c r="N187" s="23">
        <f t="shared" si="92"/>
        <v>0</v>
      </c>
      <c r="O187" s="23">
        <f t="shared" si="92"/>
        <v>0</v>
      </c>
      <c r="P187" s="23">
        <f t="shared" si="92"/>
        <v>0</v>
      </c>
      <c r="Q187" s="23">
        <f t="shared" si="92"/>
        <v>0</v>
      </c>
      <c r="R187" s="23">
        <f t="shared" si="92"/>
        <v>0</v>
      </c>
    </row>
    <row r="188" spans="1:18" ht="37.5">
      <c r="A188" s="102" t="s">
        <v>521</v>
      </c>
      <c r="B188" s="67">
        <v>115</v>
      </c>
      <c r="C188" s="28" t="s">
        <v>161</v>
      </c>
      <c r="D188" s="28" t="s">
        <v>156</v>
      </c>
      <c r="E188" s="67" t="s">
        <v>520</v>
      </c>
      <c r="F188" s="28"/>
      <c r="G188" s="23">
        <f>G189</f>
        <v>0</v>
      </c>
      <c r="H188" s="23">
        <f aca="true" t="shared" si="93" ref="H188:R188">H189</f>
        <v>0</v>
      </c>
      <c r="I188" s="23">
        <f t="shared" si="93"/>
        <v>0</v>
      </c>
      <c r="J188" s="23">
        <f t="shared" si="93"/>
        <v>0</v>
      </c>
      <c r="K188" s="23">
        <f t="shared" si="93"/>
        <v>35.6</v>
      </c>
      <c r="L188" s="23">
        <f t="shared" si="93"/>
        <v>0</v>
      </c>
      <c r="M188" s="23">
        <f t="shared" si="93"/>
        <v>35.6</v>
      </c>
      <c r="N188" s="23">
        <f t="shared" si="93"/>
        <v>0</v>
      </c>
      <c r="O188" s="23">
        <f t="shared" si="93"/>
        <v>0</v>
      </c>
      <c r="P188" s="23">
        <f t="shared" si="93"/>
        <v>0</v>
      </c>
      <c r="Q188" s="23">
        <f t="shared" si="93"/>
        <v>0</v>
      </c>
      <c r="R188" s="23">
        <f t="shared" si="93"/>
        <v>0</v>
      </c>
    </row>
    <row r="189" spans="1:18" ht="37.5">
      <c r="A189" s="99" t="s">
        <v>576</v>
      </c>
      <c r="B189" s="67">
        <v>115</v>
      </c>
      <c r="C189" s="28" t="s">
        <v>161</v>
      </c>
      <c r="D189" s="28" t="s">
        <v>156</v>
      </c>
      <c r="E189" s="67" t="s">
        <v>522</v>
      </c>
      <c r="F189" s="28"/>
      <c r="G189" s="23">
        <f>G190</f>
        <v>0</v>
      </c>
      <c r="H189" s="23">
        <f aca="true" t="shared" si="94" ref="H189:R189">H190</f>
        <v>0</v>
      </c>
      <c r="I189" s="23">
        <f t="shared" si="94"/>
        <v>0</v>
      </c>
      <c r="J189" s="23">
        <f t="shared" si="94"/>
        <v>0</v>
      </c>
      <c r="K189" s="23">
        <f t="shared" si="94"/>
        <v>35.6</v>
      </c>
      <c r="L189" s="23">
        <f t="shared" si="94"/>
        <v>0</v>
      </c>
      <c r="M189" s="23">
        <f t="shared" si="94"/>
        <v>35.6</v>
      </c>
      <c r="N189" s="23">
        <f t="shared" si="94"/>
        <v>0</v>
      </c>
      <c r="O189" s="23">
        <f t="shared" si="94"/>
        <v>0</v>
      </c>
      <c r="P189" s="23">
        <f t="shared" si="94"/>
        <v>0</v>
      </c>
      <c r="Q189" s="23">
        <f t="shared" si="94"/>
        <v>0</v>
      </c>
      <c r="R189" s="23">
        <f t="shared" si="94"/>
        <v>0</v>
      </c>
    </row>
    <row r="190" spans="1:18" ht="18.75">
      <c r="A190" s="99" t="s">
        <v>225</v>
      </c>
      <c r="B190" s="67">
        <v>115</v>
      </c>
      <c r="C190" s="28" t="s">
        <v>161</v>
      </c>
      <c r="D190" s="28" t="s">
        <v>156</v>
      </c>
      <c r="E190" s="67" t="s">
        <v>522</v>
      </c>
      <c r="F190" s="28" t="s">
        <v>224</v>
      </c>
      <c r="G190" s="23">
        <f>H190+I190+J190</f>
        <v>0</v>
      </c>
      <c r="H190" s="23"/>
      <c r="I190" s="23"/>
      <c r="J190" s="23"/>
      <c r="K190" s="23">
        <f>L190+M190+N190</f>
        <v>35.6</v>
      </c>
      <c r="L190" s="23"/>
      <c r="M190" s="23">
        <v>35.6</v>
      </c>
      <c r="N190" s="23"/>
      <c r="O190" s="23">
        <f>P190+Q190+R190</f>
        <v>0</v>
      </c>
      <c r="P190" s="23"/>
      <c r="Q190" s="23"/>
      <c r="R190" s="23"/>
    </row>
    <row r="191" spans="1:18" ht="18.75">
      <c r="A191" s="99" t="s">
        <v>138</v>
      </c>
      <c r="B191" s="67">
        <v>115</v>
      </c>
      <c r="C191" s="28" t="s">
        <v>161</v>
      </c>
      <c r="D191" s="28" t="s">
        <v>155</v>
      </c>
      <c r="E191" s="67"/>
      <c r="F191" s="28"/>
      <c r="G191" s="23">
        <f>G192</f>
        <v>13202.7</v>
      </c>
      <c r="H191" s="23">
        <f aca="true" t="shared" si="95" ref="H191:R192">H192</f>
        <v>1585.1</v>
      </c>
      <c r="I191" s="23">
        <f t="shared" si="95"/>
        <v>11617.6</v>
      </c>
      <c r="J191" s="23">
        <f t="shared" si="95"/>
        <v>0</v>
      </c>
      <c r="K191" s="23">
        <f t="shared" si="95"/>
        <v>13166.5</v>
      </c>
      <c r="L191" s="23">
        <f t="shared" si="95"/>
        <v>1585.1</v>
      </c>
      <c r="M191" s="23">
        <f t="shared" si="95"/>
        <v>11581.400000000001</v>
      </c>
      <c r="N191" s="23">
        <f t="shared" si="95"/>
        <v>0</v>
      </c>
      <c r="O191" s="23">
        <f t="shared" si="95"/>
        <v>12666.5</v>
      </c>
      <c r="P191" s="23">
        <f t="shared" si="95"/>
        <v>1585.1</v>
      </c>
      <c r="Q191" s="23">
        <f t="shared" si="95"/>
        <v>11081.400000000001</v>
      </c>
      <c r="R191" s="23">
        <f t="shared" si="95"/>
        <v>0</v>
      </c>
    </row>
    <row r="192" spans="1:18" ht="37.5">
      <c r="A192" s="102" t="s">
        <v>467</v>
      </c>
      <c r="B192" s="67">
        <v>115</v>
      </c>
      <c r="C192" s="28" t="s">
        <v>161</v>
      </c>
      <c r="D192" s="28" t="s">
        <v>155</v>
      </c>
      <c r="E192" s="67" t="s">
        <v>344</v>
      </c>
      <c r="F192" s="28"/>
      <c r="G192" s="23">
        <f>G193</f>
        <v>13202.7</v>
      </c>
      <c r="H192" s="23">
        <f t="shared" si="95"/>
        <v>1585.1</v>
      </c>
      <c r="I192" s="23">
        <f t="shared" si="95"/>
        <v>11617.6</v>
      </c>
      <c r="J192" s="23">
        <f t="shared" si="95"/>
        <v>0</v>
      </c>
      <c r="K192" s="23">
        <f t="shared" si="95"/>
        <v>13166.5</v>
      </c>
      <c r="L192" s="23">
        <f t="shared" si="95"/>
        <v>1585.1</v>
      </c>
      <c r="M192" s="23">
        <f t="shared" si="95"/>
        <v>11581.400000000001</v>
      </c>
      <c r="N192" s="23">
        <f t="shared" si="95"/>
        <v>0</v>
      </c>
      <c r="O192" s="23">
        <f t="shared" si="95"/>
        <v>12666.5</v>
      </c>
      <c r="P192" s="23">
        <f t="shared" si="95"/>
        <v>1585.1</v>
      </c>
      <c r="Q192" s="23">
        <f t="shared" si="95"/>
        <v>11081.400000000001</v>
      </c>
      <c r="R192" s="23">
        <f t="shared" si="95"/>
        <v>0</v>
      </c>
    </row>
    <row r="193" spans="1:18" ht="37.5">
      <c r="A193" s="102" t="s">
        <v>21</v>
      </c>
      <c r="B193" s="67">
        <v>115</v>
      </c>
      <c r="C193" s="28" t="s">
        <v>161</v>
      </c>
      <c r="D193" s="28" t="s">
        <v>155</v>
      </c>
      <c r="E193" s="67" t="s">
        <v>345</v>
      </c>
      <c r="F193" s="28"/>
      <c r="G193" s="23">
        <f aca="true" t="shared" si="96" ref="G193:R193">G194+G199</f>
        <v>13202.7</v>
      </c>
      <c r="H193" s="23">
        <f t="shared" si="96"/>
        <v>1585.1</v>
      </c>
      <c r="I193" s="23">
        <f t="shared" si="96"/>
        <v>11617.6</v>
      </c>
      <c r="J193" s="23">
        <f t="shared" si="96"/>
        <v>0</v>
      </c>
      <c r="K193" s="23">
        <f t="shared" si="96"/>
        <v>13166.5</v>
      </c>
      <c r="L193" s="23">
        <f t="shared" si="96"/>
        <v>1585.1</v>
      </c>
      <c r="M193" s="23">
        <f t="shared" si="96"/>
        <v>11581.400000000001</v>
      </c>
      <c r="N193" s="23">
        <f t="shared" si="96"/>
        <v>0</v>
      </c>
      <c r="O193" s="23">
        <f t="shared" si="96"/>
        <v>12666.5</v>
      </c>
      <c r="P193" s="23">
        <f t="shared" si="96"/>
        <v>1585.1</v>
      </c>
      <c r="Q193" s="23">
        <f t="shared" si="96"/>
        <v>11081.400000000001</v>
      </c>
      <c r="R193" s="23">
        <f t="shared" si="96"/>
        <v>0</v>
      </c>
    </row>
    <row r="194" spans="1:18" ht="56.25">
      <c r="A194" s="102" t="s">
        <v>63</v>
      </c>
      <c r="B194" s="67">
        <v>115</v>
      </c>
      <c r="C194" s="28" t="s">
        <v>161</v>
      </c>
      <c r="D194" s="28" t="s">
        <v>155</v>
      </c>
      <c r="E194" s="28" t="s">
        <v>64</v>
      </c>
      <c r="F194" s="28"/>
      <c r="G194" s="23">
        <f aca="true" t="shared" si="97" ref="G194:R194">G195+G197</f>
        <v>7481.2</v>
      </c>
      <c r="H194" s="23">
        <f t="shared" si="97"/>
        <v>894.8</v>
      </c>
      <c r="I194" s="23">
        <f t="shared" si="97"/>
        <v>6586.400000000001</v>
      </c>
      <c r="J194" s="23">
        <f t="shared" si="97"/>
        <v>0</v>
      </c>
      <c r="K194" s="23">
        <f t="shared" si="97"/>
        <v>3736.2999999999997</v>
      </c>
      <c r="L194" s="23">
        <f t="shared" si="97"/>
        <v>998.6</v>
      </c>
      <c r="M194" s="23">
        <f t="shared" si="97"/>
        <v>2737.7</v>
      </c>
      <c r="N194" s="23">
        <f t="shared" si="97"/>
        <v>0</v>
      </c>
      <c r="O194" s="23">
        <f t="shared" si="97"/>
        <v>3236.2999999999997</v>
      </c>
      <c r="P194" s="23">
        <f t="shared" si="97"/>
        <v>998.6</v>
      </c>
      <c r="Q194" s="23">
        <f t="shared" si="97"/>
        <v>2237.7</v>
      </c>
      <c r="R194" s="23">
        <f t="shared" si="97"/>
        <v>0</v>
      </c>
    </row>
    <row r="195" spans="1:18" ht="18.75">
      <c r="A195" s="99" t="s">
        <v>182</v>
      </c>
      <c r="B195" s="67">
        <v>115</v>
      </c>
      <c r="C195" s="28" t="s">
        <v>161</v>
      </c>
      <c r="D195" s="28" t="s">
        <v>155</v>
      </c>
      <c r="E195" s="28" t="s">
        <v>65</v>
      </c>
      <c r="F195" s="28"/>
      <c r="G195" s="23">
        <f>G196</f>
        <v>6558.8</v>
      </c>
      <c r="H195" s="23">
        <f aca="true" t="shared" si="98" ref="H195:R195">H196</f>
        <v>0</v>
      </c>
      <c r="I195" s="23">
        <f t="shared" si="98"/>
        <v>6558.8</v>
      </c>
      <c r="J195" s="23">
        <f t="shared" si="98"/>
        <v>0</v>
      </c>
      <c r="K195" s="23">
        <f t="shared" si="98"/>
        <v>2737.7</v>
      </c>
      <c r="L195" s="23">
        <f t="shared" si="98"/>
        <v>0</v>
      </c>
      <c r="M195" s="23">
        <f t="shared" si="98"/>
        <v>2737.7</v>
      </c>
      <c r="N195" s="23">
        <f t="shared" si="98"/>
        <v>0</v>
      </c>
      <c r="O195" s="23">
        <f t="shared" si="98"/>
        <v>2237.7</v>
      </c>
      <c r="P195" s="23">
        <f t="shared" si="98"/>
        <v>0</v>
      </c>
      <c r="Q195" s="23">
        <f t="shared" si="98"/>
        <v>2237.7</v>
      </c>
      <c r="R195" s="23">
        <f t="shared" si="98"/>
        <v>0</v>
      </c>
    </row>
    <row r="196" spans="1:18" ht="18.75">
      <c r="A196" s="99" t="s">
        <v>225</v>
      </c>
      <c r="B196" s="67">
        <v>115</v>
      </c>
      <c r="C196" s="28" t="s">
        <v>161</v>
      </c>
      <c r="D196" s="28" t="s">
        <v>155</v>
      </c>
      <c r="E196" s="28" t="s">
        <v>65</v>
      </c>
      <c r="F196" s="28" t="s">
        <v>224</v>
      </c>
      <c r="G196" s="23">
        <f>H196+I196+J196</f>
        <v>6558.8</v>
      </c>
      <c r="H196" s="23"/>
      <c r="I196" s="23">
        <v>6558.8</v>
      </c>
      <c r="J196" s="23"/>
      <c r="K196" s="23">
        <f>L196+M196+N196</f>
        <v>2737.7</v>
      </c>
      <c r="L196" s="23"/>
      <c r="M196" s="23">
        <v>2737.7</v>
      </c>
      <c r="N196" s="23"/>
      <c r="O196" s="23">
        <f>P196+Q196+R196</f>
        <v>2237.7</v>
      </c>
      <c r="P196" s="23"/>
      <c r="Q196" s="23">
        <v>2237.7</v>
      </c>
      <c r="R196" s="23"/>
    </row>
    <row r="197" spans="1:18" ht="56.25">
      <c r="A197" s="99" t="s">
        <v>492</v>
      </c>
      <c r="B197" s="67">
        <v>115</v>
      </c>
      <c r="C197" s="28" t="s">
        <v>161</v>
      </c>
      <c r="D197" s="28" t="s">
        <v>155</v>
      </c>
      <c r="E197" s="28" t="s">
        <v>510</v>
      </c>
      <c r="F197" s="28"/>
      <c r="G197" s="23">
        <f>H197+I197+J197</f>
        <v>922.4</v>
      </c>
      <c r="H197" s="23">
        <f>H198</f>
        <v>894.8</v>
      </c>
      <c r="I197" s="23">
        <f>I198</f>
        <v>27.6</v>
      </c>
      <c r="J197" s="23">
        <f>J198</f>
        <v>0</v>
      </c>
      <c r="K197" s="23">
        <f>L197+M197+N197</f>
        <v>998.6</v>
      </c>
      <c r="L197" s="23">
        <f>L198</f>
        <v>998.6</v>
      </c>
      <c r="M197" s="23">
        <f>M198</f>
        <v>0</v>
      </c>
      <c r="N197" s="23">
        <f>N198</f>
        <v>0</v>
      </c>
      <c r="O197" s="23">
        <f>P197+Q197+R197</f>
        <v>998.6</v>
      </c>
      <c r="P197" s="23">
        <f>P198</f>
        <v>998.6</v>
      </c>
      <c r="Q197" s="23">
        <f>Q198</f>
        <v>0</v>
      </c>
      <c r="R197" s="23">
        <f>R198</f>
        <v>0</v>
      </c>
    </row>
    <row r="198" spans="1:18" ht="18.75">
      <c r="A198" s="99" t="s">
        <v>225</v>
      </c>
      <c r="B198" s="67">
        <v>115</v>
      </c>
      <c r="C198" s="28" t="s">
        <v>161</v>
      </c>
      <c r="D198" s="28" t="s">
        <v>155</v>
      </c>
      <c r="E198" s="28" t="s">
        <v>510</v>
      </c>
      <c r="F198" s="28" t="s">
        <v>224</v>
      </c>
      <c r="G198" s="23">
        <f>H198+I198+J198</f>
        <v>922.4</v>
      </c>
      <c r="H198" s="23">
        <v>894.8</v>
      </c>
      <c r="I198" s="23">
        <v>27.6</v>
      </c>
      <c r="J198" s="23"/>
      <c r="K198" s="23">
        <f>L198+M198+N198</f>
        <v>998.6</v>
      </c>
      <c r="L198" s="23">
        <v>998.6</v>
      </c>
      <c r="M198" s="23"/>
      <c r="N198" s="23"/>
      <c r="O198" s="23">
        <f>P198+Q198+R198</f>
        <v>998.6</v>
      </c>
      <c r="P198" s="23">
        <v>998.6</v>
      </c>
      <c r="Q198" s="23"/>
      <c r="R198" s="23"/>
    </row>
    <row r="199" spans="1:18" ht="56.25">
      <c r="A199" s="99" t="s">
        <v>610</v>
      </c>
      <c r="B199" s="67">
        <v>115</v>
      </c>
      <c r="C199" s="28" t="s">
        <v>161</v>
      </c>
      <c r="D199" s="28" t="s">
        <v>155</v>
      </c>
      <c r="E199" s="67" t="s">
        <v>446</v>
      </c>
      <c r="F199" s="28"/>
      <c r="G199" s="23">
        <f>G200+G202</f>
        <v>5721.5</v>
      </c>
      <c r="H199" s="23">
        <f aca="true" t="shared" si="99" ref="H199:R199">H200+H202</f>
        <v>690.3</v>
      </c>
      <c r="I199" s="23">
        <f t="shared" si="99"/>
        <v>5031.2</v>
      </c>
      <c r="J199" s="23">
        <f t="shared" si="99"/>
        <v>0</v>
      </c>
      <c r="K199" s="23">
        <f t="shared" si="99"/>
        <v>9430.2</v>
      </c>
      <c r="L199" s="23">
        <f t="shared" si="99"/>
        <v>586.5</v>
      </c>
      <c r="M199" s="23">
        <f t="shared" si="99"/>
        <v>8843.7</v>
      </c>
      <c r="N199" s="23">
        <f t="shared" si="99"/>
        <v>0</v>
      </c>
      <c r="O199" s="23">
        <f t="shared" si="99"/>
        <v>9430.2</v>
      </c>
      <c r="P199" s="23">
        <f t="shared" si="99"/>
        <v>586.5</v>
      </c>
      <c r="Q199" s="23">
        <f t="shared" si="99"/>
        <v>8843.7</v>
      </c>
      <c r="R199" s="23">
        <f t="shared" si="99"/>
        <v>0</v>
      </c>
    </row>
    <row r="200" spans="1:18" ht="18.75">
      <c r="A200" s="99" t="s">
        <v>182</v>
      </c>
      <c r="B200" s="67">
        <v>115</v>
      </c>
      <c r="C200" s="28" t="s">
        <v>161</v>
      </c>
      <c r="D200" s="28" t="s">
        <v>155</v>
      </c>
      <c r="E200" s="28" t="s">
        <v>445</v>
      </c>
      <c r="F200" s="28"/>
      <c r="G200" s="23">
        <f>G201</f>
        <v>5009.8</v>
      </c>
      <c r="H200" s="23">
        <f aca="true" t="shared" si="100" ref="H200:R200">H201</f>
        <v>0</v>
      </c>
      <c r="I200" s="23">
        <f t="shared" si="100"/>
        <v>5009.8</v>
      </c>
      <c r="J200" s="23">
        <f t="shared" si="100"/>
        <v>0</v>
      </c>
      <c r="K200" s="23">
        <f t="shared" si="100"/>
        <v>8794.7</v>
      </c>
      <c r="L200" s="23">
        <f t="shared" si="100"/>
        <v>0</v>
      </c>
      <c r="M200" s="23">
        <f t="shared" si="100"/>
        <v>8794.7</v>
      </c>
      <c r="N200" s="23">
        <f t="shared" si="100"/>
        <v>0</v>
      </c>
      <c r="O200" s="23">
        <f t="shared" si="100"/>
        <v>8794.7</v>
      </c>
      <c r="P200" s="23">
        <f t="shared" si="100"/>
        <v>0</v>
      </c>
      <c r="Q200" s="23">
        <f t="shared" si="100"/>
        <v>8794.7</v>
      </c>
      <c r="R200" s="23">
        <f t="shared" si="100"/>
        <v>0</v>
      </c>
    </row>
    <row r="201" spans="1:18" ht="37.5">
      <c r="A201" s="99" t="s">
        <v>118</v>
      </c>
      <c r="B201" s="67">
        <v>115</v>
      </c>
      <c r="C201" s="28" t="s">
        <v>161</v>
      </c>
      <c r="D201" s="28" t="s">
        <v>155</v>
      </c>
      <c r="E201" s="28" t="s">
        <v>445</v>
      </c>
      <c r="F201" s="28" t="s">
        <v>222</v>
      </c>
      <c r="G201" s="23">
        <f>H201+I201+J201</f>
        <v>5009.8</v>
      </c>
      <c r="H201" s="23"/>
      <c r="I201" s="23">
        <v>5009.8</v>
      </c>
      <c r="J201" s="23"/>
      <c r="K201" s="23">
        <f>L201+M201+N201</f>
        <v>8794.7</v>
      </c>
      <c r="L201" s="23"/>
      <c r="M201" s="23">
        <v>8794.7</v>
      </c>
      <c r="N201" s="23"/>
      <c r="O201" s="23">
        <f>P201+Q201+R201</f>
        <v>8794.7</v>
      </c>
      <c r="P201" s="23"/>
      <c r="Q201" s="23">
        <v>8794.7</v>
      </c>
      <c r="R201" s="23"/>
    </row>
    <row r="202" spans="1:18" ht="56.25">
      <c r="A202" s="99" t="s">
        <v>492</v>
      </c>
      <c r="B202" s="67">
        <v>115</v>
      </c>
      <c r="C202" s="28" t="s">
        <v>161</v>
      </c>
      <c r="D202" s="28" t="s">
        <v>155</v>
      </c>
      <c r="E202" s="28" t="s">
        <v>516</v>
      </c>
      <c r="F202" s="28"/>
      <c r="G202" s="23">
        <f>G203</f>
        <v>711.6999999999999</v>
      </c>
      <c r="H202" s="23">
        <f aca="true" t="shared" si="101" ref="H202:R202">H203</f>
        <v>690.3</v>
      </c>
      <c r="I202" s="23">
        <f t="shared" si="101"/>
        <v>21.4</v>
      </c>
      <c r="J202" s="23">
        <f t="shared" si="101"/>
        <v>0</v>
      </c>
      <c r="K202" s="23">
        <f t="shared" si="101"/>
        <v>635.5</v>
      </c>
      <c r="L202" s="23">
        <f t="shared" si="101"/>
        <v>586.5</v>
      </c>
      <c r="M202" s="23">
        <f t="shared" si="101"/>
        <v>49</v>
      </c>
      <c r="N202" s="23">
        <f t="shared" si="101"/>
        <v>0</v>
      </c>
      <c r="O202" s="23">
        <f t="shared" si="101"/>
        <v>635.5</v>
      </c>
      <c r="P202" s="23">
        <f t="shared" si="101"/>
        <v>586.5</v>
      </c>
      <c r="Q202" s="23">
        <f t="shared" si="101"/>
        <v>49</v>
      </c>
      <c r="R202" s="23">
        <f t="shared" si="101"/>
        <v>0</v>
      </c>
    </row>
    <row r="203" spans="1:18" ht="37.5">
      <c r="A203" s="99" t="s">
        <v>118</v>
      </c>
      <c r="B203" s="67">
        <v>115</v>
      </c>
      <c r="C203" s="28" t="s">
        <v>161</v>
      </c>
      <c r="D203" s="28" t="s">
        <v>155</v>
      </c>
      <c r="E203" s="28" t="s">
        <v>516</v>
      </c>
      <c r="F203" s="28" t="s">
        <v>222</v>
      </c>
      <c r="G203" s="23">
        <f>H203+I203+J203</f>
        <v>711.6999999999999</v>
      </c>
      <c r="H203" s="23">
        <v>690.3</v>
      </c>
      <c r="I203" s="23">
        <v>21.4</v>
      </c>
      <c r="J203" s="23"/>
      <c r="K203" s="23">
        <f>L203+M203+N203</f>
        <v>635.5</v>
      </c>
      <c r="L203" s="23">
        <v>586.5</v>
      </c>
      <c r="M203" s="23">
        <v>49</v>
      </c>
      <c r="N203" s="23"/>
      <c r="O203" s="23">
        <f>P203+Q203+R203</f>
        <v>635.5</v>
      </c>
      <c r="P203" s="23">
        <v>586.5</v>
      </c>
      <c r="Q203" s="23">
        <v>49</v>
      </c>
      <c r="R203" s="23"/>
    </row>
    <row r="204" spans="1:18" ht="18.75">
      <c r="A204" s="99" t="s">
        <v>139</v>
      </c>
      <c r="B204" s="67">
        <v>115</v>
      </c>
      <c r="C204" s="28" t="s">
        <v>161</v>
      </c>
      <c r="D204" s="28" t="s">
        <v>161</v>
      </c>
      <c r="E204" s="28"/>
      <c r="F204" s="28"/>
      <c r="G204" s="23">
        <f>G205+G221+G216</f>
        <v>1023.7</v>
      </c>
      <c r="H204" s="23">
        <f aca="true" t="shared" si="102" ref="H204:R204">H205+H221+H216</f>
        <v>0</v>
      </c>
      <c r="I204" s="23">
        <f t="shared" si="102"/>
        <v>1023.7</v>
      </c>
      <c r="J204" s="23">
        <f t="shared" si="102"/>
        <v>0</v>
      </c>
      <c r="K204" s="23">
        <f t="shared" si="102"/>
        <v>1003.7</v>
      </c>
      <c r="L204" s="23">
        <f t="shared" si="102"/>
        <v>0</v>
      </c>
      <c r="M204" s="23">
        <f t="shared" si="102"/>
        <v>1003.7</v>
      </c>
      <c r="N204" s="23">
        <f t="shared" si="102"/>
        <v>0</v>
      </c>
      <c r="O204" s="23">
        <f t="shared" si="102"/>
        <v>1003.7</v>
      </c>
      <c r="P204" s="23">
        <f t="shared" si="102"/>
        <v>0</v>
      </c>
      <c r="Q204" s="23">
        <f t="shared" si="102"/>
        <v>1003.7</v>
      </c>
      <c r="R204" s="23">
        <f t="shared" si="102"/>
        <v>0</v>
      </c>
    </row>
    <row r="205" spans="1:18" ht="37.5">
      <c r="A205" s="102" t="s">
        <v>464</v>
      </c>
      <c r="B205" s="67">
        <v>115</v>
      </c>
      <c r="C205" s="28" t="s">
        <v>161</v>
      </c>
      <c r="D205" s="28" t="s">
        <v>161</v>
      </c>
      <c r="E205" s="28" t="s">
        <v>11</v>
      </c>
      <c r="F205" s="28"/>
      <c r="G205" s="23">
        <f>G206</f>
        <v>802.1</v>
      </c>
      <c r="H205" s="23">
        <f aca="true" t="shared" si="103" ref="H205:R205">H206</f>
        <v>0</v>
      </c>
      <c r="I205" s="23">
        <f t="shared" si="103"/>
        <v>802.1</v>
      </c>
      <c r="J205" s="23">
        <f t="shared" si="103"/>
        <v>0</v>
      </c>
      <c r="K205" s="23">
        <f t="shared" si="103"/>
        <v>802.1</v>
      </c>
      <c r="L205" s="23">
        <f t="shared" si="103"/>
        <v>0</v>
      </c>
      <c r="M205" s="23">
        <f t="shared" si="103"/>
        <v>802.1</v>
      </c>
      <c r="N205" s="23">
        <f t="shared" si="103"/>
        <v>0</v>
      </c>
      <c r="O205" s="23">
        <f t="shared" si="103"/>
        <v>802.1</v>
      </c>
      <c r="P205" s="23">
        <f t="shared" si="103"/>
        <v>0</v>
      </c>
      <c r="Q205" s="23">
        <f t="shared" si="103"/>
        <v>802.1</v>
      </c>
      <c r="R205" s="23">
        <f t="shared" si="103"/>
        <v>0</v>
      </c>
    </row>
    <row r="206" spans="1:18" ht="37.5">
      <c r="A206" s="102" t="s">
        <v>481</v>
      </c>
      <c r="B206" s="67">
        <v>115</v>
      </c>
      <c r="C206" s="28" t="s">
        <v>161</v>
      </c>
      <c r="D206" s="28" t="s">
        <v>161</v>
      </c>
      <c r="E206" s="28" t="s">
        <v>12</v>
      </c>
      <c r="F206" s="28"/>
      <c r="G206" s="23">
        <f>G207+G210+G213</f>
        <v>802.1</v>
      </c>
      <c r="H206" s="23">
        <f aca="true" t="shared" si="104" ref="H206:R206">H207+H210+H213</f>
        <v>0</v>
      </c>
      <c r="I206" s="23">
        <f t="shared" si="104"/>
        <v>802.1</v>
      </c>
      <c r="J206" s="23">
        <f t="shared" si="104"/>
        <v>0</v>
      </c>
      <c r="K206" s="23">
        <f t="shared" si="104"/>
        <v>802.1</v>
      </c>
      <c r="L206" s="23">
        <f t="shared" si="104"/>
        <v>0</v>
      </c>
      <c r="M206" s="23">
        <f t="shared" si="104"/>
        <v>802.1</v>
      </c>
      <c r="N206" s="23">
        <f t="shared" si="104"/>
        <v>0</v>
      </c>
      <c r="O206" s="23">
        <f t="shared" si="104"/>
        <v>802.1</v>
      </c>
      <c r="P206" s="23">
        <f t="shared" si="104"/>
        <v>0</v>
      </c>
      <c r="Q206" s="23">
        <f t="shared" si="104"/>
        <v>802.1</v>
      </c>
      <c r="R206" s="23">
        <f t="shared" si="104"/>
        <v>0</v>
      </c>
    </row>
    <row r="207" spans="1:18" ht="37.5">
      <c r="A207" s="102" t="s">
        <v>465</v>
      </c>
      <c r="B207" s="67">
        <v>115</v>
      </c>
      <c r="C207" s="28" t="s">
        <v>161</v>
      </c>
      <c r="D207" s="28" t="s">
        <v>161</v>
      </c>
      <c r="E207" s="28" t="s">
        <v>13</v>
      </c>
      <c r="F207" s="28"/>
      <c r="G207" s="23">
        <f>G208</f>
        <v>522.1</v>
      </c>
      <c r="H207" s="23">
        <f aca="true" t="shared" si="105" ref="H207:R208">H208</f>
        <v>0</v>
      </c>
      <c r="I207" s="23">
        <f t="shared" si="105"/>
        <v>522.1</v>
      </c>
      <c r="J207" s="23">
        <f t="shared" si="105"/>
        <v>0</v>
      </c>
      <c r="K207" s="23">
        <f t="shared" si="105"/>
        <v>522.1</v>
      </c>
      <c r="L207" s="23">
        <f t="shared" si="105"/>
        <v>0</v>
      </c>
      <c r="M207" s="23">
        <f t="shared" si="105"/>
        <v>522.1</v>
      </c>
      <c r="N207" s="23">
        <f t="shared" si="105"/>
        <v>0</v>
      </c>
      <c r="O207" s="23">
        <f t="shared" si="105"/>
        <v>522.1</v>
      </c>
      <c r="P207" s="23">
        <f t="shared" si="105"/>
        <v>0</v>
      </c>
      <c r="Q207" s="23">
        <f t="shared" si="105"/>
        <v>522.1</v>
      </c>
      <c r="R207" s="23">
        <f t="shared" si="105"/>
        <v>0</v>
      </c>
    </row>
    <row r="208" spans="1:18" ht="37.5">
      <c r="A208" s="99" t="s">
        <v>48</v>
      </c>
      <c r="B208" s="67">
        <v>115</v>
      </c>
      <c r="C208" s="28" t="s">
        <v>161</v>
      </c>
      <c r="D208" s="28" t="s">
        <v>161</v>
      </c>
      <c r="E208" s="28" t="s">
        <v>47</v>
      </c>
      <c r="F208" s="28"/>
      <c r="G208" s="23">
        <f>G209</f>
        <v>522.1</v>
      </c>
      <c r="H208" s="23">
        <f t="shared" si="105"/>
        <v>0</v>
      </c>
      <c r="I208" s="23">
        <f t="shared" si="105"/>
        <v>522.1</v>
      </c>
      <c r="J208" s="23">
        <f t="shared" si="105"/>
        <v>0</v>
      </c>
      <c r="K208" s="23">
        <f t="shared" si="105"/>
        <v>522.1</v>
      </c>
      <c r="L208" s="23">
        <f t="shared" si="105"/>
        <v>0</v>
      </c>
      <c r="M208" s="23">
        <f t="shared" si="105"/>
        <v>522.1</v>
      </c>
      <c r="N208" s="23">
        <f t="shared" si="105"/>
        <v>0</v>
      </c>
      <c r="O208" s="23">
        <f t="shared" si="105"/>
        <v>522.1</v>
      </c>
      <c r="P208" s="23">
        <f t="shared" si="105"/>
        <v>0</v>
      </c>
      <c r="Q208" s="23">
        <f t="shared" si="105"/>
        <v>522.1</v>
      </c>
      <c r="R208" s="23">
        <f t="shared" si="105"/>
        <v>0</v>
      </c>
    </row>
    <row r="209" spans="1:18" ht="18.75">
      <c r="A209" s="99" t="s">
        <v>225</v>
      </c>
      <c r="B209" s="67">
        <v>115</v>
      </c>
      <c r="C209" s="28" t="s">
        <v>161</v>
      </c>
      <c r="D209" s="28" t="s">
        <v>161</v>
      </c>
      <c r="E209" s="28" t="s">
        <v>47</v>
      </c>
      <c r="F209" s="28" t="s">
        <v>224</v>
      </c>
      <c r="G209" s="23">
        <f>H209+I209+J209</f>
        <v>522.1</v>
      </c>
      <c r="H209" s="23"/>
      <c r="I209" s="23">
        <v>522.1</v>
      </c>
      <c r="J209" s="23"/>
      <c r="K209" s="23">
        <f>L209+M209+N209</f>
        <v>522.1</v>
      </c>
      <c r="L209" s="23"/>
      <c r="M209" s="23">
        <v>522.1</v>
      </c>
      <c r="N209" s="23"/>
      <c r="O209" s="23">
        <f>P209+Q209+R209</f>
        <v>522.1</v>
      </c>
      <c r="P209" s="23"/>
      <c r="Q209" s="23">
        <v>522.1</v>
      </c>
      <c r="R209" s="23"/>
    </row>
    <row r="210" spans="1:18" ht="56.25">
      <c r="A210" s="102" t="s">
        <v>25</v>
      </c>
      <c r="B210" s="67">
        <v>115</v>
      </c>
      <c r="C210" s="28" t="s">
        <v>161</v>
      </c>
      <c r="D210" s="28" t="s">
        <v>161</v>
      </c>
      <c r="E210" s="28" t="s">
        <v>44</v>
      </c>
      <c r="F210" s="28"/>
      <c r="G210" s="23">
        <f>G211</f>
        <v>265</v>
      </c>
      <c r="H210" s="23">
        <f aca="true" t="shared" si="106" ref="H210:R211">H211</f>
        <v>0</v>
      </c>
      <c r="I210" s="23">
        <f t="shared" si="106"/>
        <v>265</v>
      </c>
      <c r="J210" s="23">
        <f t="shared" si="106"/>
        <v>0</v>
      </c>
      <c r="K210" s="23">
        <f t="shared" si="106"/>
        <v>265</v>
      </c>
      <c r="L210" s="23">
        <f t="shared" si="106"/>
        <v>0</v>
      </c>
      <c r="M210" s="23">
        <f t="shared" si="106"/>
        <v>265</v>
      </c>
      <c r="N210" s="23">
        <f t="shared" si="106"/>
        <v>0</v>
      </c>
      <c r="O210" s="23">
        <f t="shared" si="106"/>
        <v>265</v>
      </c>
      <c r="P210" s="23">
        <f t="shared" si="106"/>
        <v>0</v>
      </c>
      <c r="Q210" s="23">
        <f t="shared" si="106"/>
        <v>265</v>
      </c>
      <c r="R210" s="23">
        <f t="shared" si="106"/>
        <v>0</v>
      </c>
    </row>
    <row r="211" spans="1:18" ht="37.5">
      <c r="A211" s="99" t="s">
        <v>48</v>
      </c>
      <c r="B211" s="67">
        <v>115</v>
      </c>
      <c r="C211" s="28" t="s">
        <v>161</v>
      </c>
      <c r="D211" s="28" t="s">
        <v>161</v>
      </c>
      <c r="E211" s="28" t="s">
        <v>45</v>
      </c>
      <c r="F211" s="28"/>
      <c r="G211" s="23">
        <f>G212</f>
        <v>265</v>
      </c>
      <c r="H211" s="23">
        <f t="shared" si="106"/>
        <v>0</v>
      </c>
      <c r="I211" s="23">
        <f t="shared" si="106"/>
        <v>265</v>
      </c>
      <c r="J211" s="23">
        <f t="shared" si="106"/>
        <v>0</v>
      </c>
      <c r="K211" s="23">
        <f t="shared" si="106"/>
        <v>265</v>
      </c>
      <c r="L211" s="23">
        <f t="shared" si="106"/>
        <v>0</v>
      </c>
      <c r="M211" s="23">
        <f t="shared" si="106"/>
        <v>265</v>
      </c>
      <c r="N211" s="23">
        <f t="shared" si="106"/>
        <v>0</v>
      </c>
      <c r="O211" s="23">
        <f t="shared" si="106"/>
        <v>265</v>
      </c>
      <c r="P211" s="23">
        <f t="shared" si="106"/>
        <v>0</v>
      </c>
      <c r="Q211" s="23">
        <f t="shared" si="106"/>
        <v>265</v>
      </c>
      <c r="R211" s="23">
        <f t="shared" si="106"/>
        <v>0</v>
      </c>
    </row>
    <row r="212" spans="1:18" ht="18.75">
      <c r="A212" s="99" t="s">
        <v>225</v>
      </c>
      <c r="B212" s="67">
        <v>115</v>
      </c>
      <c r="C212" s="28" t="s">
        <v>161</v>
      </c>
      <c r="D212" s="28" t="s">
        <v>161</v>
      </c>
      <c r="E212" s="28" t="s">
        <v>45</v>
      </c>
      <c r="F212" s="28" t="s">
        <v>224</v>
      </c>
      <c r="G212" s="23">
        <f>H212+J212+I212</f>
        <v>265</v>
      </c>
      <c r="H212" s="23"/>
      <c r="I212" s="23">
        <v>265</v>
      </c>
      <c r="J212" s="23"/>
      <c r="K212" s="23">
        <f>L212+N212+M212</f>
        <v>265</v>
      </c>
      <c r="L212" s="23"/>
      <c r="M212" s="23">
        <v>265</v>
      </c>
      <c r="N212" s="23"/>
      <c r="O212" s="23">
        <f>P212+R212+Q212</f>
        <v>265</v>
      </c>
      <c r="P212" s="23"/>
      <c r="Q212" s="23">
        <v>265</v>
      </c>
      <c r="R212" s="23"/>
    </row>
    <row r="213" spans="1:18" ht="75">
      <c r="A213" s="102" t="s">
        <v>482</v>
      </c>
      <c r="B213" s="67">
        <v>115</v>
      </c>
      <c r="C213" s="28" t="s">
        <v>161</v>
      </c>
      <c r="D213" s="28" t="s">
        <v>161</v>
      </c>
      <c r="E213" s="28" t="s">
        <v>378</v>
      </c>
      <c r="F213" s="28"/>
      <c r="G213" s="23">
        <f>G214</f>
        <v>15</v>
      </c>
      <c r="H213" s="23">
        <f aca="true" t="shared" si="107" ref="H213:R214">H214</f>
        <v>0</v>
      </c>
      <c r="I213" s="23">
        <f t="shared" si="107"/>
        <v>15</v>
      </c>
      <c r="J213" s="23">
        <f t="shared" si="107"/>
        <v>0</v>
      </c>
      <c r="K213" s="23">
        <f t="shared" si="107"/>
        <v>15</v>
      </c>
      <c r="L213" s="23">
        <f t="shared" si="107"/>
        <v>0</v>
      </c>
      <c r="M213" s="23">
        <f t="shared" si="107"/>
        <v>15</v>
      </c>
      <c r="N213" s="23">
        <f t="shared" si="107"/>
        <v>0</v>
      </c>
      <c r="O213" s="23">
        <f t="shared" si="107"/>
        <v>15</v>
      </c>
      <c r="P213" s="23">
        <f t="shared" si="107"/>
        <v>0</v>
      </c>
      <c r="Q213" s="23">
        <f t="shared" si="107"/>
        <v>15</v>
      </c>
      <c r="R213" s="23">
        <f t="shared" si="107"/>
        <v>0</v>
      </c>
    </row>
    <row r="214" spans="1:18" ht="37.5">
      <c r="A214" s="99" t="s">
        <v>48</v>
      </c>
      <c r="B214" s="67">
        <v>115</v>
      </c>
      <c r="C214" s="28" t="s">
        <v>161</v>
      </c>
      <c r="D214" s="28" t="s">
        <v>161</v>
      </c>
      <c r="E214" s="28" t="s">
        <v>46</v>
      </c>
      <c r="F214" s="28"/>
      <c r="G214" s="23">
        <f>G215</f>
        <v>15</v>
      </c>
      <c r="H214" s="23">
        <f t="shared" si="107"/>
        <v>0</v>
      </c>
      <c r="I214" s="23">
        <f t="shared" si="107"/>
        <v>15</v>
      </c>
      <c r="J214" s="23">
        <f t="shared" si="107"/>
        <v>0</v>
      </c>
      <c r="K214" s="23">
        <f t="shared" si="107"/>
        <v>15</v>
      </c>
      <c r="L214" s="23">
        <f t="shared" si="107"/>
        <v>0</v>
      </c>
      <c r="M214" s="23">
        <f t="shared" si="107"/>
        <v>15</v>
      </c>
      <c r="N214" s="23">
        <f t="shared" si="107"/>
        <v>0</v>
      </c>
      <c r="O214" s="23">
        <f t="shared" si="107"/>
        <v>15</v>
      </c>
      <c r="P214" s="23">
        <f t="shared" si="107"/>
        <v>0</v>
      </c>
      <c r="Q214" s="23">
        <f t="shared" si="107"/>
        <v>15</v>
      </c>
      <c r="R214" s="23">
        <f t="shared" si="107"/>
        <v>0</v>
      </c>
    </row>
    <row r="215" spans="1:18" ht="18.75">
      <c r="A215" s="99" t="s">
        <v>225</v>
      </c>
      <c r="B215" s="67">
        <v>115</v>
      </c>
      <c r="C215" s="28" t="s">
        <v>161</v>
      </c>
      <c r="D215" s="28" t="s">
        <v>161</v>
      </c>
      <c r="E215" s="28" t="s">
        <v>379</v>
      </c>
      <c r="F215" s="28" t="s">
        <v>224</v>
      </c>
      <c r="G215" s="23">
        <f>H215+I215+J215</f>
        <v>15</v>
      </c>
      <c r="H215" s="23"/>
      <c r="I215" s="23">
        <v>15</v>
      </c>
      <c r="J215" s="23"/>
      <c r="K215" s="23">
        <f>L215+M215+N215</f>
        <v>15</v>
      </c>
      <c r="L215" s="23"/>
      <c r="M215" s="23">
        <v>15</v>
      </c>
      <c r="N215" s="23"/>
      <c r="O215" s="23">
        <f>P215+Q215+R215</f>
        <v>15</v>
      </c>
      <c r="P215" s="23"/>
      <c r="Q215" s="23">
        <v>15</v>
      </c>
      <c r="R215" s="23"/>
    </row>
    <row r="216" spans="1:18" ht="37.5">
      <c r="A216" s="102" t="s">
        <v>460</v>
      </c>
      <c r="B216" s="67">
        <v>115</v>
      </c>
      <c r="C216" s="28" t="s">
        <v>161</v>
      </c>
      <c r="D216" s="28" t="s">
        <v>161</v>
      </c>
      <c r="E216" s="28" t="s">
        <v>297</v>
      </c>
      <c r="F216" s="28"/>
      <c r="G216" s="23">
        <f>G217</f>
        <v>20</v>
      </c>
      <c r="H216" s="23">
        <f aca="true" t="shared" si="108" ref="H216:R218">H217</f>
        <v>0</v>
      </c>
      <c r="I216" s="23">
        <f t="shared" si="108"/>
        <v>20</v>
      </c>
      <c r="J216" s="23">
        <f t="shared" si="108"/>
        <v>0</v>
      </c>
      <c r="K216" s="23">
        <f t="shared" si="108"/>
        <v>0</v>
      </c>
      <c r="L216" s="23">
        <f t="shared" si="108"/>
        <v>0</v>
      </c>
      <c r="M216" s="23">
        <f t="shared" si="108"/>
        <v>0</v>
      </c>
      <c r="N216" s="23">
        <f t="shared" si="108"/>
        <v>0</v>
      </c>
      <c r="O216" s="23">
        <f t="shared" si="108"/>
        <v>0</v>
      </c>
      <c r="P216" s="23">
        <f t="shared" si="108"/>
        <v>0</v>
      </c>
      <c r="Q216" s="23">
        <f>Q217</f>
        <v>0</v>
      </c>
      <c r="R216" s="23">
        <f t="shared" si="108"/>
        <v>0</v>
      </c>
    </row>
    <row r="217" spans="1:18" ht="56.25">
      <c r="A217" s="102" t="s">
        <v>462</v>
      </c>
      <c r="B217" s="67">
        <v>115</v>
      </c>
      <c r="C217" s="28" t="s">
        <v>161</v>
      </c>
      <c r="D217" s="28" t="s">
        <v>161</v>
      </c>
      <c r="E217" s="28" t="s">
        <v>381</v>
      </c>
      <c r="F217" s="28"/>
      <c r="G217" s="23">
        <f>G218</f>
        <v>20</v>
      </c>
      <c r="H217" s="23">
        <f t="shared" si="108"/>
        <v>0</v>
      </c>
      <c r="I217" s="23">
        <f t="shared" si="108"/>
        <v>20</v>
      </c>
      <c r="J217" s="23">
        <f t="shared" si="108"/>
        <v>0</v>
      </c>
      <c r="K217" s="23">
        <f t="shared" si="108"/>
        <v>0</v>
      </c>
      <c r="L217" s="23">
        <f t="shared" si="108"/>
        <v>0</v>
      </c>
      <c r="M217" s="23">
        <f t="shared" si="108"/>
        <v>0</v>
      </c>
      <c r="N217" s="23">
        <f t="shared" si="108"/>
        <v>0</v>
      </c>
      <c r="O217" s="23">
        <f t="shared" si="108"/>
        <v>0</v>
      </c>
      <c r="P217" s="23">
        <f t="shared" si="108"/>
        <v>0</v>
      </c>
      <c r="Q217" s="23">
        <f t="shared" si="108"/>
        <v>0</v>
      </c>
      <c r="R217" s="23">
        <f t="shared" si="108"/>
        <v>0</v>
      </c>
    </row>
    <row r="218" spans="1:18" ht="37.5">
      <c r="A218" s="102" t="s">
        <v>40</v>
      </c>
      <c r="B218" s="67">
        <v>115</v>
      </c>
      <c r="C218" s="28" t="s">
        <v>161</v>
      </c>
      <c r="D218" s="28" t="s">
        <v>161</v>
      </c>
      <c r="E218" s="28" t="s">
        <v>385</v>
      </c>
      <c r="F218" s="28"/>
      <c r="G218" s="23">
        <f>G219</f>
        <v>20</v>
      </c>
      <c r="H218" s="23">
        <f t="shared" si="108"/>
        <v>0</v>
      </c>
      <c r="I218" s="23">
        <f t="shared" si="108"/>
        <v>20</v>
      </c>
      <c r="J218" s="23">
        <f t="shared" si="108"/>
        <v>0</v>
      </c>
      <c r="K218" s="23">
        <f t="shared" si="108"/>
        <v>0</v>
      </c>
      <c r="L218" s="23">
        <f t="shared" si="108"/>
        <v>0</v>
      </c>
      <c r="M218" s="23">
        <f t="shared" si="108"/>
        <v>0</v>
      </c>
      <c r="N218" s="23">
        <f t="shared" si="108"/>
        <v>0</v>
      </c>
      <c r="O218" s="23">
        <f t="shared" si="108"/>
        <v>0</v>
      </c>
      <c r="P218" s="23">
        <f t="shared" si="108"/>
        <v>0</v>
      </c>
      <c r="Q218" s="23">
        <f t="shared" si="108"/>
        <v>0</v>
      </c>
      <c r="R218" s="23">
        <f t="shared" si="108"/>
        <v>0</v>
      </c>
    </row>
    <row r="219" spans="1:18" ht="56.25">
      <c r="A219" s="99" t="s">
        <v>246</v>
      </c>
      <c r="B219" s="67">
        <v>115</v>
      </c>
      <c r="C219" s="28" t="s">
        <v>161</v>
      </c>
      <c r="D219" s="28" t="s">
        <v>161</v>
      </c>
      <c r="E219" s="28" t="s">
        <v>386</v>
      </c>
      <c r="F219" s="28"/>
      <c r="G219" s="23">
        <f>G220</f>
        <v>20</v>
      </c>
      <c r="H219" s="23">
        <f aca="true" t="shared" si="109" ref="H219:R219">H220</f>
        <v>0</v>
      </c>
      <c r="I219" s="23">
        <f t="shared" si="109"/>
        <v>20</v>
      </c>
      <c r="J219" s="23">
        <f t="shared" si="109"/>
        <v>0</v>
      </c>
      <c r="K219" s="23">
        <f t="shared" si="109"/>
        <v>0</v>
      </c>
      <c r="L219" s="23">
        <f t="shared" si="109"/>
        <v>0</v>
      </c>
      <c r="M219" s="23">
        <f t="shared" si="109"/>
        <v>0</v>
      </c>
      <c r="N219" s="23">
        <f t="shared" si="109"/>
        <v>0</v>
      </c>
      <c r="O219" s="23">
        <f t="shared" si="109"/>
        <v>0</v>
      </c>
      <c r="P219" s="23">
        <f t="shared" si="109"/>
        <v>0</v>
      </c>
      <c r="Q219" s="23">
        <f t="shared" si="109"/>
        <v>0</v>
      </c>
      <c r="R219" s="23">
        <f t="shared" si="109"/>
        <v>0</v>
      </c>
    </row>
    <row r="220" spans="1:18" ht="37.5">
      <c r="A220" s="99" t="s">
        <v>119</v>
      </c>
      <c r="B220" s="67">
        <v>115</v>
      </c>
      <c r="C220" s="28" t="s">
        <v>161</v>
      </c>
      <c r="D220" s="28" t="s">
        <v>161</v>
      </c>
      <c r="E220" s="28" t="s">
        <v>386</v>
      </c>
      <c r="F220" s="28" t="s">
        <v>210</v>
      </c>
      <c r="G220" s="23">
        <f>I220+J220</f>
        <v>20</v>
      </c>
      <c r="H220" s="23"/>
      <c r="I220" s="23">
        <v>20</v>
      </c>
      <c r="J220" s="23"/>
      <c r="K220" s="23">
        <f>L220+M220+N220</f>
        <v>0</v>
      </c>
      <c r="L220" s="23"/>
      <c r="M220" s="23"/>
      <c r="N220" s="23"/>
      <c r="O220" s="23">
        <f>P220+Q220+R220</f>
        <v>0</v>
      </c>
      <c r="P220" s="23"/>
      <c r="Q220" s="23"/>
      <c r="R220" s="23"/>
    </row>
    <row r="221" spans="1:18" ht="37.5">
      <c r="A221" s="102" t="s">
        <v>479</v>
      </c>
      <c r="B221" s="67">
        <v>115</v>
      </c>
      <c r="C221" s="28" t="s">
        <v>161</v>
      </c>
      <c r="D221" s="28" t="s">
        <v>161</v>
      </c>
      <c r="E221" s="28" t="s">
        <v>305</v>
      </c>
      <c r="F221" s="28"/>
      <c r="G221" s="23">
        <f>G222+G225+G228+G231</f>
        <v>201.6</v>
      </c>
      <c r="H221" s="23">
        <f aca="true" t="shared" si="110" ref="H221:R221">H222+H225+H228+H231</f>
        <v>0</v>
      </c>
      <c r="I221" s="23">
        <f>I222+I225+I228+I231</f>
        <v>201.6</v>
      </c>
      <c r="J221" s="23">
        <f t="shared" si="110"/>
        <v>0</v>
      </c>
      <c r="K221" s="23">
        <f t="shared" si="110"/>
        <v>201.6</v>
      </c>
      <c r="L221" s="23">
        <f t="shared" si="110"/>
        <v>0</v>
      </c>
      <c r="M221" s="23">
        <f t="shared" si="110"/>
        <v>201.6</v>
      </c>
      <c r="N221" s="23">
        <f t="shared" si="110"/>
        <v>0</v>
      </c>
      <c r="O221" s="23">
        <f t="shared" si="110"/>
        <v>201.6</v>
      </c>
      <c r="P221" s="23">
        <f t="shared" si="110"/>
        <v>0</v>
      </c>
      <c r="Q221" s="23">
        <f t="shared" si="110"/>
        <v>201.6</v>
      </c>
      <c r="R221" s="23">
        <f t="shared" si="110"/>
        <v>0</v>
      </c>
    </row>
    <row r="222" spans="1:18" ht="37.5">
      <c r="A222" s="102" t="s">
        <v>306</v>
      </c>
      <c r="B222" s="67">
        <v>115</v>
      </c>
      <c r="C222" s="28" t="s">
        <v>161</v>
      </c>
      <c r="D222" s="28" t="s">
        <v>161</v>
      </c>
      <c r="E222" s="28" t="s">
        <v>307</v>
      </c>
      <c r="F222" s="28"/>
      <c r="G222" s="23">
        <f>G223</f>
        <v>148</v>
      </c>
      <c r="H222" s="23">
        <f aca="true" t="shared" si="111" ref="H222:R223">H223</f>
        <v>0</v>
      </c>
      <c r="I222" s="23">
        <f t="shared" si="111"/>
        <v>148</v>
      </c>
      <c r="J222" s="23">
        <f t="shared" si="111"/>
        <v>0</v>
      </c>
      <c r="K222" s="23">
        <f t="shared" si="111"/>
        <v>148</v>
      </c>
      <c r="L222" s="23">
        <f t="shared" si="111"/>
        <v>0</v>
      </c>
      <c r="M222" s="23">
        <f t="shared" si="111"/>
        <v>148</v>
      </c>
      <c r="N222" s="23">
        <f t="shared" si="111"/>
        <v>0</v>
      </c>
      <c r="O222" s="23">
        <f t="shared" si="111"/>
        <v>148</v>
      </c>
      <c r="P222" s="23">
        <f t="shared" si="111"/>
        <v>0</v>
      </c>
      <c r="Q222" s="23">
        <f t="shared" si="111"/>
        <v>148</v>
      </c>
      <c r="R222" s="23">
        <f t="shared" si="111"/>
        <v>0</v>
      </c>
    </row>
    <row r="223" spans="1:18" ht="18.75">
      <c r="A223" s="27" t="s">
        <v>214</v>
      </c>
      <c r="B223" s="67">
        <v>115</v>
      </c>
      <c r="C223" s="28" t="s">
        <v>161</v>
      </c>
      <c r="D223" s="28" t="s">
        <v>161</v>
      </c>
      <c r="E223" s="28" t="s">
        <v>308</v>
      </c>
      <c r="F223" s="28"/>
      <c r="G223" s="23">
        <f>G224</f>
        <v>148</v>
      </c>
      <c r="H223" s="23">
        <f t="shared" si="111"/>
        <v>0</v>
      </c>
      <c r="I223" s="23">
        <f t="shared" si="111"/>
        <v>148</v>
      </c>
      <c r="J223" s="23">
        <f t="shared" si="111"/>
        <v>0</v>
      </c>
      <c r="K223" s="23">
        <f t="shared" si="111"/>
        <v>148</v>
      </c>
      <c r="L223" s="23">
        <f t="shared" si="111"/>
        <v>0</v>
      </c>
      <c r="M223" s="23">
        <f t="shared" si="111"/>
        <v>148</v>
      </c>
      <c r="N223" s="23">
        <f t="shared" si="111"/>
        <v>0</v>
      </c>
      <c r="O223" s="23">
        <f t="shared" si="111"/>
        <v>148</v>
      </c>
      <c r="P223" s="23">
        <f t="shared" si="111"/>
        <v>0</v>
      </c>
      <c r="Q223" s="23">
        <f t="shared" si="111"/>
        <v>148</v>
      </c>
      <c r="R223" s="23">
        <f t="shared" si="111"/>
        <v>0</v>
      </c>
    </row>
    <row r="224" spans="1:18" ht="18.75">
      <c r="A224" s="99" t="s">
        <v>225</v>
      </c>
      <c r="B224" s="67">
        <v>115</v>
      </c>
      <c r="C224" s="28" t="s">
        <v>161</v>
      </c>
      <c r="D224" s="28" t="s">
        <v>161</v>
      </c>
      <c r="E224" s="28" t="s">
        <v>308</v>
      </c>
      <c r="F224" s="28" t="s">
        <v>224</v>
      </c>
      <c r="G224" s="23">
        <f>H224+I224+J224</f>
        <v>148</v>
      </c>
      <c r="H224" s="23"/>
      <c r="I224" s="23">
        <v>148</v>
      </c>
      <c r="J224" s="23"/>
      <c r="K224" s="23">
        <f>L224+M224+N224</f>
        <v>148</v>
      </c>
      <c r="L224" s="23"/>
      <c r="M224" s="23">
        <v>148</v>
      </c>
      <c r="N224" s="23"/>
      <c r="O224" s="23">
        <v>148</v>
      </c>
      <c r="P224" s="23"/>
      <c r="Q224" s="23">
        <v>148</v>
      </c>
      <c r="R224" s="23"/>
    </row>
    <row r="225" spans="1:18" ht="37.5">
      <c r="A225" s="102" t="s">
        <v>310</v>
      </c>
      <c r="B225" s="67">
        <v>115</v>
      </c>
      <c r="C225" s="28" t="s">
        <v>161</v>
      </c>
      <c r="D225" s="28" t="s">
        <v>161</v>
      </c>
      <c r="E225" s="28" t="s">
        <v>309</v>
      </c>
      <c r="F225" s="28"/>
      <c r="G225" s="23">
        <f>G226</f>
        <v>3.6</v>
      </c>
      <c r="H225" s="23">
        <f aca="true" t="shared" si="112" ref="H225:R226">H226</f>
        <v>0</v>
      </c>
      <c r="I225" s="23">
        <f t="shared" si="112"/>
        <v>3.6</v>
      </c>
      <c r="J225" s="23">
        <f t="shared" si="112"/>
        <v>0</v>
      </c>
      <c r="K225" s="23">
        <f t="shared" si="112"/>
        <v>3.6</v>
      </c>
      <c r="L225" s="23">
        <f t="shared" si="112"/>
        <v>0</v>
      </c>
      <c r="M225" s="23">
        <f t="shared" si="112"/>
        <v>3.6</v>
      </c>
      <c r="N225" s="23">
        <f t="shared" si="112"/>
        <v>0</v>
      </c>
      <c r="O225" s="23">
        <f t="shared" si="112"/>
        <v>3.6</v>
      </c>
      <c r="P225" s="23">
        <f t="shared" si="112"/>
        <v>0</v>
      </c>
      <c r="Q225" s="23">
        <f t="shared" si="112"/>
        <v>3.6</v>
      </c>
      <c r="R225" s="23">
        <f t="shared" si="112"/>
        <v>0</v>
      </c>
    </row>
    <row r="226" spans="1:18" ht="18.75">
      <c r="A226" s="27" t="s">
        <v>214</v>
      </c>
      <c r="B226" s="67">
        <v>115</v>
      </c>
      <c r="C226" s="28" t="s">
        <v>161</v>
      </c>
      <c r="D226" s="28" t="s">
        <v>161</v>
      </c>
      <c r="E226" s="28" t="s">
        <v>311</v>
      </c>
      <c r="F226" s="28"/>
      <c r="G226" s="23">
        <f>G227</f>
        <v>3.6</v>
      </c>
      <c r="H226" s="23">
        <f t="shared" si="112"/>
        <v>0</v>
      </c>
      <c r="I226" s="23">
        <f t="shared" si="112"/>
        <v>3.6</v>
      </c>
      <c r="J226" s="23">
        <f t="shared" si="112"/>
        <v>0</v>
      </c>
      <c r="K226" s="23">
        <f t="shared" si="112"/>
        <v>3.6</v>
      </c>
      <c r="L226" s="23">
        <f t="shared" si="112"/>
        <v>0</v>
      </c>
      <c r="M226" s="23">
        <f t="shared" si="112"/>
        <v>3.6</v>
      </c>
      <c r="N226" s="23">
        <f t="shared" si="112"/>
        <v>0</v>
      </c>
      <c r="O226" s="23">
        <f t="shared" si="112"/>
        <v>3.6</v>
      </c>
      <c r="P226" s="23">
        <f t="shared" si="112"/>
        <v>0</v>
      </c>
      <c r="Q226" s="23">
        <f t="shared" si="112"/>
        <v>3.6</v>
      </c>
      <c r="R226" s="23">
        <f t="shared" si="112"/>
        <v>0</v>
      </c>
    </row>
    <row r="227" spans="1:18" ht="18.75">
      <c r="A227" s="99" t="s">
        <v>225</v>
      </c>
      <c r="B227" s="67">
        <v>115</v>
      </c>
      <c r="C227" s="28" t="s">
        <v>161</v>
      </c>
      <c r="D227" s="28" t="s">
        <v>161</v>
      </c>
      <c r="E227" s="28" t="s">
        <v>311</v>
      </c>
      <c r="F227" s="28" t="s">
        <v>224</v>
      </c>
      <c r="G227" s="23">
        <f>H227+J227+I227</f>
        <v>3.6</v>
      </c>
      <c r="H227" s="23"/>
      <c r="I227" s="23">
        <v>3.6</v>
      </c>
      <c r="J227" s="23"/>
      <c r="K227" s="23">
        <f>L227+N227+M227</f>
        <v>3.6</v>
      </c>
      <c r="L227" s="23"/>
      <c r="M227" s="23">
        <v>3.6</v>
      </c>
      <c r="N227" s="23"/>
      <c r="O227" s="23">
        <f>P227+R227+Q227</f>
        <v>3.6</v>
      </c>
      <c r="P227" s="23"/>
      <c r="Q227" s="23">
        <v>3.6</v>
      </c>
      <c r="R227" s="23"/>
    </row>
    <row r="228" spans="1:18" ht="37.5">
      <c r="A228" s="102" t="s">
        <v>39</v>
      </c>
      <c r="B228" s="67">
        <v>115</v>
      </c>
      <c r="C228" s="28" t="s">
        <v>161</v>
      </c>
      <c r="D228" s="28" t="s">
        <v>161</v>
      </c>
      <c r="E228" s="28" t="s">
        <v>312</v>
      </c>
      <c r="F228" s="28"/>
      <c r="G228" s="23">
        <f>G229</f>
        <v>15</v>
      </c>
      <c r="H228" s="23">
        <f aca="true" t="shared" si="113" ref="H228:R229">H229</f>
        <v>0</v>
      </c>
      <c r="I228" s="23">
        <f t="shared" si="113"/>
        <v>15</v>
      </c>
      <c r="J228" s="23">
        <f t="shared" si="113"/>
        <v>0</v>
      </c>
      <c r="K228" s="23">
        <f t="shared" si="113"/>
        <v>15</v>
      </c>
      <c r="L228" s="23">
        <f t="shared" si="113"/>
        <v>0</v>
      </c>
      <c r="M228" s="23">
        <f t="shared" si="113"/>
        <v>15</v>
      </c>
      <c r="N228" s="23">
        <f t="shared" si="113"/>
        <v>0</v>
      </c>
      <c r="O228" s="23">
        <f t="shared" si="113"/>
        <v>15</v>
      </c>
      <c r="P228" s="23">
        <f t="shared" si="113"/>
        <v>0</v>
      </c>
      <c r="Q228" s="23">
        <f t="shared" si="113"/>
        <v>15</v>
      </c>
      <c r="R228" s="23">
        <f t="shared" si="113"/>
        <v>0</v>
      </c>
    </row>
    <row r="229" spans="1:18" ht="18.75">
      <c r="A229" s="27" t="s">
        <v>214</v>
      </c>
      <c r="B229" s="67">
        <v>115</v>
      </c>
      <c r="C229" s="28" t="s">
        <v>161</v>
      </c>
      <c r="D229" s="28" t="s">
        <v>161</v>
      </c>
      <c r="E229" s="28" t="s">
        <v>313</v>
      </c>
      <c r="F229" s="28"/>
      <c r="G229" s="23">
        <f>G230</f>
        <v>15</v>
      </c>
      <c r="H229" s="23">
        <f t="shared" si="113"/>
        <v>0</v>
      </c>
      <c r="I229" s="23">
        <f t="shared" si="113"/>
        <v>15</v>
      </c>
      <c r="J229" s="23">
        <f t="shared" si="113"/>
        <v>0</v>
      </c>
      <c r="K229" s="23">
        <f t="shared" si="113"/>
        <v>15</v>
      </c>
      <c r="L229" s="23">
        <f t="shared" si="113"/>
        <v>0</v>
      </c>
      <c r="M229" s="23">
        <f t="shared" si="113"/>
        <v>15</v>
      </c>
      <c r="N229" s="23">
        <f t="shared" si="113"/>
        <v>0</v>
      </c>
      <c r="O229" s="23">
        <f t="shared" si="113"/>
        <v>15</v>
      </c>
      <c r="P229" s="23">
        <f t="shared" si="113"/>
        <v>0</v>
      </c>
      <c r="Q229" s="23">
        <f t="shared" si="113"/>
        <v>15</v>
      </c>
      <c r="R229" s="23">
        <f t="shared" si="113"/>
        <v>0</v>
      </c>
    </row>
    <row r="230" spans="1:18" ht="18.75">
      <c r="A230" s="99" t="s">
        <v>225</v>
      </c>
      <c r="B230" s="67">
        <v>115</v>
      </c>
      <c r="C230" s="28" t="s">
        <v>161</v>
      </c>
      <c r="D230" s="28" t="s">
        <v>161</v>
      </c>
      <c r="E230" s="28" t="s">
        <v>313</v>
      </c>
      <c r="F230" s="28" t="s">
        <v>224</v>
      </c>
      <c r="G230" s="23">
        <f>H230+I230+J230</f>
        <v>15</v>
      </c>
      <c r="H230" s="23"/>
      <c r="I230" s="23">
        <v>15</v>
      </c>
      <c r="J230" s="23"/>
      <c r="K230" s="23">
        <f>L230+M230+N230</f>
        <v>15</v>
      </c>
      <c r="L230" s="23"/>
      <c r="M230" s="23">
        <v>15</v>
      </c>
      <c r="N230" s="23"/>
      <c r="O230" s="23">
        <f>P230+Q230+R230</f>
        <v>15</v>
      </c>
      <c r="P230" s="23"/>
      <c r="Q230" s="23">
        <v>15</v>
      </c>
      <c r="R230" s="23"/>
    </row>
    <row r="231" spans="1:18" ht="56.25">
      <c r="A231" s="102" t="s">
        <v>314</v>
      </c>
      <c r="B231" s="67">
        <v>115</v>
      </c>
      <c r="C231" s="28" t="s">
        <v>161</v>
      </c>
      <c r="D231" s="28" t="s">
        <v>161</v>
      </c>
      <c r="E231" s="28" t="s">
        <v>315</v>
      </c>
      <c r="F231" s="28"/>
      <c r="G231" s="23">
        <f>G232</f>
        <v>35</v>
      </c>
      <c r="H231" s="23">
        <f aca="true" t="shared" si="114" ref="H231:R232">H232</f>
        <v>0</v>
      </c>
      <c r="I231" s="23">
        <f t="shared" si="114"/>
        <v>35</v>
      </c>
      <c r="J231" s="23">
        <f t="shared" si="114"/>
        <v>0</v>
      </c>
      <c r="K231" s="23">
        <f t="shared" si="114"/>
        <v>35</v>
      </c>
      <c r="L231" s="23">
        <f t="shared" si="114"/>
        <v>0</v>
      </c>
      <c r="M231" s="23">
        <f t="shared" si="114"/>
        <v>35</v>
      </c>
      <c r="N231" s="23">
        <f t="shared" si="114"/>
        <v>0</v>
      </c>
      <c r="O231" s="23">
        <f t="shared" si="114"/>
        <v>35</v>
      </c>
      <c r="P231" s="23">
        <f t="shared" si="114"/>
        <v>0</v>
      </c>
      <c r="Q231" s="23">
        <f t="shared" si="114"/>
        <v>35</v>
      </c>
      <c r="R231" s="23">
        <f t="shared" si="114"/>
        <v>0</v>
      </c>
    </row>
    <row r="232" spans="1:18" ht="18.75">
      <c r="A232" s="27" t="s">
        <v>214</v>
      </c>
      <c r="B232" s="67">
        <v>115</v>
      </c>
      <c r="C232" s="28" t="s">
        <v>161</v>
      </c>
      <c r="D232" s="28" t="s">
        <v>161</v>
      </c>
      <c r="E232" s="28" t="s">
        <v>316</v>
      </c>
      <c r="F232" s="28"/>
      <c r="G232" s="23">
        <f>G233</f>
        <v>35</v>
      </c>
      <c r="H232" s="23">
        <f t="shared" si="114"/>
        <v>0</v>
      </c>
      <c r="I232" s="23">
        <f t="shared" si="114"/>
        <v>35</v>
      </c>
      <c r="J232" s="23">
        <f t="shared" si="114"/>
        <v>0</v>
      </c>
      <c r="K232" s="23">
        <f t="shared" si="114"/>
        <v>35</v>
      </c>
      <c r="L232" s="23">
        <f t="shared" si="114"/>
        <v>0</v>
      </c>
      <c r="M232" s="23">
        <f t="shared" si="114"/>
        <v>35</v>
      </c>
      <c r="N232" s="23">
        <f t="shared" si="114"/>
        <v>0</v>
      </c>
      <c r="O232" s="23">
        <f t="shared" si="114"/>
        <v>35</v>
      </c>
      <c r="P232" s="23">
        <f t="shared" si="114"/>
        <v>0</v>
      </c>
      <c r="Q232" s="23">
        <f t="shared" si="114"/>
        <v>35</v>
      </c>
      <c r="R232" s="23">
        <f t="shared" si="114"/>
        <v>0</v>
      </c>
    </row>
    <row r="233" spans="1:18" ht="18.75">
      <c r="A233" s="99" t="s">
        <v>225</v>
      </c>
      <c r="B233" s="67">
        <v>115</v>
      </c>
      <c r="C233" s="28" t="s">
        <v>161</v>
      </c>
      <c r="D233" s="28" t="s">
        <v>161</v>
      </c>
      <c r="E233" s="28" t="s">
        <v>316</v>
      </c>
      <c r="F233" s="28" t="s">
        <v>224</v>
      </c>
      <c r="G233" s="23">
        <f>H233+I233+J233</f>
        <v>35</v>
      </c>
      <c r="H233" s="23"/>
      <c r="I233" s="23">
        <v>35</v>
      </c>
      <c r="J233" s="23"/>
      <c r="K233" s="23">
        <f>L233+M233+N233</f>
        <v>35</v>
      </c>
      <c r="L233" s="23"/>
      <c r="M233" s="23">
        <v>35</v>
      </c>
      <c r="N233" s="23"/>
      <c r="O233" s="23">
        <f>P233+Q233+R233</f>
        <v>35</v>
      </c>
      <c r="P233" s="23"/>
      <c r="Q233" s="23">
        <v>35</v>
      </c>
      <c r="R233" s="23"/>
    </row>
    <row r="234" spans="1:18" ht="18.75">
      <c r="A234" s="99" t="s">
        <v>186</v>
      </c>
      <c r="B234" s="67">
        <v>115</v>
      </c>
      <c r="C234" s="28" t="s">
        <v>161</v>
      </c>
      <c r="D234" s="28" t="s">
        <v>157</v>
      </c>
      <c r="E234" s="28"/>
      <c r="F234" s="28"/>
      <c r="G234" s="23">
        <f aca="true" t="shared" si="115" ref="G234:R234">G235+G250</f>
        <v>2981.8999999999996</v>
      </c>
      <c r="H234" s="23">
        <f t="shared" si="115"/>
        <v>131.2</v>
      </c>
      <c r="I234" s="23">
        <f t="shared" si="115"/>
        <v>2850.7</v>
      </c>
      <c r="J234" s="23">
        <f t="shared" si="115"/>
        <v>0</v>
      </c>
      <c r="K234" s="23">
        <f t="shared" si="115"/>
        <v>2943.4999999999995</v>
      </c>
      <c r="L234" s="23">
        <f t="shared" si="115"/>
        <v>131.2</v>
      </c>
      <c r="M234" s="23">
        <f t="shared" si="115"/>
        <v>2812.2999999999997</v>
      </c>
      <c r="N234" s="23">
        <f t="shared" si="115"/>
        <v>0</v>
      </c>
      <c r="O234" s="23">
        <f t="shared" si="115"/>
        <v>2864.3999999999996</v>
      </c>
      <c r="P234" s="23">
        <f t="shared" si="115"/>
        <v>131.2</v>
      </c>
      <c r="Q234" s="23">
        <f t="shared" si="115"/>
        <v>2733.2</v>
      </c>
      <c r="R234" s="23">
        <f t="shared" si="115"/>
        <v>0</v>
      </c>
    </row>
    <row r="235" spans="1:18" ht="56.25">
      <c r="A235" s="54" t="s">
        <v>480</v>
      </c>
      <c r="B235" s="67">
        <v>115</v>
      </c>
      <c r="C235" s="28" t="s">
        <v>161</v>
      </c>
      <c r="D235" s="28" t="s">
        <v>157</v>
      </c>
      <c r="E235" s="67" t="s">
        <v>344</v>
      </c>
      <c r="F235" s="28"/>
      <c r="G235" s="23">
        <f aca="true" t="shared" si="116" ref="G235:R235">G236+G243</f>
        <v>2964.8999999999996</v>
      </c>
      <c r="H235" s="23">
        <f t="shared" si="116"/>
        <v>131.2</v>
      </c>
      <c r="I235" s="23">
        <f t="shared" si="116"/>
        <v>2833.7</v>
      </c>
      <c r="J235" s="23">
        <f t="shared" si="116"/>
        <v>0</v>
      </c>
      <c r="K235" s="23">
        <f t="shared" si="116"/>
        <v>2926.4999999999995</v>
      </c>
      <c r="L235" s="23">
        <f t="shared" si="116"/>
        <v>131.2</v>
      </c>
      <c r="M235" s="23">
        <f t="shared" si="116"/>
        <v>2795.2999999999997</v>
      </c>
      <c r="N235" s="23">
        <f t="shared" si="116"/>
        <v>0</v>
      </c>
      <c r="O235" s="23">
        <f t="shared" si="116"/>
        <v>2847.3999999999996</v>
      </c>
      <c r="P235" s="23">
        <f t="shared" si="116"/>
        <v>131.2</v>
      </c>
      <c r="Q235" s="23">
        <f t="shared" si="116"/>
        <v>2716.2</v>
      </c>
      <c r="R235" s="23">
        <f t="shared" si="116"/>
        <v>0</v>
      </c>
    </row>
    <row r="236" spans="1:18" ht="33" customHeight="1">
      <c r="A236" s="57" t="s">
        <v>21</v>
      </c>
      <c r="B236" s="67">
        <v>115</v>
      </c>
      <c r="C236" s="28" t="s">
        <v>161</v>
      </c>
      <c r="D236" s="28" t="s">
        <v>157</v>
      </c>
      <c r="E236" s="67" t="s">
        <v>345</v>
      </c>
      <c r="F236" s="28"/>
      <c r="G236" s="23">
        <f>G237+G240</f>
        <v>131.2</v>
      </c>
      <c r="H236" s="23">
        <f aca="true" t="shared" si="117" ref="H236:R236">H237+H240</f>
        <v>131.2</v>
      </c>
      <c r="I236" s="23">
        <f t="shared" si="117"/>
        <v>0</v>
      </c>
      <c r="J236" s="23">
        <f t="shared" si="117"/>
        <v>0</v>
      </c>
      <c r="K236" s="23">
        <f t="shared" si="117"/>
        <v>131.2</v>
      </c>
      <c r="L236" s="23">
        <f t="shared" si="117"/>
        <v>131.2</v>
      </c>
      <c r="M236" s="23">
        <f t="shared" si="117"/>
        <v>0</v>
      </c>
      <c r="N236" s="23">
        <f t="shared" si="117"/>
        <v>0</v>
      </c>
      <c r="O236" s="23">
        <f t="shared" si="117"/>
        <v>131.2</v>
      </c>
      <c r="P236" s="23">
        <f t="shared" si="117"/>
        <v>131.2</v>
      </c>
      <c r="Q236" s="23">
        <f t="shared" si="117"/>
        <v>0</v>
      </c>
      <c r="R236" s="23">
        <f t="shared" si="117"/>
        <v>0</v>
      </c>
    </row>
    <row r="237" spans="1:18" ht="61.5" customHeight="1">
      <c r="A237" s="61" t="s">
        <v>352</v>
      </c>
      <c r="B237" s="67">
        <v>115</v>
      </c>
      <c r="C237" s="28" t="s">
        <v>161</v>
      </c>
      <c r="D237" s="28" t="s">
        <v>157</v>
      </c>
      <c r="E237" s="67" t="s">
        <v>58</v>
      </c>
      <c r="F237" s="28"/>
      <c r="G237" s="23">
        <f>G238</f>
        <v>31.2</v>
      </c>
      <c r="H237" s="23">
        <f aca="true" t="shared" si="118" ref="H237:R238">H238</f>
        <v>31.2</v>
      </c>
      <c r="I237" s="23">
        <f t="shared" si="118"/>
        <v>0</v>
      </c>
      <c r="J237" s="23">
        <f t="shared" si="118"/>
        <v>0</v>
      </c>
      <c r="K237" s="23">
        <f t="shared" si="118"/>
        <v>31.2</v>
      </c>
      <c r="L237" s="23">
        <f t="shared" si="118"/>
        <v>31.2</v>
      </c>
      <c r="M237" s="23">
        <f t="shared" si="118"/>
        <v>0</v>
      </c>
      <c r="N237" s="23">
        <f t="shared" si="118"/>
        <v>0</v>
      </c>
      <c r="O237" s="23">
        <f t="shared" si="118"/>
        <v>31.2</v>
      </c>
      <c r="P237" s="23">
        <f t="shared" si="118"/>
        <v>31.2</v>
      </c>
      <c r="Q237" s="23">
        <f t="shared" si="118"/>
        <v>0</v>
      </c>
      <c r="R237" s="23">
        <f t="shared" si="118"/>
        <v>0</v>
      </c>
    </row>
    <row r="238" spans="1:18" ht="75">
      <c r="A238" s="102" t="s">
        <v>126</v>
      </c>
      <c r="B238" s="67">
        <v>115</v>
      </c>
      <c r="C238" s="28" t="s">
        <v>161</v>
      </c>
      <c r="D238" s="28" t="s">
        <v>157</v>
      </c>
      <c r="E238" s="67" t="s">
        <v>59</v>
      </c>
      <c r="F238" s="28"/>
      <c r="G238" s="23">
        <f>G239</f>
        <v>31.2</v>
      </c>
      <c r="H238" s="23">
        <f t="shared" si="118"/>
        <v>31.2</v>
      </c>
      <c r="I238" s="23">
        <f t="shared" si="118"/>
        <v>0</v>
      </c>
      <c r="J238" s="23">
        <f t="shared" si="118"/>
        <v>0</v>
      </c>
      <c r="K238" s="23">
        <f t="shared" si="118"/>
        <v>31.2</v>
      </c>
      <c r="L238" s="23">
        <f t="shared" si="118"/>
        <v>31.2</v>
      </c>
      <c r="M238" s="23">
        <f t="shared" si="118"/>
        <v>0</v>
      </c>
      <c r="N238" s="23">
        <f t="shared" si="118"/>
        <v>0</v>
      </c>
      <c r="O238" s="23">
        <f t="shared" si="118"/>
        <v>31.2</v>
      </c>
      <c r="P238" s="23">
        <f t="shared" si="118"/>
        <v>31.2</v>
      </c>
      <c r="Q238" s="23">
        <f t="shared" si="118"/>
        <v>0</v>
      </c>
      <c r="R238" s="23">
        <f t="shared" si="118"/>
        <v>0</v>
      </c>
    </row>
    <row r="239" spans="1:18" ht="37.5">
      <c r="A239" s="99" t="s">
        <v>261</v>
      </c>
      <c r="B239" s="67">
        <v>115</v>
      </c>
      <c r="C239" s="28" t="s">
        <v>161</v>
      </c>
      <c r="D239" s="28" t="s">
        <v>157</v>
      </c>
      <c r="E239" s="67" t="s">
        <v>59</v>
      </c>
      <c r="F239" s="28" t="s">
        <v>260</v>
      </c>
      <c r="G239" s="23">
        <f>H239+I239+J239</f>
        <v>31.2</v>
      </c>
      <c r="H239" s="23">
        <v>31.2</v>
      </c>
      <c r="I239" s="23"/>
      <c r="J239" s="23"/>
      <c r="K239" s="23">
        <f>L239+M239+N239</f>
        <v>31.2</v>
      </c>
      <c r="L239" s="23">
        <v>31.2</v>
      </c>
      <c r="M239" s="23"/>
      <c r="N239" s="23"/>
      <c r="O239" s="23">
        <f>P239+Q239+R239</f>
        <v>31.2</v>
      </c>
      <c r="P239" s="23">
        <v>31.2</v>
      </c>
      <c r="Q239" s="23"/>
      <c r="R239" s="23"/>
    </row>
    <row r="240" spans="1:18" ht="56.25">
      <c r="A240" s="21" t="s">
        <v>447</v>
      </c>
      <c r="B240" s="67">
        <v>115</v>
      </c>
      <c r="C240" s="28" t="s">
        <v>161</v>
      </c>
      <c r="D240" s="28" t="s">
        <v>157</v>
      </c>
      <c r="E240" s="67" t="s">
        <v>349</v>
      </c>
      <c r="F240" s="28"/>
      <c r="G240" s="23">
        <f>G241</f>
        <v>100</v>
      </c>
      <c r="H240" s="23">
        <f aca="true" t="shared" si="119" ref="H240:R241">H241</f>
        <v>100</v>
      </c>
      <c r="I240" s="23">
        <f t="shared" si="119"/>
        <v>0</v>
      </c>
      <c r="J240" s="23">
        <f t="shared" si="119"/>
        <v>0</v>
      </c>
      <c r="K240" s="23">
        <f t="shared" si="119"/>
        <v>100</v>
      </c>
      <c r="L240" s="23">
        <f t="shared" si="119"/>
        <v>100</v>
      </c>
      <c r="M240" s="23">
        <f t="shared" si="119"/>
        <v>0</v>
      </c>
      <c r="N240" s="23">
        <f t="shared" si="119"/>
        <v>0</v>
      </c>
      <c r="O240" s="23">
        <f t="shared" si="119"/>
        <v>100</v>
      </c>
      <c r="P240" s="23">
        <f t="shared" si="119"/>
        <v>100</v>
      </c>
      <c r="Q240" s="23">
        <f t="shared" si="119"/>
        <v>0</v>
      </c>
      <c r="R240" s="23">
        <f t="shared" si="119"/>
        <v>0</v>
      </c>
    </row>
    <row r="241" spans="1:18" ht="75">
      <c r="A241" s="102" t="s">
        <v>126</v>
      </c>
      <c r="B241" s="67">
        <v>115</v>
      </c>
      <c r="C241" s="28" t="s">
        <v>161</v>
      </c>
      <c r="D241" s="28" t="s">
        <v>157</v>
      </c>
      <c r="E241" s="67" t="s">
        <v>61</v>
      </c>
      <c r="F241" s="28"/>
      <c r="G241" s="23">
        <f>G242</f>
        <v>100</v>
      </c>
      <c r="H241" s="23">
        <f t="shared" si="119"/>
        <v>100</v>
      </c>
      <c r="I241" s="23">
        <f t="shared" si="119"/>
        <v>0</v>
      </c>
      <c r="J241" s="23">
        <f t="shared" si="119"/>
        <v>0</v>
      </c>
      <c r="K241" s="23">
        <f t="shared" si="119"/>
        <v>100</v>
      </c>
      <c r="L241" s="23">
        <f t="shared" si="119"/>
        <v>100</v>
      </c>
      <c r="M241" s="23">
        <f t="shared" si="119"/>
        <v>0</v>
      </c>
      <c r="N241" s="23">
        <f t="shared" si="119"/>
        <v>0</v>
      </c>
      <c r="O241" s="23">
        <f t="shared" si="119"/>
        <v>100</v>
      </c>
      <c r="P241" s="23">
        <f t="shared" si="119"/>
        <v>100</v>
      </c>
      <c r="Q241" s="23">
        <f t="shared" si="119"/>
        <v>0</v>
      </c>
      <c r="R241" s="23">
        <f t="shared" si="119"/>
        <v>0</v>
      </c>
    </row>
    <row r="242" spans="1:18" ht="37.5">
      <c r="A242" s="99" t="s">
        <v>261</v>
      </c>
      <c r="B242" s="67">
        <v>115</v>
      </c>
      <c r="C242" s="28" t="s">
        <v>161</v>
      </c>
      <c r="D242" s="28" t="s">
        <v>157</v>
      </c>
      <c r="E242" s="67" t="s">
        <v>61</v>
      </c>
      <c r="F242" s="28" t="s">
        <v>260</v>
      </c>
      <c r="G242" s="23">
        <f>H242+I242+J242</f>
        <v>100</v>
      </c>
      <c r="H242" s="23">
        <v>100</v>
      </c>
      <c r="I242" s="23"/>
      <c r="J242" s="23"/>
      <c r="K242" s="23">
        <f>L242+M242+N242</f>
        <v>100</v>
      </c>
      <c r="L242" s="23">
        <v>100</v>
      </c>
      <c r="M242" s="23"/>
      <c r="N242" s="23"/>
      <c r="O242" s="23">
        <f>P242+Q242+R242</f>
        <v>100</v>
      </c>
      <c r="P242" s="23">
        <v>100</v>
      </c>
      <c r="Q242" s="23"/>
      <c r="R242" s="23"/>
    </row>
    <row r="243" spans="1:18" ht="18.75">
      <c r="A243" s="63" t="s">
        <v>37</v>
      </c>
      <c r="B243" s="67">
        <v>115</v>
      </c>
      <c r="C243" s="28" t="s">
        <v>161</v>
      </c>
      <c r="D243" s="28" t="s">
        <v>157</v>
      </c>
      <c r="E243" s="28" t="s">
        <v>94</v>
      </c>
      <c r="F243" s="28"/>
      <c r="G243" s="23">
        <f>G244</f>
        <v>2833.7</v>
      </c>
      <c r="H243" s="23">
        <f aca="true" t="shared" si="120" ref="H243:R243">H244</f>
        <v>0</v>
      </c>
      <c r="I243" s="23">
        <f t="shared" si="120"/>
        <v>2833.7</v>
      </c>
      <c r="J243" s="23">
        <f t="shared" si="120"/>
        <v>0</v>
      </c>
      <c r="K243" s="23">
        <f t="shared" si="120"/>
        <v>2795.2999999999997</v>
      </c>
      <c r="L243" s="23">
        <f t="shared" si="120"/>
        <v>0</v>
      </c>
      <c r="M243" s="23">
        <f t="shared" si="120"/>
        <v>2795.2999999999997</v>
      </c>
      <c r="N243" s="23">
        <f t="shared" si="120"/>
        <v>0</v>
      </c>
      <c r="O243" s="23">
        <f t="shared" si="120"/>
        <v>2716.2</v>
      </c>
      <c r="P243" s="23">
        <f t="shared" si="120"/>
        <v>0</v>
      </c>
      <c r="Q243" s="23">
        <f t="shared" si="120"/>
        <v>2716.2</v>
      </c>
      <c r="R243" s="23">
        <f t="shared" si="120"/>
        <v>0</v>
      </c>
    </row>
    <row r="244" spans="1:18" ht="56.25">
      <c r="A244" s="21" t="s">
        <v>411</v>
      </c>
      <c r="B244" s="67">
        <v>115</v>
      </c>
      <c r="C244" s="28" t="s">
        <v>161</v>
      </c>
      <c r="D244" s="28" t="s">
        <v>157</v>
      </c>
      <c r="E244" s="28" t="s">
        <v>143</v>
      </c>
      <c r="F244" s="28"/>
      <c r="G244" s="23">
        <f>G245</f>
        <v>2833.7</v>
      </c>
      <c r="H244" s="23">
        <f aca="true" t="shared" si="121" ref="H244:R244">H245</f>
        <v>0</v>
      </c>
      <c r="I244" s="23">
        <f t="shared" si="121"/>
        <v>2833.7</v>
      </c>
      <c r="J244" s="23">
        <f t="shared" si="121"/>
        <v>0</v>
      </c>
      <c r="K244" s="23">
        <f t="shared" si="121"/>
        <v>2795.2999999999997</v>
      </c>
      <c r="L244" s="23">
        <f t="shared" si="121"/>
        <v>0</v>
      </c>
      <c r="M244" s="23">
        <f t="shared" si="121"/>
        <v>2795.2999999999997</v>
      </c>
      <c r="N244" s="23">
        <f t="shared" si="121"/>
        <v>0</v>
      </c>
      <c r="O244" s="23">
        <f t="shared" si="121"/>
        <v>2716.2</v>
      </c>
      <c r="P244" s="23">
        <f t="shared" si="121"/>
        <v>0</v>
      </c>
      <c r="Q244" s="23">
        <f t="shared" si="121"/>
        <v>2716.2</v>
      </c>
      <c r="R244" s="23">
        <f t="shared" si="121"/>
        <v>0</v>
      </c>
    </row>
    <row r="245" spans="1:18" ht="18.75">
      <c r="A245" s="99" t="s">
        <v>223</v>
      </c>
      <c r="B245" s="67">
        <v>115</v>
      </c>
      <c r="C245" s="28" t="s">
        <v>161</v>
      </c>
      <c r="D245" s="28" t="s">
        <v>157</v>
      </c>
      <c r="E245" s="28" t="s">
        <v>144</v>
      </c>
      <c r="F245" s="28"/>
      <c r="G245" s="23">
        <f>G246+G247+G249+G248</f>
        <v>2833.7</v>
      </c>
      <c r="H245" s="23">
        <f aca="true" t="shared" si="122" ref="H245:R245">H246+H247+H249+H248</f>
        <v>0</v>
      </c>
      <c r="I245" s="23">
        <f t="shared" si="122"/>
        <v>2833.7</v>
      </c>
      <c r="J245" s="23">
        <f t="shared" si="122"/>
        <v>0</v>
      </c>
      <c r="K245" s="23">
        <f t="shared" si="122"/>
        <v>2795.2999999999997</v>
      </c>
      <c r="L245" s="23">
        <f t="shared" si="122"/>
        <v>0</v>
      </c>
      <c r="M245" s="23">
        <f t="shared" si="122"/>
        <v>2795.2999999999997</v>
      </c>
      <c r="N245" s="23">
        <f t="shared" si="122"/>
        <v>0</v>
      </c>
      <c r="O245" s="23">
        <f t="shared" si="122"/>
        <v>2716.2</v>
      </c>
      <c r="P245" s="23">
        <f t="shared" si="122"/>
        <v>0</v>
      </c>
      <c r="Q245" s="23">
        <f t="shared" si="122"/>
        <v>2716.2</v>
      </c>
      <c r="R245" s="23">
        <f t="shared" si="122"/>
        <v>0</v>
      </c>
    </row>
    <row r="246" spans="1:18" ht="37.5">
      <c r="A246" s="99" t="s">
        <v>206</v>
      </c>
      <c r="B246" s="67">
        <v>115</v>
      </c>
      <c r="C246" s="28" t="s">
        <v>161</v>
      </c>
      <c r="D246" s="28" t="s">
        <v>157</v>
      </c>
      <c r="E246" s="28" t="s">
        <v>144</v>
      </c>
      <c r="F246" s="28" t="s">
        <v>207</v>
      </c>
      <c r="G246" s="23">
        <f>H246+I246+J246</f>
        <v>2582.6</v>
      </c>
      <c r="H246" s="23"/>
      <c r="I246" s="23">
        <v>2582.6</v>
      </c>
      <c r="J246" s="23"/>
      <c r="K246" s="23">
        <v>2544.2</v>
      </c>
      <c r="L246" s="23"/>
      <c r="M246" s="23">
        <v>2544.2</v>
      </c>
      <c r="N246" s="23"/>
      <c r="O246" s="23">
        <f>P246+Q246+R246</f>
        <v>2465.1</v>
      </c>
      <c r="P246" s="23"/>
      <c r="Q246" s="23">
        <v>2465.1</v>
      </c>
      <c r="R246" s="23"/>
    </row>
    <row r="247" spans="1:18" ht="37.5">
      <c r="A247" s="99" t="s">
        <v>119</v>
      </c>
      <c r="B247" s="67">
        <v>115</v>
      </c>
      <c r="C247" s="28" t="s">
        <v>161</v>
      </c>
      <c r="D247" s="28" t="s">
        <v>157</v>
      </c>
      <c r="E247" s="28" t="s">
        <v>144</v>
      </c>
      <c r="F247" s="28" t="s">
        <v>210</v>
      </c>
      <c r="G247" s="23">
        <f>H247+I247+J247</f>
        <v>241.6</v>
      </c>
      <c r="H247" s="23"/>
      <c r="I247" s="23">
        <v>241.6</v>
      </c>
      <c r="J247" s="23"/>
      <c r="K247" s="23">
        <f>L247+M247+N247</f>
        <v>241.6</v>
      </c>
      <c r="L247" s="23"/>
      <c r="M247" s="23">
        <v>241.6</v>
      </c>
      <c r="N247" s="23"/>
      <c r="O247" s="23">
        <f>P247+Q247+R247</f>
        <v>241.6</v>
      </c>
      <c r="P247" s="23"/>
      <c r="Q247" s="23">
        <v>241.6</v>
      </c>
      <c r="R247" s="23"/>
    </row>
    <row r="248" spans="1:18" ht="18.75">
      <c r="A248" s="99" t="s">
        <v>606</v>
      </c>
      <c r="B248" s="96">
        <v>115</v>
      </c>
      <c r="C248" s="28" t="s">
        <v>161</v>
      </c>
      <c r="D248" s="28" t="s">
        <v>157</v>
      </c>
      <c r="E248" s="28" t="s">
        <v>144</v>
      </c>
      <c r="F248" s="28" t="s">
        <v>607</v>
      </c>
      <c r="G248" s="23">
        <f>H248+I248+J248</f>
        <v>1.5</v>
      </c>
      <c r="H248" s="23"/>
      <c r="I248" s="23">
        <v>1.5</v>
      </c>
      <c r="J248" s="23"/>
      <c r="K248" s="23">
        <f>L248+M248+N248</f>
        <v>0</v>
      </c>
      <c r="L248" s="23"/>
      <c r="M248" s="23"/>
      <c r="N248" s="23"/>
      <c r="O248" s="23">
        <f>P248+Q248+R248</f>
        <v>0</v>
      </c>
      <c r="P248" s="23"/>
      <c r="Q248" s="23"/>
      <c r="R248" s="23"/>
    </row>
    <row r="249" spans="1:18" ht="18.75">
      <c r="A249" s="99" t="s">
        <v>208</v>
      </c>
      <c r="B249" s="67">
        <v>115</v>
      </c>
      <c r="C249" s="28" t="s">
        <v>161</v>
      </c>
      <c r="D249" s="28" t="s">
        <v>157</v>
      </c>
      <c r="E249" s="28" t="s">
        <v>144</v>
      </c>
      <c r="F249" s="28" t="s">
        <v>209</v>
      </c>
      <c r="G249" s="23">
        <f>H249+I249+J249</f>
        <v>8</v>
      </c>
      <c r="H249" s="23"/>
      <c r="I249" s="23">
        <v>8</v>
      </c>
      <c r="J249" s="23"/>
      <c r="K249" s="23">
        <f>L249+M249+N249</f>
        <v>9.5</v>
      </c>
      <c r="L249" s="23"/>
      <c r="M249" s="23">
        <v>9.5</v>
      </c>
      <c r="N249" s="23"/>
      <c r="O249" s="23">
        <f>P249+Q249+R249</f>
        <v>9.5</v>
      </c>
      <c r="P249" s="23"/>
      <c r="Q249" s="23">
        <v>9.5</v>
      </c>
      <c r="R249" s="23"/>
    </row>
    <row r="250" spans="1:18" ht="56.25">
      <c r="A250" s="21" t="s">
        <v>477</v>
      </c>
      <c r="B250" s="67">
        <v>115</v>
      </c>
      <c r="C250" s="28" t="s">
        <v>161</v>
      </c>
      <c r="D250" s="28" t="s">
        <v>157</v>
      </c>
      <c r="E250" s="28" t="s">
        <v>296</v>
      </c>
      <c r="F250" s="28"/>
      <c r="G250" s="23">
        <f>G251</f>
        <v>17</v>
      </c>
      <c r="H250" s="23">
        <f aca="true" t="shared" si="123" ref="H250:R250">H251</f>
        <v>0</v>
      </c>
      <c r="I250" s="23">
        <f t="shared" si="123"/>
        <v>17</v>
      </c>
      <c r="J250" s="23">
        <f t="shared" si="123"/>
        <v>0</v>
      </c>
      <c r="K250" s="23">
        <f t="shared" si="123"/>
        <v>17</v>
      </c>
      <c r="L250" s="23">
        <f t="shared" si="123"/>
        <v>0</v>
      </c>
      <c r="M250" s="23">
        <f t="shared" si="123"/>
        <v>17</v>
      </c>
      <c r="N250" s="23">
        <f t="shared" si="123"/>
        <v>0</v>
      </c>
      <c r="O250" s="23">
        <f t="shared" si="123"/>
        <v>17</v>
      </c>
      <c r="P250" s="23">
        <f t="shared" si="123"/>
        <v>0</v>
      </c>
      <c r="Q250" s="23">
        <f t="shared" si="123"/>
        <v>17</v>
      </c>
      <c r="R250" s="23">
        <f t="shared" si="123"/>
        <v>0</v>
      </c>
    </row>
    <row r="251" spans="1:18" ht="56.25">
      <c r="A251" s="27" t="s">
        <v>470</v>
      </c>
      <c r="B251" s="67">
        <v>115</v>
      </c>
      <c r="C251" s="28" t="s">
        <v>161</v>
      </c>
      <c r="D251" s="28" t="s">
        <v>157</v>
      </c>
      <c r="E251" s="28" t="s">
        <v>79</v>
      </c>
      <c r="F251" s="28"/>
      <c r="G251" s="23">
        <f>G252</f>
        <v>17</v>
      </c>
      <c r="H251" s="23">
        <f aca="true" t="shared" si="124" ref="H251:R252">H252</f>
        <v>0</v>
      </c>
      <c r="I251" s="23">
        <f t="shared" si="124"/>
        <v>17</v>
      </c>
      <c r="J251" s="23">
        <f t="shared" si="124"/>
        <v>0</v>
      </c>
      <c r="K251" s="23">
        <f t="shared" si="124"/>
        <v>17</v>
      </c>
      <c r="L251" s="23">
        <f t="shared" si="124"/>
        <v>0</v>
      </c>
      <c r="M251" s="23">
        <f t="shared" si="124"/>
        <v>17</v>
      </c>
      <c r="N251" s="23">
        <f t="shared" si="124"/>
        <v>0</v>
      </c>
      <c r="O251" s="23">
        <f t="shared" si="124"/>
        <v>17</v>
      </c>
      <c r="P251" s="23">
        <f t="shared" si="124"/>
        <v>0</v>
      </c>
      <c r="Q251" s="23">
        <f t="shared" si="124"/>
        <v>17</v>
      </c>
      <c r="R251" s="23">
        <f t="shared" si="124"/>
        <v>0</v>
      </c>
    </row>
    <row r="252" spans="1:18" ht="56.25">
      <c r="A252" s="27" t="s">
        <v>409</v>
      </c>
      <c r="B252" s="67">
        <v>115</v>
      </c>
      <c r="C252" s="28" t="s">
        <v>161</v>
      </c>
      <c r="D252" s="28" t="s">
        <v>157</v>
      </c>
      <c r="E252" s="28" t="s">
        <v>407</v>
      </c>
      <c r="F252" s="28"/>
      <c r="G252" s="23">
        <f>G253</f>
        <v>17</v>
      </c>
      <c r="H252" s="23">
        <f t="shared" si="124"/>
        <v>0</v>
      </c>
      <c r="I252" s="23">
        <f t="shared" si="124"/>
        <v>17</v>
      </c>
      <c r="J252" s="23">
        <f t="shared" si="124"/>
        <v>0</v>
      </c>
      <c r="K252" s="23">
        <f t="shared" si="124"/>
        <v>17</v>
      </c>
      <c r="L252" s="23">
        <f t="shared" si="124"/>
        <v>0</v>
      </c>
      <c r="M252" s="23">
        <f t="shared" si="124"/>
        <v>17</v>
      </c>
      <c r="N252" s="23">
        <f t="shared" si="124"/>
        <v>0</v>
      </c>
      <c r="O252" s="23">
        <f t="shared" si="124"/>
        <v>17</v>
      </c>
      <c r="P252" s="23">
        <f t="shared" si="124"/>
        <v>0</v>
      </c>
      <c r="Q252" s="23">
        <f t="shared" si="124"/>
        <v>17</v>
      </c>
      <c r="R252" s="23">
        <f t="shared" si="124"/>
        <v>0</v>
      </c>
    </row>
    <row r="253" spans="1:18" ht="37.5">
      <c r="A253" s="21" t="s">
        <v>134</v>
      </c>
      <c r="B253" s="67">
        <v>115</v>
      </c>
      <c r="C253" s="28" t="s">
        <v>161</v>
      </c>
      <c r="D253" s="28" t="s">
        <v>157</v>
      </c>
      <c r="E253" s="28" t="s">
        <v>408</v>
      </c>
      <c r="F253" s="28"/>
      <c r="G253" s="23">
        <f>G254</f>
        <v>17</v>
      </c>
      <c r="H253" s="23">
        <f aca="true" t="shared" si="125" ref="H253:R253">H254</f>
        <v>0</v>
      </c>
      <c r="I253" s="23">
        <f t="shared" si="125"/>
        <v>17</v>
      </c>
      <c r="J253" s="23">
        <f t="shared" si="125"/>
        <v>0</v>
      </c>
      <c r="K253" s="23">
        <f t="shared" si="125"/>
        <v>17</v>
      </c>
      <c r="L253" s="23">
        <f t="shared" si="125"/>
        <v>0</v>
      </c>
      <c r="M253" s="23">
        <f t="shared" si="125"/>
        <v>17</v>
      </c>
      <c r="N253" s="23">
        <f t="shared" si="125"/>
        <v>0</v>
      </c>
      <c r="O253" s="23">
        <f t="shared" si="125"/>
        <v>17</v>
      </c>
      <c r="P253" s="23">
        <f t="shared" si="125"/>
        <v>0</v>
      </c>
      <c r="Q253" s="23">
        <f t="shared" si="125"/>
        <v>17</v>
      </c>
      <c r="R253" s="23">
        <f t="shared" si="125"/>
        <v>0</v>
      </c>
    </row>
    <row r="254" spans="1:18" ht="18.75">
      <c r="A254" s="99" t="s">
        <v>225</v>
      </c>
      <c r="B254" s="67">
        <v>115</v>
      </c>
      <c r="C254" s="28" t="s">
        <v>161</v>
      </c>
      <c r="D254" s="28" t="s">
        <v>157</v>
      </c>
      <c r="E254" s="28" t="s">
        <v>408</v>
      </c>
      <c r="F254" s="28" t="s">
        <v>224</v>
      </c>
      <c r="G254" s="23">
        <f>H254+I254+J254</f>
        <v>17</v>
      </c>
      <c r="H254" s="23"/>
      <c r="I254" s="23">
        <v>17</v>
      </c>
      <c r="J254" s="23"/>
      <c r="K254" s="23">
        <f>L254+M254+N254</f>
        <v>17</v>
      </c>
      <c r="L254" s="23"/>
      <c r="M254" s="23">
        <v>17</v>
      </c>
      <c r="N254" s="23"/>
      <c r="O254" s="23">
        <f>P254+Q254+R254</f>
        <v>17</v>
      </c>
      <c r="P254" s="23"/>
      <c r="Q254" s="23">
        <v>17</v>
      </c>
      <c r="R254" s="23"/>
    </row>
    <row r="255" spans="1:18" ht="18.75">
      <c r="A255" s="99" t="s">
        <v>169</v>
      </c>
      <c r="B255" s="67">
        <v>115</v>
      </c>
      <c r="C255" s="28" t="s">
        <v>158</v>
      </c>
      <c r="D255" s="28" t="s">
        <v>564</v>
      </c>
      <c r="E255" s="28"/>
      <c r="F255" s="28"/>
      <c r="G255" s="23">
        <f>G256+G263</f>
        <v>9143</v>
      </c>
      <c r="H255" s="23">
        <f aca="true" t="shared" si="126" ref="H255:R255">H256+H263</f>
        <v>9143</v>
      </c>
      <c r="I255" s="23">
        <f t="shared" si="126"/>
        <v>0</v>
      </c>
      <c r="J255" s="23">
        <f t="shared" si="126"/>
        <v>0</v>
      </c>
      <c r="K255" s="23">
        <f t="shared" si="126"/>
        <v>9143</v>
      </c>
      <c r="L255" s="23">
        <f t="shared" si="126"/>
        <v>9143</v>
      </c>
      <c r="M255" s="23">
        <f t="shared" si="126"/>
        <v>0</v>
      </c>
      <c r="N255" s="23">
        <f t="shared" si="126"/>
        <v>0</v>
      </c>
      <c r="O255" s="23">
        <f t="shared" si="126"/>
        <v>9143</v>
      </c>
      <c r="P255" s="23">
        <f t="shared" si="126"/>
        <v>9143</v>
      </c>
      <c r="Q255" s="23">
        <f t="shared" si="126"/>
        <v>0</v>
      </c>
      <c r="R255" s="23">
        <f t="shared" si="126"/>
        <v>0</v>
      </c>
    </row>
    <row r="256" spans="1:18" ht="18.75">
      <c r="A256" s="99" t="s">
        <v>170</v>
      </c>
      <c r="B256" s="67">
        <v>115</v>
      </c>
      <c r="C256" s="28" t="s">
        <v>158</v>
      </c>
      <c r="D256" s="28" t="s">
        <v>155</v>
      </c>
      <c r="E256" s="28"/>
      <c r="F256" s="28"/>
      <c r="G256" s="23">
        <f>G257</f>
        <v>3983</v>
      </c>
      <c r="H256" s="23">
        <f aca="true" t="shared" si="127" ref="H256:R256">H257</f>
        <v>3983</v>
      </c>
      <c r="I256" s="23">
        <f t="shared" si="127"/>
        <v>0</v>
      </c>
      <c r="J256" s="23">
        <f t="shared" si="127"/>
        <v>0</v>
      </c>
      <c r="K256" s="23">
        <f t="shared" si="127"/>
        <v>3983</v>
      </c>
      <c r="L256" s="23">
        <f t="shared" si="127"/>
        <v>3983</v>
      </c>
      <c r="M256" s="23">
        <f t="shared" si="127"/>
        <v>0</v>
      </c>
      <c r="N256" s="23">
        <f t="shared" si="127"/>
        <v>0</v>
      </c>
      <c r="O256" s="23">
        <f t="shared" si="127"/>
        <v>3983</v>
      </c>
      <c r="P256" s="23">
        <f t="shared" si="127"/>
        <v>3983</v>
      </c>
      <c r="Q256" s="23">
        <f t="shared" si="127"/>
        <v>0</v>
      </c>
      <c r="R256" s="23">
        <f t="shared" si="127"/>
        <v>0</v>
      </c>
    </row>
    <row r="257" spans="1:18" ht="37.5">
      <c r="A257" s="102" t="s">
        <v>467</v>
      </c>
      <c r="B257" s="67">
        <v>115</v>
      </c>
      <c r="C257" s="28" t="s">
        <v>158</v>
      </c>
      <c r="D257" s="28" t="s">
        <v>155</v>
      </c>
      <c r="E257" s="67" t="s">
        <v>344</v>
      </c>
      <c r="F257" s="28"/>
      <c r="G257" s="23">
        <f>G258</f>
        <v>3983</v>
      </c>
      <c r="H257" s="23">
        <f aca="true" t="shared" si="128" ref="H257:R259">H258</f>
        <v>3983</v>
      </c>
      <c r="I257" s="23">
        <f t="shared" si="128"/>
        <v>0</v>
      </c>
      <c r="J257" s="23">
        <f t="shared" si="128"/>
        <v>0</v>
      </c>
      <c r="K257" s="23">
        <f t="shared" si="128"/>
        <v>3983</v>
      </c>
      <c r="L257" s="23">
        <f t="shared" si="128"/>
        <v>3983</v>
      </c>
      <c r="M257" s="23">
        <f t="shared" si="128"/>
        <v>0</v>
      </c>
      <c r="N257" s="23">
        <f t="shared" si="128"/>
        <v>0</v>
      </c>
      <c r="O257" s="23">
        <f t="shared" si="128"/>
        <v>3983</v>
      </c>
      <c r="P257" s="23">
        <f t="shared" si="128"/>
        <v>3983</v>
      </c>
      <c r="Q257" s="23">
        <f t="shared" si="128"/>
        <v>0</v>
      </c>
      <c r="R257" s="23">
        <f t="shared" si="128"/>
        <v>0</v>
      </c>
    </row>
    <row r="258" spans="1:18" ht="37.5">
      <c r="A258" s="61" t="s">
        <v>21</v>
      </c>
      <c r="B258" s="67">
        <v>115</v>
      </c>
      <c r="C258" s="28" t="s">
        <v>158</v>
      </c>
      <c r="D258" s="28" t="s">
        <v>155</v>
      </c>
      <c r="E258" s="67" t="s">
        <v>345</v>
      </c>
      <c r="F258" s="28"/>
      <c r="G258" s="23">
        <f>G259</f>
        <v>3983</v>
      </c>
      <c r="H258" s="23">
        <f t="shared" si="128"/>
        <v>3983</v>
      </c>
      <c r="I258" s="23">
        <f t="shared" si="128"/>
        <v>0</v>
      </c>
      <c r="J258" s="23">
        <f t="shared" si="128"/>
        <v>0</v>
      </c>
      <c r="K258" s="23">
        <f t="shared" si="128"/>
        <v>3983</v>
      </c>
      <c r="L258" s="23">
        <f t="shared" si="128"/>
        <v>3983</v>
      </c>
      <c r="M258" s="23">
        <f t="shared" si="128"/>
        <v>0</v>
      </c>
      <c r="N258" s="23">
        <f t="shared" si="128"/>
        <v>0</v>
      </c>
      <c r="O258" s="23">
        <f t="shared" si="128"/>
        <v>3983</v>
      </c>
      <c r="P258" s="23">
        <f t="shared" si="128"/>
        <v>3983</v>
      </c>
      <c r="Q258" s="23">
        <f t="shared" si="128"/>
        <v>0</v>
      </c>
      <c r="R258" s="23">
        <f t="shared" si="128"/>
        <v>0</v>
      </c>
    </row>
    <row r="259" spans="1:18" ht="93.75">
      <c r="A259" s="61" t="s">
        <v>468</v>
      </c>
      <c r="B259" s="67">
        <v>115</v>
      </c>
      <c r="C259" s="28" t="s">
        <v>158</v>
      </c>
      <c r="D259" s="28" t="s">
        <v>155</v>
      </c>
      <c r="E259" s="67" t="s">
        <v>86</v>
      </c>
      <c r="F259" s="28"/>
      <c r="G259" s="23">
        <f>G260</f>
        <v>3983</v>
      </c>
      <c r="H259" s="23">
        <f t="shared" si="128"/>
        <v>3983</v>
      </c>
      <c r="I259" s="23">
        <f t="shared" si="128"/>
        <v>0</v>
      </c>
      <c r="J259" s="23">
        <f t="shared" si="128"/>
        <v>0</v>
      </c>
      <c r="K259" s="23">
        <f t="shared" si="128"/>
        <v>3983</v>
      </c>
      <c r="L259" s="23">
        <f t="shared" si="128"/>
        <v>3983</v>
      </c>
      <c r="M259" s="23">
        <f t="shared" si="128"/>
        <v>0</v>
      </c>
      <c r="N259" s="23">
        <f t="shared" si="128"/>
        <v>0</v>
      </c>
      <c r="O259" s="23">
        <f t="shared" si="128"/>
        <v>3983</v>
      </c>
      <c r="P259" s="23">
        <f t="shared" si="128"/>
        <v>3983</v>
      </c>
      <c r="Q259" s="23">
        <f t="shared" si="128"/>
        <v>0</v>
      </c>
      <c r="R259" s="23">
        <f t="shared" si="128"/>
        <v>0</v>
      </c>
    </row>
    <row r="260" spans="1:18" ht="75">
      <c r="A260" s="64" t="s">
        <v>263</v>
      </c>
      <c r="B260" s="67">
        <v>115</v>
      </c>
      <c r="C260" s="28" t="s">
        <v>158</v>
      </c>
      <c r="D260" s="28" t="s">
        <v>155</v>
      </c>
      <c r="E260" s="67" t="s">
        <v>87</v>
      </c>
      <c r="F260" s="28"/>
      <c r="G260" s="23">
        <f>G262+G261</f>
        <v>3983</v>
      </c>
      <c r="H260" s="23">
        <f aca="true" t="shared" si="129" ref="H260:R260">H262+H261</f>
        <v>3983</v>
      </c>
      <c r="I260" s="23">
        <f t="shared" si="129"/>
        <v>0</v>
      </c>
      <c r="J260" s="23">
        <f t="shared" si="129"/>
        <v>0</v>
      </c>
      <c r="K260" s="23">
        <f t="shared" si="129"/>
        <v>3983</v>
      </c>
      <c r="L260" s="23">
        <f t="shared" si="129"/>
        <v>3983</v>
      </c>
      <c r="M260" s="23">
        <f t="shared" si="129"/>
        <v>0</v>
      </c>
      <c r="N260" s="23">
        <f t="shared" si="129"/>
        <v>0</v>
      </c>
      <c r="O260" s="23">
        <f t="shared" si="129"/>
        <v>3983</v>
      </c>
      <c r="P260" s="23">
        <f t="shared" si="129"/>
        <v>3983</v>
      </c>
      <c r="Q260" s="23">
        <f t="shared" si="129"/>
        <v>0</v>
      </c>
      <c r="R260" s="23">
        <f t="shared" si="129"/>
        <v>0</v>
      </c>
    </row>
    <row r="261" spans="1:18" ht="37.5">
      <c r="A261" s="99" t="s">
        <v>119</v>
      </c>
      <c r="B261" s="67">
        <v>115</v>
      </c>
      <c r="C261" s="28" t="s">
        <v>158</v>
      </c>
      <c r="D261" s="28" t="s">
        <v>155</v>
      </c>
      <c r="E261" s="67" t="s">
        <v>87</v>
      </c>
      <c r="F261" s="28" t="s">
        <v>210</v>
      </c>
      <c r="G261" s="23">
        <f>H261+I261+J261</f>
        <v>60</v>
      </c>
      <c r="H261" s="23">
        <v>60</v>
      </c>
      <c r="I261" s="23"/>
      <c r="J261" s="23"/>
      <c r="K261" s="23">
        <f>L261+M261+N261</f>
        <v>60</v>
      </c>
      <c r="L261" s="23">
        <v>60</v>
      </c>
      <c r="M261" s="23"/>
      <c r="N261" s="23"/>
      <c r="O261" s="23">
        <f>P261+Q261+R261</f>
        <v>60</v>
      </c>
      <c r="P261" s="23">
        <v>60</v>
      </c>
      <c r="Q261" s="23"/>
      <c r="R261" s="23"/>
    </row>
    <row r="262" spans="1:18" ht="37.5">
      <c r="A262" s="99" t="s">
        <v>261</v>
      </c>
      <c r="B262" s="67">
        <v>115</v>
      </c>
      <c r="C262" s="28" t="s">
        <v>158</v>
      </c>
      <c r="D262" s="28" t="s">
        <v>155</v>
      </c>
      <c r="E262" s="67" t="s">
        <v>87</v>
      </c>
      <c r="F262" s="28" t="s">
        <v>260</v>
      </c>
      <c r="G262" s="23">
        <f>H262+I262+J262</f>
        <v>3923</v>
      </c>
      <c r="H262" s="23">
        <v>3923</v>
      </c>
      <c r="I262" s="23"/>
      <c r="J262" s="23"/>
      <c r="K262" s="23">
        <f>L262+M262+N262</f>
        <v>3923</v>
      </c>
      <c r="L262" s="23">
        <v>3923</v>
      </c>
      <c r="M262" s="23"/>
      <c r="N262" s="23"/>
      <c r="O262" s="23">
        <f>P262+Q262+R262</f>
        <v>3923</v>
      </c>
      <c r="P262" s="23">
        <v>3923</v>
      </c>
      <c r="Q262" s="23"/>
      <c r="R262" s="23"/>
    </row>
    <row r="263" spans="1:18" ht="18.75">
      <c r="A263" s="99" t="s">
        <v>178</v>
      </c>
      <c r="B263" s="67">
        <v>115</v>
      </c>
      <c r="C263" s="28" t="s">
        <v>158</v>
      </c>
      <c r="D263" s="28" t="s">
        <v>153</v>
      </c>
      <c r="E263" s="28"/>
      <c r="F263" s="28"/>
      <c r="G263" s="23">
        <f>G264</f>
        <v>5160</v>
      </c>
      <c r="H263" s="23">
        <f aca="true" t="shared" si="130" ref="H263:R263">H264</f>
        <v>5160</v>
      </c>
      <c r="I263" s="23">
        <f t="shared" si="130"/>
        <v>0</v>
      </c>
      <c r="J263" s="23">
        <f t="shared" si="130"/>
        <v>0</v>
      </c>
      <c r="K263" s="23">
        <f t="shared" si="130"/>
        <v>5160</v>
      </c>
      <c r="L263" s="23">
        <f t="shared" si="130"/>
        <v>5160</v>
      </c>
      <c r="M263" s="23">
        <f t="shared" si="130"/>
        <v>0</v>
      </c>
      <c r="N263" s="23">
        <f t="shared" si="130"/>
        <v>0</v>
      </c>
      <c r="O263" s="23">
        <f t="shared" si="130"/>
        <v>5160</v>
      </c>
      <c r="P263" s="23">
        <f t="shared" si="130"/>
        <v>5160</v>
      </c>
      <c r="Q263" s="23">
        <f t="shared" si="130"/>
        <v>0</v>
      </c>
      <c r="R263" s="23">
        <f t="shared" si="130"/>
        <v>0</v>
      </c>
    </row>
    <row r="264" spans="1:18" ht="37.5">
      <c r="A264" s="102" t="s">
        <v>467</v>
      </c>
      <c r="B264" s="67">
        <v>115</v>
      </c>
      <c r="C264" s="28" t="s">
        <v>158</v>
      </c>
      <c r="D264" s="28" t="s">
        <v>153</v>
      </c>
      <c r="E264" s="28" t="s">
        <v>344</v>
      </c>
      <c r="F264" s="28"/>
      <c r="G264" s="23">
        <f>G265</f>
        <v>5160</v>
      </c>
      <c r="H264" s="23">
        <f aca="true" t="shared" si="131" ref="H264:R266">H265</f>
        <v>5160</v>
      </c>
      <c r="I264" s="23">
        <f t="shared" si="131"/>
        <v>0</v>
      </c>
      <c r="J264" s="23">
        <f t="shared" si="131"/>
        <v>0</v>
      </c>
      <c r="K264" s="23">
        <f t="shared" si="131"/>
        <v>5160</v>
      </c>
      <c r="L264" s="23">
        <f t="shared" si="131"/>
        <v>5160</v>
      </c>
      <c r="M264" s="23">
        <f t="shared" si="131"/>
        <v>0</v>
      </c>
      <c r="N264" s="23">
        <f t="shared" si="131"/>
        <v>0</v>
      </c>
      <c r="O264" s="23">
        <f t="shared" si="131"/>
        <v>5160</v>
      </c>
      <c r="P264" s="23">
        <f t="shared" si="131"/>
        <v>5160</v>
      </c>
      <c r="Q264" s="23">
        <f t="shared" si="131"/>
        <v>0</v>
      </c>
      <c r="R264" s="23">
        <f t="shared" si="131"/>
        <v>0</v>
      </c>
    </row>
    <row r="265" spans="1:18" ht="18.75">
      <c r="A265" s="21" t="s">
        <v>229</v>
      </c>
      <c r="B265" s="67">
        <v>115</v>
      </c>
      <c r="C265" s="28" t="s">
        <v>158</v>
      </c>
      <c r="D265" s="28" t="s">
        <v>153</v>
      </c>
      <c r="E265" s="28" t="s">
        <v>350</v>
      </c>
      <c r="F265" s="65"/>
      <c r="G265" s="23">
        <f>G266</f>
        <v>5160</v>
      </c>
      <c r="H265" s="23">
        <f t="shared" si="131"/>
        <v>5160</v>
      </c>
      <c r="I265" s="23">
        <f t="shared" si="131"/>
        <v>0</v>
      </c>
      <c r="J265" s="23">
        <f t="shared" si="131"/>
        <v>0</v>
      </c>
      <c r="K265" s="23">
        <f t="shared" si="131"/>
        <v>5160</v>
      </c>
      <c r="L265" s="23">
        <f t="shared" si="131"/>
        <v>5160</v>
      </c>
      <c r="M265" s="23">
        <f t="shared" si="131"/>
        <v>0</v>
      </c>
      <c r="N265" s="23">
        <f t="shared" si="131"/>
        <v>0</v>
      </c>
      <c r="O265" s="23">
        <f t="shared" si="131"/>
        <v>5160</v>
      </c>
      <c r="P265" s="23">
        <f t="shared" si="131"/>
        <v>5160</v>
      </c>
      <c r="Q265" s="23">
        <f t="shared" si="131"/>
        <v>0</v>
      </c>
      <c r="R265" s="23">
        <f t="shared" si="131"/>
        <v>0</v>
      </c>
    </row>
    <row r="266" spans="1:18" ht="56.25">
      <c r="A266" s="57" t="s">
        <v>365</v>
      </c>
      <c r="B266" s="67">
        <v>115</v>
      </c>
      <c r="C266" s="28" t="s">
        <v>158</v>
      </c>
      <c r="D266" s="28" t="s">
        <v>153</v>
      </c>
      <c r="E266" s="28" t="s">
        <v>88</v>
      </c>
      <c r="F266" s="65"/>
      <c r="G266" s="23">
        <f>G267</f>
        <v>5160</v>
      </c>
      <c r="H266" s="23">
        <f t="shared" si="131"/>
        <v>5160</v>
      </c>
      <c r="I266" s="23">
        <f t="shared" si="131"/>
        <v>0</v>
      </c>
      <c r="J266" s="23">
        <f t="shared" si="131"/>
        <v>0</v>
      </c>
      <c r="K266" s="23">
        <f t="shared" si="131"/>
        <v>5160</v>
      </c>
      <c r="L266" s="23">
        <f t="shared" si="131"/>
        <v>5160</v>
      </c>
      <c r="M266" s="23">
        <f t="shared" si="131"/>
        <v>0</v>
      </c>
      <c r="N266" s="23">
        <f t="shared" si="131"/>
        <v>0</v>
      </c>
      <c r="O266" s="23">
        <f t="shared" si="131"/>
        <v>5160</v>
      </c>
      <c r="P266" s="23">
        <f t="shared" si="131"/>
        <v>5160</v>
      </c>
      <c r="Q266" s="23">
        <f t="shared" si="131"/>
        <v>0</v>
      </c>
      <c r="R266" s="23">
        <f t="shared" si="131"/>
        <v>0</v>
      </c>
    </row>
    <row r="267" spans="1:18" ht="75">
      <c r="A267" s="64" t="s">
        <v>263</v>
      </c>
      <c r="B267" s="67">
        <v>115</v>
      </c>
      <c r="C267" s="28" t="s">
        <v>158</v>
      </c>
      <c r="D267" s="28" t="s">
        <v>153</v>
      </c>
      <c r="E267" s="28" t="s">
        <v>89</v>
      </c>
      <c r="F267" s="28"/>
      <c r="G267" s="23">
        <f>G268+G269</f>
        <v>5160</v>
      </c>
      <c r="H267" s="23">
        <f aca="true" t="shared" si="132" ref="H267:R267">H268+H269</f>
        <v>5160</v>
      </c>
      <c r="I267" s="23">
        <f t="shared" si="132"/>
        <v>0</v>
      </c>
      <c r="J267" s="23">
        <f t="shared" si="132"/>
        <v>0</v>
      </c>
      <c r="K267" s="23">
        <f t="shared" si="132"/>
        <v>5160</v>
      </c>
      <c r="L267" s="23">
        <f t="shared" si="132"/>
        <v>5160</v>
      </c>
      <c r="M267" s="23">
        <f t="shared" si="132"/>
        <v>0</v>
      </c>
      <c r="N267" s="23">
        <f t="shared" si="132"/>
        <v>0</v>
      </c>
      <c r="O267" s="23">
        <f t="shared" si="132"/>
        <v>5160</v>
      </c>
      <c r="P267" s="23">
        <f t="shared" si="132"/>
        <v>5160</v>
      </c>
      <c r="Q267" s="23">
        <f t="shared" si="132"/>
        <v>0</v>
      </c>
      <c r="R267" s="23">
        <f t="shared" si="132"/>
        <v>0</v>
      </c>
    </row>
    <row r="268" spans="1:18" ht="37.5">
      <c r="A268" s="99" t="s">
        <v>119</v>
      </c>
      <c r="B268" s="67">
        <v>115</v>
      </c>
      <c r="C268" s="28" t="s">
        <v>158</v>
      </c>
      <c r="D268" s="28" t="s">
        <v>153</v>
      </c>
      <c r="E268" s="28" t="s">
        <v>89</v>
      </c>
      <c r="F268" s="28" t="s">
        <v>210</v>
      </c>
      <c r="G268" s="23">
        <f>H268+I268+J268</f>
        <v>51.6</v>
      </c>
      <c r="H268" s="23">
        <v>51.6</v>
      </c>
      <c r="I268" s="23"/>
      <c r="J268" s="23"/>
      <c r="K268" s="23">
        <f>L268+M268+N268</f>
        <v>51.6</v>
      </c>
      <c r="L268" s="23">
        <v>51.6</v>
      </c>
      <c r="M268" s="23"/>
      <c r="N268" s="23"/>
      <c r="O268" s="23">
        <f>P268+Q268+R268</f>
        <v>51.6</v>
      </c>
      <c r="P268" s="23">
        <v>51.6</v>
      </c>
      <c r="Q268" s="23"/>
      <c r="R268" s="23"/>
    </row>
    <row r="269" spans="1:18" ht="37.5">
      <c r="A269" s="99" t="s">
        <v>261</v>
      </c>
      <c r="B269" s="67">
        <v>115</v>
      </c>
      <c r="C269" s="28" t="s">
        <v>158</v>
      </c>
      <c r="D269" s="28" t="s">
        <v>153</v>
      </c>
      <c r="E269" s="28" t="s">
        <v>89</v>
      </c>
      <c r="F269" s="28" t="s">
        <v>260</v>
      </c>
      <c r="G269" s="23">
        <f>H269+I269+J269</f>
        <v>5108.4</v>
      </c>
      <c r="H269" s="23">
        <v>5108.4</v>
      </c>
      <c r="I269" s="23"/>
      <c r="J269" s="23"/>
      <c r="K269" s="23">
        <f>L269+M269+N269</f>
        <v>5108.4</v>
      </c>
      <c r="L269" s="23">
        <v>5108.4</v>
      </c>
      <c r="M269" s="23"/>
      <c r="N269" s="23"/>
      <c r="O269" s="23">
        <f>P269+Q269+R269</f>
        <v>5108.4</v>
      </c>
      <c r="P269" s="23">
        <v>5108.4</v>
      </c>
      <c r="Q269" s="23"/>
      <c r="R269" s="23"/>
    </row>
    <row r="270" spans="1:18" ht="18.75">
      <c r="A270" s="99" t="s">
        <v>192</v>
      </c>
      <c r="B270" s="67">
        <v>115</v>
      </c>
      <c r="C270" s="28" t="s">
        <v>174</v>
      </c>
      <c r="D270" s="28" t="s">
        <v>564</v>
      </c>
      <c r="E270" s="28"/>
      <c r="F270" s="28"/>
      <c r="G270" s="23">
        <f>G271</f>
        <v>678.4</v>
      </c>
      <c r="H270" s="23">
        <f aca="true" t="shared" si="133" ref="H270:R270">H271</f>
        <v>0</v>
      </c>
      <c r="I270" s="23">
        <f t="shared" si="133"/>
        <v>518.4</v>
      </c>
      <c r="J270" s="23">
        <f t="shared" si="133"/>
        <v>160</v>
      </c>
      <c r="K270" s="23">
        <f t="shared" si="133"/>
        <v>350</v>
      </c>
      <c r="L270" s="23">
        <f t="shared" si="133"/>
        <v>0</v>
      </c>
      <c r="M270" s="23">
        <f t="shared" si="133"/>
        <v>190</v>
      </c>
      <c r="N270" s="23">
        <f t="shared" si="133"/>
        <v>160</v>
      </c>
      <c r="O270" s="23">
        <f t="shared" si="133"/>
        <v>350</v>
      </c>
      <c r="P270" s="23">
        <f t="shared" si="133"/>
        <v>0</v>
      </c>
      <c r="Q270" s="23">
        <f t="shared" si="133"/>
        <v>190</v>
      </c>
      <c r="R270" s="23">
        <f t="shared" si="133"/>
        <v>160</v>
      </c>
    </row>
    <row r="271" spans="1:18" ht="18.75">
      <c r="A271" s="99" t="s">
        <v>193</v>
      </c>
      <c r="B271" s="67">
        <v>115</v>
      </c>
      <c r="C271" s="28" t="s">
        <v>174</v>
      </c>
      <c r="D271" s="28" t="s">
        <v>156</v>
      </c>
      <c r="E271" s="28"/>
      <c r="F271" s="28"/>
      <c r="G271" s="23">
        <f>G272+G284</f>
        <v>678.4</v>
      </c>
      <c r="H271" s="23">
        <f aca="true" t="shared" si="134" ref="H271:R271">H272+H284</f>
        <v>0</v>
      </c>
      <c r="I271" s="23">
        <f t="shared" si="134"/>
        <v>518.4</v>
      </c>
      <c r="J271" s="23">
        <f t="shared" si="134"/>
        <v>160</v>
      </c>
      <c r="K271" s="23">
        <f t="shared" si="134"/>
        <v>350</v>
      </c>
      <c r="L271" s="23">
        <f t="shared" si="134"/>
        <v>0</v>
      </c>
      <c r="M271" s="23">
        <f t="shared" si="134"/>
        <v>190</v>
      </c>
      <c r="N271" s="23">
        <f t="shared" si="134"/>
        <v>160</v>
      </c>
      <c r="O271" s="23">
        <f t="shared" si="134"/>
        <v>350</v>
      </c>
      <c r="P271" s="23">
        <f t="shared" si="134"/>
        <v>0</v>
      </c>
      <c r="Q271" s="23">
        <f t="shared" si="134"/>
        <v>190</v>
      </c>
      <c r="R271" s="23">
        <f t="shared" si="134"/>
        <v>160</v>
      </c>
    </row>
    <row r="272" spans="1:18" ht="37.5">
      <c r="A272" s="102" t="s">
        <v>459</v>
      </c>
      <c r="B272" s="67">
        <v>115</v>
      </c>
      <c r="C272" s="28" t="s">
        <v>174</v>
      </c>
      <c r="D272" s="28" t="s">
        <v>156</v>
      </c>
      <c r="E272" s="28" t="s">
        <v>355</v>
      </c>
      <c r="F272" s="28"/>
      <c r="G272" s="23">
        <f aca="true" t="shared" si="135" ref="G272:R272">G273+G276+G281</f>
        <v>350</v>
      </c>
      <c r="H272" s="23">
        <f t="shared" si="135"/>
        <v>0</v>
      </c>
      <c r="I272" s="23">
        <f t="shared" si="135"/>
        <v>190</v>
      </c>
      <c r="J272" s="23">
        <f t="shared" si="135"/>
        <v>160</v>
      </c>
      <c r="K272" s="23">
        <f t="shared" si="135"/>
        <v>350</v>
      </c>
      <c r="L272" s="23">
        <f t="shared" si="135"/>
        <v>0</v>
      </c>
      <c r="M272" s="23">
        <f t="shared" si="135"/>
        <v>190</v>
      </c>
      <c r="N272" s="23">
        <f t="shared" si="135"/>
        <v>160</v>
      </c>
      <c r="O272" s="23">
        <f t="shared" si="135"/>
        <v>350</v>
      </c>
      <c r="P272" s="23">
        <f t="shared" si="135"/>
        <v>0</v>
      </c>
      <c r="Q272" s="23">
        <f t="shared" si="135"/>
        <v>190</v>
      </c>
      <c r="R272" s="23">
        <f t="shared" si="135"/>
        <v>160</v>
      </c>
    </row>
    <row r="273" spans="1:18" ht="18.75">
      <c r="A273" s="102" t="s">
        <v>0</v>
      </c>
      <c r="B273" s="67">
        <v>115</v>
      </c>
      <c r="C273" s="28" t="s">
        <v>174</v>
      </c>
      <c r="D273" s="28" t="s">
        <v>156</v>
      </c>
      <c r="E273" s="28" t="s">
        <v>1</v>
      </c>
      <c r="F273" s="28"/>
      <c r="G273" s="23">
        <f aca="true" t="shared" si="136" ref="G273:R274">G274</f>
        <v>90</v>
      </c>
      <c r="H273" s="23">
        <f t="shared" si="136"/>
        <v>0</v>
      </c>
      <c r="I273" s="23">
        <f t="shared" si="136"/>
        <v>90</v>
      </c>
      <c r="J273" s="23">
        <f t="shared" si="136"/>
        <v>0</v>
      </c>
      <c r="K273" s="23">
        <f t="shared" si="136"/>
        <v>90</v>
      </c>
      <c r="L273" s="23">
        <f t="shared" si="136"/>
        <v>0</v>
      </c>
      <c r="M273" s="23">
        <f t="shared" si="136"/>
        <v>90</v>
      </c>
      <c r="N273" s="23">
        <f t="shared" si="136"/>
        <v>0</v>
      </c>
      <c r="O273" s="23">
        <f t="shared" si="136"/>
        <v>90</v>
      </c>
      <c r="P273" s="23">
        <f t="shared" si="136"/>
        <v>0</v>
      </c>
      <c r="Q273" s="23">
        <f t="shared" si="136"/>
        <v>90</v>
      </c>
      <c r="R273" s="23">
        <f t="shared" si="136"/>
        <v>0</v>
      </c>
    </row>
    <row r="274" spans="1:18" ht="18.75">
      <c r="A274" s="99" t="s">
        <v>4</v>
      </c>
      <c r="B274" s="67">
        <v>115</v>
      </c>
      <c r="C274" s="28" t="s">
        <v>174</v>
      </c>
      <c r="D274" s="28" t="s">
        <v>156</v>
      </c>
      <c r="E274" s="28" t="s">
        <v>2</v>
      </c>
      <c r="F274" s="28"/>
      <c r="G274" s="23">
        <f>G275</f>
        <v>90</v>
      </c>
      <c r="H274" s="23">
        <f t="shared" si="136"/>
        <v>0</v>
      </c>
      <c r="I274" s="23">
        <f t="shared" si="136"/>
        <v>90</v>
      </c>
      <c r="J274" s="23">
        <f t="shared" si="136"/>
        <v>0</v>
      </c>
      <c r="K274" s="23">
        <f t="shared" si="136"/>
        <v>90</v>
      </c>
      <c r="L274" s="23">
        <f t="shared" si="136"/>
        <v>0</v>
      </c>
      <c r="M274" s="23">
        <f t="shared" si="136"/>
        <v>90</v>
      </c>
      <c r="N274" s="23">
        <f t="shared" si="136"/>
        <v>0</v>
      </c>
      <c r="O274" s="23">
        <f t="shared" si="136"/>
        <v>90</v>
      </c>
      <c r="P274" s="23">
        <f t="shared" si="136"/>
        <v>0</v>
      </c>
      <c r="Q274" s="23">
        <f t="shared" si="136"/>
        <v>90</v>
      </c>
      <c r="R274" s="23">
        <f t="shared" si="136"/>
        <v>0</v>
      </c>
    </row>
    <row r="275" spans="1:18" ht="18.75">
      <c r="A275" s="99" t="s">
        <v>225</v>
      </c>
      <c r="B275" s="67">
        <v>115</v>
      </c>
      <c r="C275" s="28" t="s">
        <v>174</v>
      </c>
      <c r="D275" s="28" t="s">
        <v>156</v>
      </c>
      <c r="E275" s="28" t="s">
        <v>2</v>
      </c>
      <c r="F275" s="28" t="s">
        <v>224</v>
      </c>
      <c r="G275" s="23">
        <f>H275+I275+J275</f>
        <v>90</v>
      </c>
      <c r="H275" s="23"/>
      <c r="I275" s="23">
        <v>90</v>
      </c>
      <c r="J275" s="23"/>
      <c r="K275" s="23">
        <f>L275+M275+N275</f>
        <v>90</v>
      </c>
      <c r="L275" s="23"/>
      <c r="M275" s="23">
        <v>90</v>
      </c>
      <c r="N275" s="23"/>
      <c r="O275" s="23">
        <f>P275+Q275+R275</f>
        <v>90</v>
      </c>
      <c r="P275" s="23"/>
      <c r="Q275" s="23">
        <v>90</v>
      </c>
      <c r="R275" s="23"/>
    </row>
    <row r="276" spans="1:18" ht="18.75">
      <c r="A276" s="102" t="s">
        <v>5</v>
      </c>
      <c r="B276" s="67">
        <v>115</v>
      </c>
      <c r="C276" s="28" t="s">
        <v>174</v>
      </c>
      <c r="D276" s="28" t="s">
        <v>156</v>
      </c>
      <c r="E276" s="28" t="s">
        <v>6</v>
      </c>
      <c r="F276" s="28"/>
      <c r="G276" s="23">
        <f>G277+G279</f>
        <v>210</v>
      </c>
      <c r="H276" s="23">
        <f aca="true" t="shared" si="137" ref="H276:R276">H277+H279</f>
        <v>0</v>
      </c>
      <c r="I276" s="23">
        <f t="shared" si="137"/>
        <v>100</v>
      </c>
      <c r="J276" s="23">
        <f t="shared" si="137"/>
        <v>110</v>
      </c>
      <c r="K276" s="23">
        <f t="shared" si="137"/>
        <v>210</v>
      </c>
      <c r="L276" s="23">
        <f t="shared" si="137"/>
        <v>0</v>
      </c>
      <c r="M276" s="23">
        <f t="shared" si="137"/>
        <v>100</v>
      </c>
      <c r="N276" s="23">
        <f t="shared" si="137"/>
        <v>110</v>
      </c>
      <c r="O276" s="23">
        <f t="shared" si="137"/>
        <v>210</v>
      </c>
      <c r="P276" s="23">
        <f t="shared" si="137"/>
        <v>0</v>
      </c>
      <c r="Q276" s="23">
        <f t="shared" si="137"/>
        <v>100</v>
      </c>
      <c r="R276" s="23">
        <f t="shared" si="137"/>
        <v>110</v>
      </c>
    </row>
    <row r="277" spans="1:18" ht="18.75">
      <c r="A277" s="99" t="s">
        <v>4</v>
      </c>
      <c r="B277" s="67">
        <v>115</v>
      </c>
      <c r="C277" s="28" t="s">
        <v>174</v>
      </c>
      <c r="D277" s="28" t="s">
        <v>156</v>
      </c>
      <c r="E277" s="28" t="s">
        <v>7</v>
      </c>
      <c r="F277" s="28"/>
      <c r="G277" s="23">
        <f>G278</f>
        <v>100</v>
      </c>
      <c r="H277" s="23">
        <f aca="true" t="shared" si="138" ref="H277:R277">H278</f>
        <v>0</v>
      </c>
      <c r="I277" s="23">
        <f t="shared" si="138"/>
        <v>100</v>
      </c>
      <c r="J277" s="23">
        <f t="shared" si="138"/>
        <v>0</v>
      </c>
      <c r="K277" s="23">
        <f t="shared" si="138"/>
        <v>100</v>
      </c>
      <c r="L277" s="23">
        <f t="shared" si="138"/>
        <v>0</v>
      </c>
      <c r="M277" s="23">
        <f t="shared" si="138"/>
        <v>100</v>
      </c>
      <c r="N277" s="23">
        <f t="shared" si="138"/>
        <v>0</v>
      </c>
      <c r="O277" s="23">
        <f t="shared" si="138"/>
        <v>100</v>
      </c>
      <c r="P277" s="23">
        <f t="shared" si="138"/>
        <v>0</v>
      </c>
      <c r="Q277" s="23">
        <f t="shared" si="138"/>
        <v>100</v>
      </c>
      <c r="R277" s="23">
        <f t="shared" si="138"/>
        <v>0</v>
      </c>
    </row>
    <row r="278" spans="1:18" ht="18.75">
      <c r="A278" s="99" t="s">
        <v>225</v>
      </c>
      <c r="B278" s="67">
        <v>115</v>
      </c>
      <c r="C278" s="28" t="s">
        <v>174</v>
      </c>
      <c r="D278" s="28" t="s">
        <v>156</v>
      </c>
      <c r="E278" s="28" t="s">
        <v>7</v>
      </c>
      <c r="F278" s="28" t="s">
        <v>224</v>
      </c>
      <c r="G278" s="23">
        <f>H278+I278+J278</f>
        <v>100</v>
      </c>
      <c r="H278" s="23"/>
      <c r="I278" s="23">
        <v>100</v>
      </c>
      <c r="J278" s="23"/>
      <c r="K278" s="23">
        <f>L278+M278+N278</f>
        <v>100</v>
      </c>
      <c r="L278" s="23"/>
      <c r="M278" s="23">
        <v>100</v>
      </c>
      <c r="N278" s="23"/>
      <c r="O278" s="23">
        <f>P278+Q278+R278</f>
        <v>100</v>
      </c>
      <c r="P278" s="23"/>
      <c r="Q278" s="23">
        <v>100</v>
      </c>
      <c r="R278" s="23"/>
    </row>
    <row r="279" spans="1:18" ht="77.25" customHeight="1">
      <c r="A279" s="99" t="s">
        <v>418</v>
      </c>
      <c r="B279" s="67">
        <v>115</v>
      </c>
      <c r="C279" s="28" t="s">
        <v>174</v>
      </c>
      <c r="D279" s="28" t="s">
        <v>156</v>
      </c>
      <c r="E279" s="28" t="s">
        <v>103</v>
      </c>
      <c r="F279" s="28"/>
      <c r="G279" s="23">
        <f>G280</f>
        <v>110</v>
      </c>
      <c r="H279" s="23">
        <f aca="true" t="shared" si="139" ref="H279:R279">H280</f>
        <v>0</v>
      </c>
      <c r="I279" s="23">
        <f t="shared" si="139"/>
        <v>0</v>
      </c>
      <c r="J279" s="23">
        <f t="shared" si="139"/>
        <v>110</v>
      </c>
      <c r="K279" s="23">
        <f t="shared" si="139"/>
        <v>110</v>
      </c>
      <c r="L279" s="23">
        <f t="shared" si="139"/>
        <v>0</v>
      </c>
      <c r="M279" s="23">
        <f t="shared" si="139"/>
        <v>0</v>
      </c>
      <c r="N279" s="23">
        <f t="shared" si="139"/>
        <v>110</v>
      </c>
      <c r="O279" s="23">
        <f t="shared" si="139"/>
        <v>110</v>
      </c>
      <c r="P279" s="23">
        <f t="shared" si="139"/>
        <v>0</v>
      </c>
      <c r="Q279" s="23">
        <f t="shared" si="139"/>
        <v>0</v>
      </c>
      <c r="R279" s="23">
        <f t="shared" si="139"/>
        <v>110</v>
      </c>
    </row>
    <row r="280" spans="1:18" ht="18.75">
      <c r="A280" s="99" t="s">
        <v>225</v>
      </c>
      <c r="B280" s="67">
        <v>115</v>
      </c>
      <c r="C280" s="28" t="s">
        <v>174</v>
      </c>
      <c r="D280" s="28" t="s">
        <v>156</v>
      </c>
      <c r="E280" s="28" t="s">
        <v>103</v>
      </c>
      <c r="F280" s="28" t="s">
        <v>224</v>
      </c>
      <c r="G280" s="23">
        <f>H280+I280+J280</f>
        <v>110</v>
      </c>
      <c r="H280" s="23"/>
      <c r="I280" s="23"/>
      <c r="J280" s="23">
        <v>110</v>
      </c>
      <c r="K280" s="23">
        <f>L280+M280+N280</f>
        <v>110</v>
      </c>
      <c r="L280" s="23"/>
      <c r="M280" s="23"/>
      <c r="N280" s="23">
        <v>110</v>
      </c>
      <c r="O280" s="23">
        <f>P280+Q280+R280</f>
        <v>110</v>
      </c>
      <c r="P280" s="23"/>
      <c r="Q280" s="23"/>
      <c r="R280" s="23">
        <v>110</v>
      </c>
    </row>
    <row r="281" spans="1:18" ht="37.5">
      <c r="A281" s="102" t="s">
        <v>100</v>
      </c>
      <c r="B281" s="67">
        <v>115</v>
      </c>
      <c r="C281" s="28" t="s">
        <v>174</v>
      </c>
      <c r="D281" s="28" t="s">
        <v>156</v>
      </c>
      <c r="E281" s="28" t="s">
        <v>101</v>
      </c>
      <c r="F281" s="28"/>
      <c r="G281" s="23">
        <f>G282</f>
        <v>50</v>
      </c>
      <c r="H281" s="23">
        <f aca="true" t="shared" si="140" ref="H281:R281">H282</f>
        <v>0</v>
      </c>
      <c r="I281" s="23">
        <f t="shared" si="140"/>
        <v>0</v>
      </c>
      <c r="J281" s="23">
        <f t="shared" si="140"/>
        <v>50</v>
      </c>
      <c r="K281" s="23">
        <f t="shared" si="140"/>
        <v>50</v>
      </c>
      <c r="L281" s="23">
        <f t="shared" si="140"/>
        <v>0</v>
      </c>
      <c r="M281" s="23">
        <f t="shared" si="140"/>
        <v>0</v>
      </c>
      <c r="N281" s="23">
        <f t="shared" si="140"/>
        <v>50</v>
      </c>
      <c r="O281" s="23">
        <f t="shared" si="140"/>
        <v>50</v>
      </c>
      <c r="P281" s="23">
        <f t="shared" si="140"/>
        <v>0</v>
      </c>
      <c r="Q281" s="23">
        <f t="shared" si="140"/>
        <v>0</v>
      </c>
      <c r="R281" s="23">
        <f t="shared" si="140"/>
        <v>50</v>
      </c>
    </row>
    <row r="282" spans="1:18" ht="80.25" customHeight="1">
      <c r="A282" s="99" t="s">
        <v>418</v>
      </c>
      <c r="B282" s="67">
        <v>115</v>
      </c>
      <c r="C282" s="28" t="s">
        <v>174</v>
      </c>
      <c r="D282" s="28" t="s">
        <v>156</v>
      </c>
      <c r="E282" s="28" t="s">
        <v>102</v>
      </c>
      <c r="F282" s="28"/>
      <c r="G282" s="23">
        <f>G283</f>
        <v>50</v>
      </c>
      <c r="H282" s="23">
        <f aca="true" t="shared" si="141" ref="H282:R282">H283</f>
        <v>0</v>
      </c>
      <c r="I282" s="23">
        <f t="shared" si="141"/>
        <v>0</v>
      </c>
      <c r="J282" s="23">
        <f t="shared" si="141"/>
        <v>50</v>
      </c>
      <c r="K282" s="23">
        <f t="shared" si="141"/>
        <v>50</v>
      </c>
      <c r="L282" s="23">
        <f t="shared" si="141"/>
        <v>0</v>
      </c>
      <c r="M282" s="23">
        <f t="shared" si="141"/>
        <v>0</v>
      </c>
      <c r="N282" s="23">
        <f t="shared" si="141"/>
        <v>50</v>
      </c>
      <c r="O282" s="23">
        <f t="shared" si="141"/>
        <v>50</v>
      </c>
      <c r="P282" s="23">
        <f t="shared" si="141"/>
        <v>0</v>
      </c>
      <c r="Q282" s="23">
        <f t="shared" si="141"/>
        <v>0</v>
      </c>
      <c r="R282" s="23">
        <f t="shared" si="141"/>
        <v>50</v>
      </c>
    </row>
    <row r="283" spans="1:18" ht="18.75">
      <c r="A283" s="99" t="s">
        <v>225</v>
      </c>
      <c r="B283" s="67">
        <v>115</v>
      </c>
      <c r="C283" s="28" t="s">
        <v>174</v>
      </c>
      <c r="D283" s="28" t="s">
        <v>156</v>
      </c>
      <c r="E283" s="28" t="s">
        <v>102</v>
      </c>
      <c r="F283" s="28" t="s">
        <v>224</v>
      </c>
      <c r="G283" s="23">
        <f>H283+I283+J283</f>
        <v>50</v>
      </c>
      <c r="H283" s="23"/>
      <c r="I283" s="23"/>
      <c r="J283" s="23">
        <v>50</v>
      </c>
      <c r="K283" s="23">
        <f>L283+M283+N283</f>
        <v>50</v>
      </c>
      <c r="L283" s="23"/>
      <c r="M283" s="23"/>
      <c r="N283" s="23">
        <v>50</v>
      </c>
      <c r="O283" s="23">
        <f>P283+Q283+R283</f>
        <v>50</v>
      </c>
      <c r="P283" s="23"/>
      <c r="Q283" s="23"/>
      <c r="R283" s="23">
        <v>50</v>
      </c>
    </row>
    <row r="284" spans="1:18" ht="37.5">
      <c r="A284" s="102" t="s">
        <v>467</v>
      </c>
      <c r="B284" s="67">
        <v>115</v>
      </c>
      <c r="C284" s="28" t="s">
        <v>174</v>
      </c>
      <c r="D284" s="28" t="s">
        <v>156</v>
      </c>
      <c r="E284" s="28" t="s">
        <v>344</v>
      </c>
      <c r="F284" s="28"/>
      <c r="G284" s="23">
        <f>G285</f>
        <v>328.4</v>
      </c>
      <c r="H284" s="23">
        <f aca="true" t="shared" si="142" ref="H284:R287">H285</f>
        <v>0</v>
      </c>
      <c r="I284" s="23">
        <f t="shared" si="142"/>
        <v>328.4</v>
      </c>
      <c r="J284" s="23">
        <f t="shared" si="142"/>
        <v>0</v>
      </c>
      <c r="K284" s="23">
        <f t="shared" si="142"/>
        <v>0</v>
      </c>
      <c r="L284" s="23">
        <f t="shared" si="142"/>
        <v>0</v>
      </c>
      <c r="M284" s="23">
        <f t="shared" si="142"/>
        <v>0</v>
      </c>
      <c r="N284" s="23">
        <f t="shared" si="142"/>
        <v>0</v>
      </c>
      <c r="O284" s="23">
        <f t="shared" si="142"/>
        <v>0</v>
      </c>
      <c r="P284" s="23">
        <f t="shared" si="142"/>
        <v>0</v>
      </c>
      <c r="Q284" s="23">
        <f t="shared" si="142"/>
        <v>0</v>
      </c>
      <c r="R284" s="23">
        <f t="shared" si="142"/>
        <v>0</v>
      </c>
    </row>
    <row r="285" spans="1:18" ht="37.5">
      <c r="A285" s="102" t="s">
        <v>21</v>
      </c>
      <c r="B285" s="67">
        <v>115</v>
      </c>
      <c r="C285" s="28" t="s">
        <v>174</v>
      </c>
      <c r="D285" s="28" t="s">
        <v>156</v>
      </c>
      <c r="E285" s="28" t="s">
        <v>345</v>
      </c>
      <c r="F285" s="28"/>
      <c r="G285" s="23">
        <f>G286</f>
        <v>328.4</v>
      </c>
      <c r="H285" s="23">
        <f t="shared" si="142"/>
        <v>0</v>
      </c>
      <c r="I285" s="23">
        <f t="shared" si="142"/>
        <v>328.4</v>
      </c>
      <c r="J285" s="23">
        <f t="shared" si="142"/>
        <v>0</v>
      </c>
      <c r="K285" s="23">
        <f t="shared" si="142"/>
        <v>0</v>
      </c>
      <c r="L285" s="23">
        <f t="shared" si="142"/>
        <v>0</v>
      </c>
      <c r="M285" s="23">
        <f t="shared" si="142"/>
        <v>0</v>
      </c>
      <c r="N285" s="23">
        <f t="shared" si="142"/>
        <v>0</v>
      </c>
      <c r="O285" s="23">
        <f t="shared" si="142"/>
        <v>0</v>
      </c>
      <c r="P285" s="23">
        <f t="shared" si="142"/>
        <v>0</v>
      </c>
      <c r="Q285" s="23">
        <f t="shared" si="142"/>
        <v>0</v>
      </c>
      <c r="R285" s="23">
        <f t="shared" si="142"/>
        <v>0</v>
      </c>
    </row>
    <row r="286" spans="1:18" ht="56.25">
      <c r="A286" s="102" t="s">
        <v>63</v>
      </c>
      <c r="B286" s="67">
        <v>115</v>
      </c>
      <c r="C286" s="28" t="s">
        <v>174</v>
      </c>
      <c r="D286" s="28" t="s">
        <v>156</v>
      </c>
      <c r="E286" s="28" t="s">
        <v>64</v>
      </c>
      <c r="F286" s="28"/>
      <c r="G286" s="23">
        <f>G287</f>
        <v>328.4</v>
      </c>
      <c r="H286" s="23">
        <f t="shared" si="142"/>
        <v>0</v>
      </c>
      <c r="I286" s="23">
        <f t="shared" si="142"/>
        <v>328.4</v>
      </c>
      <c r="J286" s="23">
        <f t="shared" si="142"/>
        <v>0</v>
      </c>
      <c r="K286" s="23">
        <f t="shared" si="142"/>
        <v>0</v>
      </c>
      <c r="L286" s="23">
        <f t="shared" si="142"/>
        <v>0</v>
      </c>
      <c r="M286" s="23">
        <f t="shared" si="142"/>
        <v>0</v>
      </c>
      <c r="N286" s="23">
        <f t="shared" si="142"/>
        <v>0</v>
      </c>
      <c r="O286" s="23">
        <f t="shared" si="142"/>
        <v>0</v>
      </c>
      <c r="P286" s="23">
        <f t="shared" si="142"/>
        <v>0</v>
      </c>
      <c r="Q286" s="23">
        <f t="shared" si="142"/>
        <v>0</v>
      </c>
      <c r="R286" s="23">
        <f t="shared" si="142"/>
        <v>0</v>
      </c>
    </row>
    <row r="287" spans="1:18" ht="18.75">
      <c r="A287" s="99" t="s">
        <v>182</v>
      </c>
      <c r="B287" s="67">
        <v>115</v>
      </c>
      <c r="C287" s="28" t="s">
        <v>174</v>
      </c>
      <c r="D287" s="28" t="s">
        <v>156</v>
      </c>
      <c r="E287" s="28" t="s">
        <v>65</v>
      </c>
      <c r="F287" s="28"/>
      <c r="G287" s="23">
        <f>G288</f>
        <v>328.4</v>
      </c>
      <c r="H287" s="23">
        <f t="shared" si="142"/>
        <v>0</v>
      </c>
      <c r="I287" s="23">
        <f t="shared" si="142"/>
        <v>328.4</v>
      </c>
      <c r="J287" s="23">
        <f t="shared" si="142"/>
        <v>0</v>
      </c>
      <c r="K287" s="23">
        <f t="shared" si="142"/>
        <v>0</v>
      </c>
      <c r="L287" s="23">
        <f t="shared" si="142"/>
        <v>0</v>
      </c>
      <c r="M287" s="23">
        <f t="shared" si="142"/>
        <v>0</v>
      </c>
      <c r="N287" s="23">
        <f t="shared" si="142"/>
        <v>0</v>
      </c>
      <c r="O287" s="23">
        <f t="shared" si="142"/>
        <v>0</v>
      </c>
      <c r="P287" s="23">
        <f t="shared" si="142"/>
        <v>0</v>
      </c>
      <c r="Q287" s="23">
        <f t="shared" si="142"/>
        <v>0</v>
      </c>
      <c r="R287" s="23">
        <f t="shared" si="142"/>
        <v>0</v>
      </c>
    </row>
    <row r="288" spans="1:18" ht="18.75">
      <c r="A288" s="99" t="s">
        <v>225</v>
      </c>
      <c r="B288" s="67">
        <v>115</v>
      </c>
      <c r="C288" s="28" t="s">
        <v>174</v>
      </c>
      <c r="D288" s="28" t="s">
        <v>156</v>
      </c>
      <c r="E288" s="28" t="s">
        <v>65</v>
      </c>
      <c r="F288" s="28" t="s">
        <v>224</v>
      </c>
      <c r="G288" s="23">
        <f>H288+I288+J288</f>
        <v>328.4</v>
      </c>
      <c r="H288" s="23"/>
      <c r="I288" s="23">
        <v>328.4</v>
      </c>
      <c r="J288" s="23"/>
      <c r="K288" s="23">
        <f>L288+M288+N288</f>
        <v>0</v>
      </c>
      <c r="L288" s="23"/>
      <c r="M288" s="23"/>
      <c r="N288" s="23"/>
      <c r="O288" s="23">
        <f>P288+Q288+R288</f>
        <v>0</v>
      </c>
      <c r="P288" s="33"/>
      <c r="Q288" s="23"/>
      <c r="R288" s="33"/>
    </row>
    <row r="289" spans="1:18" ht="18.75">
      <c r="A289" s="101" t="s">
        <v>205</v>
      </c>
      <c r="B289" s="98">
        <v>546</v>
      </c>
      <c r="C289" s="25"/>
      <c r="D289" s="25"/>
      <c r="E289" s="98"/>
      <c r="F289" s="25"/>
      <c r="G289" s="26">
        <f aca="true" t="shared" si="143" ref="G289:R289">G290+G385+G408+G432+G457+G471+G516+G534+G570+G564+G507</f>
        <v>202047.2</v>
      </c>
      <c r="H289" s="26">
        <f t="shared" si="143"/>
        <v>104396.5</v>
      </c>
      <c r="I289" s="26">
        <f t="shared" si="143"/>
        <v>94732.1</v>
      </c>
      <c r="J289" s="26">
        <f t="shared" si="143"/>
        <v>2918.5999999999995</v>
      </c>
      <c r="K289" s="26">
        <f t="shared" si="143"/>
        <v>139532.2</v>
      </c>
      <c r="L289" s="26">
        <f t="shared" si="143"/>
        <v>49496.299999999996</v>
      </c>
      <c r="M289" s="26">
        <f t="shared" si="143"/>
        <v>87117.29999999999</v>
      </c>
      <c r="N289" s="26">
        <f t="shared" si="143"/>
        <v>2918.5999999999995</v>
      </c>
      <c r="O289" s="26">
        <f t="shared" si="143"/>
        <v>155698.8</v>
      </c>
      <c r="P289" s="23">
        <f t="shared" si="143"/>
        <v>70543.40000000001</v>
      </c>
      <c r="Q289" s="23">
        <f t="shared" si="143"/>
        <v>81592.4</v>
      </c>
      <c r="R289" s="23">
        <f t="shared" si="143"/>
        <v>3562.9999999999995</v>
      </c>
    </row>
    <row r="290" spans="1:18" ht="18.75">
      <c r="A290" s="99" t="s">
        <v>251</v>
      </c>
      <c r="B290" s="67">
        <v>546</v>
      </c>
      <c r="C290" s="28" t="s">
        <v>152</v>
      </c>
      <c r="D290" s="28" t="s">
        <v>564</v>
      </c>
      <c r="E290" s="67"/>
      <c r="F290" s="28"/>
      <c r="G290" s="23">
        <f aca="true" t="shared" si="144" ref="G290:R290">G291+G350+G354+G346</f>
        <v>50276.399999999994</v>
      </c>
      <c r="H290" s="23">
        <f t="shared" si="144"/>
        <v>6430.7</v>
      </c>
      <c r="I290" s="23">
        <f t="shared" si="144"/>
        <v>41359.3</v>
      </c>
      <c r="J290" s="23">
        <f t="shared" si="144"/>
        <v>2486.3999999999996</v>
      </c>
      <c r="K290" s="23">
        <f t="shared" si="144"/>
        <v>48723.2</v>
      </c>
      <c r="L290" s="23">
        <f t="shared" si="144"/>
        <v>6117</v>
      </c>
      <c r="M290" s="23">
        <f t="shared" si="144"/>
        <v>40119.8</v>
      </c>
      <c r="N290" s="23">
        <f t="shared" si="144"/>
        <v>2486.3999999999996</v>
      </c>
      <c r="O290" s="23">
        <f t="shared" si="144"/>
        <v>42807.5</v>
      </c>
      <c r="P290" s="23">
        <f t="shared" si="144"/>
        <v>6119</v>
      </c>
      <c r="Q290" s="23">
        <f t="shared" si="144"/>
        <v>34202.100000000006</v>
      </c>
      <c r="R290" s="23">
        <f t="shared" si="144"/>
        <v>2486.3999999999996</v>
      </c>
    </row>
    <row r="291" spans="1:18" ht="56.25">
      <c r="A291" s="99" t="s">
        <v>124</v>
      </c>
      <c r="B291" s="67">
        <v>546</v>
      </c>
      <c r="C291" s="28" t="s">
        <v>152</v>
      </c>
      <c r="D291" s="28" t="s">
        <v>153</v>
      </c>
      <c r="E291" s="67"/>
      <c r="F291" s="28"/>
      <c r="G291" s="23">
        <f aca="true" t="shared" si="145" ref="G291:R291">G316+G323+G339+G300+G292+G310</f>
        <v>27686.199999999997</v>
      </c>
      <c r="H291" s="23">
        <f t="shared" si="145"/>
        <v>2489.3999999999996</v>
      </c>
      <c r="I291" s="23">
        <f t="shared" si="145"/>
        <v>24784.100000000002</v>
      </c>
      <c r="J291" s="23">
        <f t="shared" si="145"/>
        <v>412.70000000000005</v>
      </c>
      <c r="K291" s="23">
        <f t="shared" si="145"/>
        <v>26017.399999999998</v>
      </c>
      <c r="L291" s="23">
        <f t="shared" si="145"/>
        <v>2175.3999999999996</v>
      </c>
      <c r="M291" s="23">
        <f t="shared" si="145"/>
        <v>23429.300000000003</v>
      </c>
      <c r="N291" s="23">
        <f t="shared" si="145"/>
        <v>412.70000000000005</v>
      </c>
      <c r="O291" s="23">
        <f t="shared" si="145"/>
        <v>25386.699999999997</v>
      </c>
      <c r="P291" s="23">
        <f t="shared" si="145"/>
        <v>2177.1</v>
      </c>
      <c r="Q291" s="23">
        <f t="shared" si="145"/>
        <v>22796.9</v>
      </c>
      <c r="R291" s="23">
        <f t="shared" si="145"/>
        <v>412.70000000000005</v>
      </c>
    </row>
    <row r="292" spans="1:18" ht="56.25">
      <c r="A292" s="102" t="s">
        <v>471</v>
      </c>
      <c r="B292" s="67">
        <v>546</v>
      </c>
      <c r="C292" s="28" t="s">
        <v>152</v>
      </c>
      <c r="D292" s="28" t="s">
        <v>153</v>
      </c>
      <c r="E292" s="28" t="s">
        <v>303</v>
      </c>
      <c r="F292" s="28"/>
      <c r="G292" s="23">
        <f>G293</f>
        <v>169</v>
      </c>
      <c r="H292" s="23">
        <f aca="true" t="shared" si="146" ref="H292:R292">H293</f>
        <v>0</v>
      </c>
      <c r="I292" s="23">
        <f t="shared" si="146"/>
        <v>169</v>
      </c>
      <c r="J292" s="23">
        <f t="shared" si="146"/>
        <v>0</v>
      </c>
      <c r="K292" s="23">
        <f t="shared" si="146"/>
        <v>3</v>
      </c>
      <c r="L292" s="23">
        <f t="shared" si="146"/>
        <v>0</v>
      </c>
      <c r="M292" s="23">
        <f t="shared" si="146"/>
        <v>3</v>
      </c>
      <c r="N292" s="23">
        <f t="shared" si="146"/>
        <v>0</v>
      </c>
      <c r="O292" s="23">
        <f t="shared" si="146"/>
        <v>28</v>
      </c>
      <c r="P292" s="23">
        <f t="shared" si="146"/>
        <v>0</v>
      </c>
      <c r="Q292" s="23">
        <f t="shared" si="146"/>
        <v>28</v>
      </c>
      <c r="R292" s="23">
        <f t="shared" si="146"/>
        <v>0</v>
      </c>
    </row>
    <row r="293" spans="1:18" ht="37.5">
      <c r="A293" s="102" t="s">
        <v>472</v>
      </c>
      <c r="B293" s="67">
        <v>546</v>
      </c>
      <c r="C293" s="28" t="s">
        <v>152</v>
      </c>
      <c r="D293" s="28" t="s">
        <v>153</v>
      </c>
      <c r="E293" s="28" t="s">
        <v>304</v>
      </c>
      <c r="F293" s="28"/>
      <c r="G293" s="23">
        <f>G294+G297</f>
        <v>169</v>
      </c>
      <c r="H293" s="23">
        <f aca="true" t="shared" si="147" ref="H293:R293">H294+H297</f>
        <v>0</v>
      </c>
      <c r="I293" s="23">
        <f t="shared" si="147"/>
        <v>169</v>
      </c>
      <c r="J293" s="23">
        <f t="shared" si="147"/>
        <v>0</v>
      </c>
      <c r="K293" s="23">
        <f t="shared" si="147"/>
        <v>3</v>
      </c>
      <c r="L293" s="23">
        <f t="shared" si="147"/>
        <v>0</v>
      </c>
      <c r="M293" s="23">
        <f t="shared" si="147"/>
        <v>3</v>
      </c>
      <c r="N293" s="23">
        <f t="shared" si="147"/>
        <v>0</v>
      </c>
      <c r="O293" s="23">
        <f t="shared" si="147"/>
        <v>28</v>
      </c>
      <c r="P293" s="23">
        <f t="shared" si="147"/>
        <v>0</v>
      </c>
      <c r="Q293" s="23">
        <f t="shared" si="147"/>
        <v>28</v>
      </c>
      <c r="R293" s="23">
        <f t="shared" si="147"/>
        <v>0</v>
      </c>
    </row>
    <row r="294" spans="1:18" ht="37.5">
      <c r="A294" s="21" t="s">
        <v>517</v>
      </c>
      <c r="B294" s="67">
        <v>546</v>
      </c>
      <c r="C294" s="28" t="s">
        <v>152</v>
      </c>
      <c r="D294" s="28" t="s">
        <v>153</v>
      </c>
      <c r="E294" s="28" t="s">
        <v>518</v>
      </c>
      <c r="F294" s="28"/>
      <c r="G294" s="23">
        <f>G295</f>
        <v>23</v>
      </c>
      <c r="H294" s="23">
        <f aca="true" t="shared" si="148" ref="H294:R295">H295</f>
        <v>0</v>
      </c>
      <c r="I294" s="23">
        <f t="shared" si="148"/>
        <v>23</v>
      </c>
      <c r="J294" s="23">
        <f t="shared" si="148"/>
        <v>0</v>
      </c>
      <c r="K294" s="23">
        <f t="shared" si="148"/>
        <v>3</v>
      </c>
      <c r="L294" s="23">
        <f t="shared" si="148"/>
        <v>0</v>
      </c>
      <c r="M294" s="23">
        <f t="shared" si="148"/>
        <v>3</v>
      </c>
      <c r="N294" s="23">
        <f t="shared" si="148"/>
        <v>0</v>
      </c>
      <c r="O294" s="23">
        <f t="shared" si="148"/>
        <v>28</v>
      </c>
      <c r="P294" s="23">
        <f t="shared" si="148"/>
        <v>0</v>
      </c>
      <c r="Q294" s="23">
        <f t="shared" si="148"/>
        <v>28</v>
      </c>
      <c r="R294" s="23">
        <f t="shared" si="148"/>
        <v>0</v>
      </c>
    </row>
    <row r="295" spans="1:18" ht="18.75">
      <c r="A295" s="21" t="s">
        <v>267</v>
      </c>
      <c r="B295" s="67">
        <v>546</v>
      </c>
      <c r="C295" s="28" t="s">
        <v>152</v>
      </c>
      <c r="D295" s="28" t="s">
        <v>153</v>
      </c>
      <c r="E295" s="28" t="s">
        <v>519</v>
      </c>
      <c r="F295" s="28"/>
      <c r="G295" s="23">
        <f>G296</f>
        <v>23</v>
      </c>
      <c r="H295" s="23">
        <f aca="true" t="shared" si="149" ref="H295:O295">H296</f>
        <v>0</v>
      </c>
      <c r="I295" s="23">
        <f t="shared" si="149"/>
        <v>23</v>
      </c>
      <c r="J295" s="23">
        <f t="shared" si="149"/>
        <v>0</v>
      </c>
      <c r="K295" s="23">
        <f t="shared" si="149"/>
        <v>3</v>
      </c>
      <c r="L295" s="23">
        <f t="shared" si="149"/>
        <v>0</v>
      </c>
      <c r="M295" s="23">
        <f t="shared" si="149"/>
        <v>3</v>
      </c>
      <c r="N295" s="23">
        <f t="shared" si="149"/>
        <v>0</v>
      </c>
      <c r="O295" s="23">
        <f t="shared" si="149"/>
        <v>28</v>
      </c>
      <c r="P295" s="23">
        <f t="shared" si="148"/>
        <v>0</v>
      </c>
      <c r="Q295" s="23">
        <f t="shared" si="148"/>
        <v>28</v>
      </c>
      <c r="R295" s="23">
        <f t="shared" si="148"/>
        <v>0</v>
      </c>
    </row>
    <row r="296" spans="1:18" ht="37.5">
      <c r="A296" s="99" t="s">
        <v>119</v>
      </c>
      <c r="B296" s="67">
        <v>546</v>
      </c>
      <c r="C296" s="28" t="s">
        <v>152</v>
      </c>
      <c r="D296" s="28" t="s">
        <v>153</v>
      </c>
      <c r="E296" s="28" t="s">
        <v>519</v>
      </c>
      <c r="F296" s="28" t="s">
        <v>210</v>
      </c>
      <c r="G296" s="23">
        <f>H296+I296+J296</f>
        <v>23</v>
      </c>
      <c r="H296" s="23"/>
      <c r="I296" s="23">
        <v>23</v>
      </c>
      <c r="J296" s="23"/>
      <c r="K296" s="23">
        <f>L296+M296+N296</f>
        <v>3</v>
      </c>
      <c r="L296" s="23"/>
      <c r="M296" s="23">
        <v>3</v>
      </c>
      <c r="N296" s="23"/>
      <c r="O296" s="23">
        <f>P296+Q296+R296</f>
        <v>28</v>
      </c>
      <c r="P296" s="23"/>
      <c r="Q296" s="23">
        <v>28</v>
      </c>
      <c r="R296" s="23"/>
    </row>
    <row r="297" spans="1:18" ht="37.5">
      <c r="A297" s="21" t="s">
        <v>591</v>
      </c>
      <c r="B297" s="67">
        <v>546</v>
      </c>
      <c r="C297" s="28" t="s">
        <v>152</v>
      </c>
      <c r="D297" s="28" t="s">
        <v>153</v>
      </c>
      <c r="E297" s="28" t="s">
        <v>511</v>
      </c>
      <c r="F297" s="28"/>
      <c r="G297" s="23">
        <f aca="true" t="shared" si="150" ref="G297:R298">G298</f>
        <v>146</v>
      </c>
      <c r="H297" s="23">
        <f t="shared" si="150"/>
        <v>0</v>
      </c>
      <c r="I297" s="23">
        <f t="shared" si="150"/>
        <v>146</v>
      </c>
      <c r="J297" s="23">
        <f t="shared" si="150"/>
        <v>0</v>
      </c>
      <c r="K297" s="23">
        <f t="shared" si="150"/>
        <v>0</v>
      </c>
      <c r="L297" s="23">
        <f t="shared" si="150"/>
        <v>0</v>
      </c>
      <c r="M297" s="23">
        <f t="shared" si="150"/>
        <v>0</v>
      </c>
      <c r="N297" s="23">
        <f t="shared" si="150"/>
        <v>0</v>
      </c>
      <c r="O297" s="23">
        <f t="shared" si="150"/>
        <v>0</v>
      </c>
      <c r="P297" s="23">
        <f t="shared" si="150"/>
        <v>0</v>
      </c>
      <c r="Q297" s="23">
        <f t="shared" si="150"/>
        <v>0</v>
      </c>
      <c r="R297" s="23">
        <f t="shared" si="150"/>
        <v>0</v>
      </c>
    </row>
    <row r="298" spans="1:18" ht="18.75">
      <c r="A298" s="21" t="s">
        <v>267</v>
      </c>
      <c r="B298" s="67">
        <v>546</v>
      </c>
      <c r="C298" s="28" t="s">
        <v>152</v>
      </c>
      <c r="D298" s="28" t="s">
        <v>153</v>
      </c>
      <c r="E298" s="28" t="s">
        <v>536</v>
      </c>
      <c r="F298" s="28"/>
      <c r="G298" s="23">
        <f t="shared" si="150"/>
        <v>146</v>
      </c>
      <c r="H298" s="23">
        <f t="shared" si="150"/>
        <v>0</v>
      </c>
      <c r="I298" s="23">
        <f t="shared" si="150"/>
        <v>146</v>
      </c>
      <c r="J298" s="23">
        <f t="shared" si="150"/>
        <v>0</v>
      </c>
      <c r="K298" s="23">
        <f t="shared" si="150"/>
        <v>0</v>
      </c>
      <c r="L298" s="23">
        <f t="shared" si="150"/>
        <v>0</v>
      </c>
      <c r="M298" s="23">
        <f t="shared" si="150"/>
        <v>0</v>
      </c>
      <c r="N298" s="23">
        <f t="shared" si="150"/>
        <v>0</v>
      </c>
      <c r="O298" s="23">
        <f t="shared" si="150"/>
        <v>0</v>
      </c>
      <c r="P298" s="23">
        <f t="shared" si="150"/>
        <v>0</v>
      </c>
      <c r="Q298" s="23">
        <f t="shared" si="150"/>
        <v>0</v>
      </c>
      <c r="R298" s="23">
        <f t="shared" si="150"/>
        <v>0</v>
      </c>
    </row>
    <row r="299" spans="1:18" ht="37.5">
      <c r="A299" s="99" t="s">
        <v>119</v>
      </c>
      <c r="B299" s="67">
        <v>546</v>
      </c>
      <c r="C299" s="28" t="s">
        <v>152</v>
      </c>
      <c r="D299" s="28" t="s">
        <v>153</v>
      </c>
      <c r="E299" s="28" t="s">
        <v>536</v>
      </c>
      <c r="F299" s="28" t="s">
        <v>210</v>
      </c>
      <c r="G299" s="23">
        <f>H299+I299+J299</f>
        <v>146</v>
      </c>
      <c r="H299" s="23"/>
      <c r="I299" s="23">
        <v>146</v>
      </c>
      <c r="J299" s="23"/>
      <c r="K299" s="23">
        <f>L299+M299+N299</f>
        <v>0</v>
      </c>
      <c r="L299" s="23"/>
      <c r="M299" s="23"/>
      <c r="N299" s="23"/>
      <c r="O299" s="23">
        <f>P299+Q299+R299</f>
        <v>0</v>
      </c>
      <c r="P299" s="23"/>
      <c r="Q299" s="23"/>
      <c r="R299" s="23"/>
    </row>
    <row r="300" spans="1:18" ht="37.5">
      <c r="A300" s="102" t="s">
        <v>464</v>
      </c>
      <c r="B300" s="67">
        <v>546</v>
      </c>
      <c r="C300" s="28" t="s">
        <v>152</v>
      </c>
      <c r="D300" s="28" t="s">
        <v>153</v>
      </c>
      <c r="E300" s="28" t="s">
        <v>11</v>
      </c>
      <c r="F300" s="28"/>
      <c r="G300" s="23">
        <f>G305+G301</f>
        <v>1308.3</v>
      </c>
      <c r="H300" s="23">
        <f aca="true" t="shared" si="151" ref="H300:R300">H305+H301</f>
        <v>1308.3</v>
      </c>
      <c r="I300" s="23">
        <f t="shared" si="151"/>
        <v>0</v>
      </c>
      <c r="J300" s="23">
        <f t="shared" si="151"/>
        <v>0</v>
      </c>
      <c r="K300" s="23">
        <f t="shared" si="151"/>
        <v>1087.1</v>
      </c>
      <c r="L300" s="23">
        <f t="shared" si="151"/>
        <v>1087.1</v>
      </c>
      <c r="M300" s="23">
        <f t="shared" si="151"/>
        <v>0</v>
      </c>
      <c r="N300" s="23">
        <f t="shared" si="151"/>
        <v>0</v>
      </c>
      <c r="O300" s="23">
        <f t="shared" si="151"/>
        <v>1087.1</v>
      </c>
      <c r="P300" s="23">
        <f t="shared" si="151"/>
        <v>1087.1</v>
      </c>
      <c r="Q300" s="23">
        <f t="shared" si="151"/>
        <v>0</v>
      </c>
      <c r="R300" s="23">
        <f t="shared" si="151"/>
        <v>0</v>
      </c>
    </row>
    <row r="301" spans="1:18" ht="37.5">
      <c r="A301" s="102" t="s">
        <v>49</v>
      </c>
      <c r="B301" s="67">
        <v>546</v>
      </c>
      <c r="C301" s="28" t="s">
        <v>152</v>
      </c>
      <c r="D301" s="28" t="s">
        <v>153</v>
      </c>
      <c r="E301" s="28" t="s">
        <v>50</v>
      </c>
      <c r="F301" s="28"/>
      <c r="G301" s="23">
        <f>G302</f>
        <v>221.2</v>
      </c>
      <c r="H301" s="23">
        <f aca="true" t="shared" si="152" ref="H301:J303">H302</f>
        <v>221.2</v>
      </c>
      <c r="I301" s="23">
        <f t="shared" si="152"/>
        <v>0</v>
      </c>
      <c r="J301" s="23">
        <f t="shared" si="152"/>
        <v>0</v>
      </c>
      <c r="K301" s="23">
        <f>K302</f>
        <v>0</v>
      </c>
      <c r="L301" s="23"/>
      <c r="M301" s="23"/>
      <c r="N301" s="23"/>
      <c r="O301" s="23">
        <f>O302</f>
        <v>0</v>
      </c>
      <c r="P301" s="23"/>
      <c r="Q301" s="23"/>
      <c r="R301" s="23"/>
    </row>
    <row r="302" spans="1:18" ht="37.5">
      <c r="A302" s="102" t="s">
        <v>567</v>
      </c>
      <c r="B302" s="67">
        <v>546</v>
      </c>
      <c r="C302" s="28" t="s">
        <v>152</v>
      </c>
      <c r="D302" s="28" t="s">
        <v>153</v>
      </c>
      <c r="E302" s="28" t="s">
        <v>538</v>
      </c>
      <c r="F302" s="28"/>
      <c r="G302" s="23">
        <f>G303</f>
        <v>221.2</v>
      </c>
      <c r="H302" s="23">
        <f t="shared" si="152"/>
        <v>221.2</v>
      </c>
      <c r="I302" s="23">
        <f t="shared" si="152"/>
        <v>0</v>
      </c>
      <c r="J302" s="23">
        <f t="shared" si="152"/>
        <v>0</v>
      </c>
      <c r="K302" s="23">
        <f>K303</f>
        <v>0</v>
      </c>
      <c r="L302" s="23"/>
      <c r="M302" s="23"/>
      <c r="N302" s="23"/>
      <c r="O302" s="23">
        <f>O303</f>
        <v>0</v>
      </c>
      <c r="P302" s="23"/>
      <c r="Q302" s="23"/>
      <c r="R302" s="23"/>
    </row>
    <row r="303" spans="1:18" ht="99" customHeight="1">
      <c r="A303" s="102" t="s">
        <v>599</v>
      </c>
      <c r="B303" s="67">
        <v>546</v>
      </c>
      <c r="C303" s="28" t="s">
        <v>152</v>
      </c>
      <c r="D303" s="28" t="s">
        <v>153</v>
      </c>
      <c r="E303" s="28" t="s">
        <v>598</v>
      </c>
      <c r="F303" s="28"/>
      <c r="G303" s="23">
        <f>G304</f>
        <v>221.2</v>
      </c>
      <c r="H303" s="23">
        <f t="shared" si="152"/>
        <v>221.2</v>
      </c>
      <c r="I303" s="23">
        <f t="shared" si="152"/>
        <v>0</v>
      </c>
      <c r="J303" s="23">
        <f>J304</f>
        <v>0</v>
      </c>
      <c r="K303" s="23">
        <f>K304</f>
        <v>0</v>
      </c>
      <c r="L303" s="23"/>
      <c r="M303" s="23"/>
      <c r="N303" s="23"/>
      <c r="O303" s="23">
        <f>O304</f>
        <v>0</v>
      </c>
      <c r="P303" s="23"/>
      <c r="Q303" s="23"/>
      <c r="R303" s="23"/>
    </row>
    <row r="304" spans="1:18" ht="37.5">
      <c r="A304" s="99" t="s">
        <v>119</v>
      </c>
      <c r="B304" s="67">
        <v>546</v>
      </c>
      <c r="C304" s="28" t="s">
        <v>152</v>
      </c>
      <c r="D304" s="28" t="s">
        <v>153</v>
      </c>
      <c r="E304" s="28" t="s">
        <v>598</v>
      </c>
      <c r="F304" s="28" t="s">
        <v>210</v>
      </c>
      <c r="G304" s="23">
        <f>H304+I304+J304</f>
        <v>221.2</v>
      </c>
      <c r="H304" s="23">
        <v>221.2</v>
      </c>
      <c r="I304" s="23"/>
      <c r="J304" s="23"/>
      <c r="K304" s="23">
        <f>M304+N304+L304</f>
        <v>0</v>
      </c>
      <c r="L304" s="23"/>
      <c r="M304" s="23"/>
      <c r="N304" s="23"/>
      <c r="O304" s="23">
        <f>P304+Q304+R304</f>
        <v>0</v>
      </c>
      <c r="P304" s="23"/>
      <c r="Q304" s="23"/>
      <c r="R304" s="23"/>
    </row>
    <row r="305" spans="1:18" ht="37.5">
      <c r="A305" s="102" t="s">
        <v>56</v>
      </c>
      <c r="B305" s="67">
        <v>546</v>
      </c>
      <c r="C305" s="28" t="s">
        <v>152</v>
      </c>
      <c r="D305" s="28" t="s">
        <v>153</v>
      </c>
      <c r="E305" s="28" t="s">
        <v>55</v>
      </c>
      <c r="F305" s="28"/>
      <c r="G305" s="23">
        <f>G306</f>
        <v>1087.1</v>
      </c>
      <c r="H305" s="23">
        <f aca="true" t="shared" si="153" ref="H305:R306">H306</f>
        <v>1087.1</v>
      </c>
      <c r="I305" s="23">
        <f t="shared" si="153"/>
        <v>0</v>
      </c>
      <c r="J305" s="23">
        <f t="shared" si="153"/>
        <v>0</v>
      </c>
      <c r="K305" s="23">
        <f t="shared" si="153"/>
        <v>1087.1</v>
      </c>
      <c r="L305" s="23">
        <f t="shared" si="153"/>
        <v>1087.1</v>
      </c>
      <c r="M305" s="23">
        <f t="shared" si="153"/>
        <v>0</v>
      </c>
      <c r="N305" s="23">
        <f t="shared" si="153"/>
        <v>0</v>
      </c>
      <c r="O305" s="23">
        <f t="shared" si="153"/>
        <v>1087.1</v>
      </c>
      <c r="P305" s="23">
        <f t="shared" si="153"/>
        <v>1087.1</v>
      </c>
      <c r="Q305" s="23">
        <f t="shared" si="153"/>
        <v>0</v>
      </c>
      <c r="R305" s="23">
        <f t="shared" si="153"/>
        <v>0</v>
      </c>
    </row>
    <row r="306" spans="1:18" ht="75">
      <c r="A306" s="102" t="s">
        <v>506</v>
      </c>
      <c r="B306" s="67">
        <v>546</v>
      </c>
      <c r="C306" s="28" t="s">
        <v>152</v>
      </c>
      <c r="D306" s="28" t="s">
        <v>153</v>
      </c>
      <c r="E306" s="28" t="s">
        <v>69</v>
      </c>
      <c r="F306" s="28"/>
      <c r="G306" s="23">
        <f>G307</f>
        <v>1087.1</v>
      </c>
      <c r="H306" s="23">
        <f t="shared" si="153"/>
        <v>1087.1</v>
      </c>
      <c r="I306" s="23">
        <f t="shared" si="153"/>
        <v>0</v>
      </c>
      <c r="J306" s="23">
        <f t="shared" si="153"/>
        <v>0</v>
      </c>
      <c r="K306" s="23">
        <f t="shared" si="153"/>
        <v>1087.1</v>
      </c>
      <c r="L306" s="23">
        <f t="shared" si="153"/>
        <v>1087.1</v>
      </c>
      <c r="M306" s="23">
        <f t="shared" si="153"/>
        <v>0</v>
      </c>
      <c r="N306" s="23">
        <f t="shared" si="153"/>
        <v>0</v>
      </c>
      <c r="O306" s="23">
        <f t="shared" si="153"/>
        <v>1087.1</v>
      </c>
      <c r="P306" s="23">
        <f t="shared" si="153"/>
        <v>1087.1</v>
      </c>
      <c r="Q306" s="23">
        <f t="shared" si="153"/>
        <v>0</v>
      </c>
      <c r="R306" s="23">
        <f t="shared" si="153"/>
        <v>0</v>
      </c>
    </row>
    <row r="307" spans="1:18" ht="143.25" customHeight="1">
      <c r="A307" s="46" t="s">
        <v>565</v>
      </c>
      <c r="B307" s="67">
        <v>546</v>
      </c>
      <c r="C307" s="28" t="s">
        <v>152</v>
      </c>
      <c r="D307" s="28" t="s">
        <v>153</v>
      </c>
      <c r="E307" s="28" t="s">
        <v>97</v>
      </c>
      <c r="F307" s="28"/>
      <c r="G307" s="23">
        <f>G308+G309</f>
        <v>1087.1</v>
      </c>
      <c r="H307" s="23">
        <f aca="true" t="shared" si="154" ref="H307:R307">H308+H309</f>
        <v>1087.1</v>
      </c>
      <c r="I307" s="23">
        <f t="shared" si="154"/>
        <v>0</v>
      </c>
      <c r="J307" s="23">
        <f t="shared" si="154"/>
        <v>0</v>
      </c>
      <c r="K307" s="23">
        <f t="shared" si="154"/>
        <v>1087.1</v>
      </c>
      <c r="L307" s="23">
        <f t="shared" si="154"/>
        <v>1087.1</v>
      </c>
      <c r="M307" s="23">
        <f t="shared" si="154"/>
        <v>0</v>
      </c>
      <c r="N307" s="23">
        <f t="shared" si="154"/>
        <v>0</v>
      </c>
      <c r="O307" s="23">
        <f t="shared" si="154"/>
        <v>1087.1</v>
      </c>
      <c r="P307" s="23">
        <f t="shared" si="154"/>
        <v>1087.1</v>
      </c>
      <c r="Q307" s="23">
        <f t="shared" si="154"/>
        <v>0</v>
      </c>
      <c r="R307" s="23">
        <f t="shared" si="154"/>
        <v>0</v>
      </c>
    </row>
    <row r="308" spans="1:18" ht="34.5" customHeight="1">
      <c r="A308" s="99" t="s">
        <v>206</v>
      </c>
      <c r="B308" s="67">
        <v>546</v>
      </c>
      <c r="C308" s="28" t="s">
        <v>152</v>
      </c>
      <c r="D308" s="28" t="s">
        <v>153</v>
      </c>
      <c r="E308" s="28" t="s">
        <v>97</v>
      </c>
      <c r="F308" s="28" t="s">
        <v>207</v>
      </c>
      <c r="G308" s="23">
        <f>H308+I308+J308</f>
        <v>907.8</v>
      </c>
      <c r="H308" s="23">
        <v>907.8</v>
      </c>
      <c r="I308" s="23"/>
      <c r="J308" s="23"/>
      <c r="K308" s="23">
        <f>L308+M308+N308</f>
        <v>907.8</v>
      </c>
      <c r="L308" s="23">
        <v>907.8</v>
      </c>
      <c r="M308" s="23"/>
      <c r="N308" s="23"/>
      <c r="O308" s="23">
        <f>P308+Q308+R308</f>
        <v>907.8</v>
      </c>
      <c r="P308" s="23">
        <v>907.8</v>
      </c>
      <c r="Q308" s="23"/>
      <c r="R308" s="23"/>
    </row>
    <row r="309" spans="1:18" ht="37.5">
      <c r="A309" s="99" t="s">
        <v>119</v>
      </c>
      <c r="B309" s="67">
        <v>546</v>
      </c>
      <c r="C309" s="28" t="s">
        <v>152</v>
      </c>
      <c r="D309" s="28" t="s">
        <v>153</v>
      </c>
      <c r="E309" s="28" t="s">
        <v>97</v>
      </c>
      <c r="F309" s="28" t="s">
        <v>210</v>
      </c>
      <c r="G309" s="23">
        <f>H309+I309+J309</f>
        <v>179.3</v>
      </c>
      <c r="H309" s="23">
        <v>179.3</v>
      </c>
      <c r="I309" s="23"/>
      <c r="J309" s="23"/>
      <c r="K309" s="23">
        <f>L309+M309+N309</f>
        <v>179.3</v>
      </c>
      <c r="L309" s="23">
        <v>179.3</v>
      </c>
      <c r="M309" s="23"/>
      <c r="N309" s="23"/>
      <c r="O309" s="23">
        <f>P309+Q309+R309</f>
        <v>179.3</v>
      </c>
      <c r="P309" s="23">
        <v>179.3</v>
      </c>
      <c r="Q309" s="23"/>
      <c r="R309" s="23"/>
    </row>
    <row r="310" spans="1:18" ht="66" customHeight="1">
      <c r="A310" s="102" t="s">
        <v>478</v>
      </c>
      <c r="B310" s="67">
        <v>546</v>
      </c>
      <c r="C310" s="28" t="s">
        <v>152</v>
      </c>
      <c r="D310" s="28" t="s">
        <v>153</v>
      </c>
      <c r="E310" s="67" t="s">
        <v>296</v>
      </c>
      <c r="F310" s="28"/>
      <c r="G310" s="23">
        <f>G311</f>
        <v>882.3</v>
      </c>
      <c r="H310" s="23">
        <f aca="true" t="shared" si="155" ref="H310:R312">H311</f>
        <v>882.3</v>
      </c>
      <c r="I310" s="23">
        <f t="shared" si="155"/>
        <v>0</v>
      </c>
      <c r="J310" s="23">
        <f t="shared" si="155"/>
        <v>0</v>
      </c>
      <c r="K310" s="23">
        <f t="shared" si="155"/>
        <v>882.3</v>
      </c>
      <c r="L310" s="23">
        <f t="shared" si="155"/>
        <v>882.3</v>
      </c>
      <c r="M310" s="23">
        <f t="shared" si="155"/>
        <v>0</v>
      </c>
      <c r="N310" s="23">
        <f t="shared" si="155"/>
        <v>0</v>
      </c>
      <c r="O310" s="23">
        <f t="shared" si="155"/>
        <v>882.3</v>
      </c>
      <c r="P310" s="23">
        <f t="shared" si="155"/>
        <v>882.3</v>
      </c>
      <c r="Q310" s="23">
        <f t="shared" si="155"/>
        <v>0</v>
      </c>
      <c r="R310" s="23">
        <f t="shared" si="155"/>
        <v>0</v>
      </c>
    </row>
    <row r="311" spans="1:18" ht="32.25" customHeight="1">
      <c r="A311" s="27" t="s">
        <v>230</v>
      </c>
      <c r="B311" s="67">
        <v>546</v>
      </c>
      <c r="C311" s="28" t="s">
        <v>152</v>
      </c>
      <c r="D311" s="28" t="s">
        <v>153</v>
      </c>
      <c r="E311" s="67" t="s">
        <v>73</v>
      </c>
      <c r="F311" s="28"/>
      <c r="G311" s="23">
        <f>G312</f>
        <v>882.3</v>
      </c>
      <c r="H311" s="23">
        <f t="shared" si="155"/>
        <v>882.3</v>
      </c>
      <c r="I311" s="23">
        <f t="shared" si="155"/>
        <v>0</v>
      </c>
      <c r="J311" s="23">
        <f t="shared" si="155"/>
        <v>0</v>
      </c>
      <c r="K311" s="23">
        <f t="shared" si="155"/>
        <v>882.3</v>
      </c>
      <c r="L311" s="23">
        <f t="shared" si="155"/>
        <v>882.3</v>
      </c>
      <c r="M311" s="23">
        <f t="shared" si="155"/>
        <v>0</v>
      </c>
      <c r="N311" s="23">
        <f t="shared" si="155"/>
        <v>0</v>
      </c>
      <c r="O311" s="23">
        <f t="shared" si="155"/>
        <v>882.3</v>
      </c>
      <c r="P311" s="23">
        <f t="shared" si="155"/>
        <v>882.3</v>
      </c>
      <c r="Q311" s="23">
        <f t="shared" si="155"/>
        <v>0</v>
      </c>
      <c r="R311" s="23">
        <f t="shared" si="155"/>
        <v>0</v>
      </c>
    </row>
    <row r="312" spans="1:18" ht="38.25" customHeight="1">
      <c r="A312" s="102" t="s">
        <v>578</v>
      </c>
      <c r="B312" s="67">
        <v>546</v>
      </c>
      <c r="C312" s="28" t="s">
        <v>152</v>
      </c>
      <c r="D312" s="28" t="s">
        <v>153</v>
      </c>
      <c r="E312" s="67" t="s">
        <v>577</v>
      </c>
      <c r="F312" s="28"/>
      <c r="G312" s="23">
        <f>G313</f>
        <v>882.3</v>
      </c>
      <c r="H312" s="23">
        <f t="shared" si="155"/>
        <v>882.3</v>
      </c>
      <c r="I312" s="23">
        <f t="shared" si="155"/>
        <v>0</v>
      </c>
      <c r="J312" s="23">
        <f t="shared" si="155"/>
        <v>0</v>
      </c>
      <c r="K312" s="23">
        <f t="shared" si="155"/>
        <v>882.3</v>
      </c>
      <c r="L312" s="23">
        <f t="shared" si="155"/>
        <v>882.3</v>
      </c>
      <c r="M312" s="23">
        <f t="shared" si="155"/>
        <v>0</v>
      </c>
      <c r="N312" s="23">
        <f t="shared" si="155"/>
        <v>0</v>
      </c>
      <c r="O312" s="23">
        <f t="shared" si="155"/>
        <v>882.3</v>
      </c>
      <c r="P312" s="23">
        <f t="shared" si="155"/>
        <v>882.3</v>
      </c>
      <c r="Q312" s="23">
        <f t="shared" si="155"/>
        <v>0</v>
      </c>
      <c r="R312" s="23">
        <f t="shared" si="155"/>
        <v>0</v>
      </c>
    </row>
    <row r="313" spans="1:18" ht="105" customHeight="1">
      <c r="A313" s="85" t="s">
        <v>579</v>
      </c>
      <c r="B313" s="67">
        <v>546</v>
      </c>
      <c r="C313" s="28" t="s">
        <v>152</v>
      </c>
      <c r="D313" s="28" t="s">
        <v>153</v>
      </c>
      <c r="E313" s="67" t="s">
        <v>585</v>
      </c>
      <c r="F313" s="28"/>
      <c r="G313" s="23">
        <f>G314+G315</f>
        <v>882.3</v>
      </c>
      <c r="H313" s="23">
        <f aca="true" t="shared" si="156" ref="H313:R313">H314+H315</f>
        <v>882.3</v>
      </c>
      <c r="I313" s="23">
        <f t="shared" si="156"/>
        <v>0</v>
      </c>
      <c r="J313" s="23">
        <f t="shared" si="156"/>
        <v>0</v>
      </c>
      <c r="K313" s="23">
        <f t="shared" si="156"/>
        <v>882.3</v>
      </c>
      <c r="L313" s="23">
        <f t="shared" si="156"/>
        <v>882.3</v>
      </c>
      <c r="M313" s="23">
        <f t="shared" si="156"/>
        <v>0</v>
      </c>
      <c r="N313" s="23">
        <f t="shared" si="156"/>
        <v>0</v>
      </c>
      <c r="O313" s="23">
        <f t="shared" si="156"/>
        <v>882.3</v>
      </c>
      <c r="P313" s="23">
        <f t="shared" si="156"/>
        <v>882.3</v>
      </c>
      <c r="Q313" s="23">
        <f t="shared" si="156"/>
        <v>0</v>
      </c>
      <c r="R313" s="23">
        <f t="shared" si="156"/>
        <v>0</v>
      </c>
    </row>
    <row r="314" spans="1:18" ht="37.5">
      <c r="A314" s="99" t="s">
        <v>206</v>
      </c>
      <c r="B314" s="67">
        <v>546</v>
      </c>
      <c r="C314" s="28" t="s">
        <v>152</v>
      </c>
      <c r="D314" s="28" t="s">
        <v>153</v>
      </c>
      <c r="E314" s="67" t="s">
        <v>585</v>
      </c>
      <c r="F314" s="28" t="s">
        <v>207</v>
      </c>
      <c r="G314" s="23">
        <f>H314+I314+J314</f>
        <v>700</v>
      </c>
      <c r="H314" s="23">
        <v>700</v>
      </c>
      <c r="I314" s="23"/>
      <c r="J314" s="23"/>
      <c r="K314" s="23">
        <f>L314+M314+N314</f>
        <v>700</v>
      </c>
      <c r="L314" s="23">
        <v>700</v>
      </c>
      <c r="M314" s="23"/>
      <c r="N314" s="23"/>
      <c r="O314" s="23">
        <f>P314+Q314+R314</f>
        <v>700</v>
      </c>
      <c r="P314" s="23">
        <v>700</v>
      </c>
      <c r="Q314" s="33"/>
      <c r="R314" s="33"/>
    </row>
    <row r="315" spans="1:18" ht="37.5">
      <c r="A315" s="99" t="s">
        <v>119</v>
      </c>
      <c r="B315" s="67">
        <v>546</v>
      </c>
      <c r="C315" s="28" t="s">
        <v>152</v>
      </c>
      <c r="D315" s="28" t="s">
        <v>153</v>
      </c>
      <c r="E315" s="67" t="s">
        <v>585</v>
      </c>
      <c r="F315" s="28" t="s">
        <v>210</v>
      </c>
      <c r="G315" s="23">
        <f>H315+I315+J315</f>
        <v>182.3</v>
      </c>
      <c r="H315" s="23">
        <v>182.3</v>
      </c>
      <c r="I315" s="23"/>
      <c r="J315" s="23"/>
      <c r="K315" s="23">
        <f>L315+M315+N315</f>
        <v>182.3</v>
      </c>
      <c r="L315" s="23">
        <v>182.3</v>
      </c>
      <c r="M315" s="23"/>
      <c r="N315" s="23"/>
      <c r="O315" s="23">
        <f>P315+Q315+R315</f>
        <v>182.3</v>
      </c>
      <c r="P315" s="23">
        <v>182.3</v>
      </c>
      <c r="Q315" s="33"/>
      <c r="R315" s="33"/>
    </row>
    <row r="316" spans="1:18" ht="18.75">
      <c r="A316" s="99" t="s">
        <v>254</v>
      </c>
      <c r="B316" s="67">
        <v>546</v>
      </c>
      <c r="C316" s="28" t="s">
        <v>152</v>
      </c>
      <c r="D316" s="28" t="s">
        <v>153</v>
      </c>
      <c r="E316" s="67" t="s">
        <v>282</v>
      </c>
      <c r="F316" s="28"/>
      <c r="G316" s="23">
        <f>G317+G320</f>
        <v>204</v>
      </c>
      <c r="H316" s="23">
        <f aca="true" t="shared" si="157" ref="H316:R316">H317+H320</f>
        <v>204</v>
      </c>
      <c r="I316" s="23">
        <f t="shared" si="157"/>
        <v>0</v>
      </c>
      <c r="J316" s="23">
        <f t="shared" si="157"/>
        <v>0</v>
      </c>
      <c r="K316" s="23">
        <f t="shared" si="157"/>
        <v>206</v>
      </c>
      <c r="L316" s="23">
        <f t="shared" si="157"/>
        <v>206</v>
      </c>
      <c r="M316" s="23">
        <f t="shared" si="157"/>
        <v>0</v>
      </c>
      <c r="N316" s="23">
        <f t="shared" si="157"/>
        <v>0</v>
      </c>
      <c r="O316" s="23">
        <f t="shared" si="157"/>
        <v>207.70000000000002</v>
      </c>
      <c r="P316" s="23">
        <f t="shared" si="157"/>
        <v>207.70000000000002</v>
      </c>
      <c r="Q316" s="23">
        <f t="shared" si="157"/>
        <v>0</v>
      </c>
      <c r="R316" s="23">
        <f t="shared" si="157"/>
        <v>0</v>
      </c>
    </row>
    <row r="317" spans="1:18" ht="93.75">
      <c r="A317" s="102" t="s">
        <v>259</v>
      </c>
      <c r="B317" s="67">
        <v>546</v>
      </c>
      <c r="C317" s="28" t="s">
        <v>152</v>
      </c>
      <c r="D317" s="28" t="s">
        <v>153</v>
      </c>
      <c r="E317" s="28" t="s">
        <v>283</v>
      </c>
      <c r="F317" s="28"/>
      <c r="G317" s="23">
        <f>G318+G319</f>
        <v>169.6</v>
      </c>
      <c r="H317" s="23">
        <f aca="true" t="shared" si="158" ref="H317:R317">H318+H319</f>
        <v>169.6</v>
      </c>
      <c r="I317" s="23">
        <f t="shared" si="158"/>
        <v>0</v>
      </c>
      <c r="J317" s="23">
        <f t="shared" si="158"/>
        <v>0</v>
      </c>
      <c r="K317" s="23">
        <f t="shared" si="158"/>
        <v>171.6</v>
      </c>
      <c r="L317" s="23">
        <f t="shared" si="158"/>
        <v>171.6</v>
      </c>
      <c r="M317" s="23">
        <f t="shared" si="158"/>
        <v>0</v>
      </c>
      <c r="N317" s="23">
        <f t="shared" si="158"/>
        <v>0</v>
      </c>
      <c r="O317" s="23">
        <f t="shared" si="158"/>
        <v>173.3</v>
      </c>
      <c r="P317" s="23">
        <f t="shared" si="158"/>
        <v>173.3</v>
      </c>
      <c r="Q317" s="23">
        <f t="shared" si="158"/>
        <v>0</v>
      </c>
      <c r="R317" s="23">
        <f t="shared" si="158"/>
        <v>0</v>
      </c>
    </row>
    <row r="318" spans="1:18" ht="32.25" customHeight="1">
      <c r="A318" s="99" t="s">
        <v>206</v>
      </c>
      <c r="B318" s="67">
        <v>546</v>
      </c>
      <c r="C318" s="28" t="s">
        <v>152</v>
      </c>
      <c r="D318" s="28" t="s">
        <v>153</v>
      </c>
      <c r="E318" s="28" t="s">
        <v>283</v>
      </c>
      <c r="F318" s="28" t="s">
        <v>207</v>
      </c>
      <c r="G318" s="23">
        <f>H318+I318+J318</f>
        <v>101.8</v>
      </c>
      <c r="H318" s="23">
        <v>101.8</v>
      </c>
      <c r="I318" s="23"/>
      <c r="J318" s="23"/>
      <c r="K318" s="23">
        <f>L318+M318+N318</f>
        <v>103</v>
      </c>
      <c r="L318" s="23">
        <v>103</v>
      </c>
      <c r="M318" s="23"/>
      <c r="N318" s="23"/>
      <c r="O318" s="23">
        <f>P318+Q318+R318</f>
        <v>104</v>
      </c>
      <c r="P318" s="23">
        <v>104</v>
      </c>
      <c r="Q318" s="23"/>
      <c r="R318" s="23"/>
    </row>
    <row r="319" spans="1:18" ht="37.5">
      <c r="A319" s="99" t="s">
        <v>119</v>
      </c>
      <c r="B319" s="67">
        <v>546</v>
      </c>
      <c r="C319" s="28" t="s">
        <v>152</v>
      </c>
      <c r="D319" s="28" t="s">
        <v>153</v>
      </c>
      <c r="E319" s="28" t="s">
        <v>283</v>
      </c>
      <c r="F319" s="28" t="s">
        <v>210</v>
      </c>
      <c r="G319" s="23">
        <f>H319+I319+J319</f>
        <v>67.8</v>
      </c>
      <c r="H319" s="23">
        <v>67.8</v>
      </c>
      <c r="I319" s="23"/>
      <c r="J319" s="23"/>
      <c r="K319" s="23">
        <f>L319+M319+N319</f>
        <v>68.6</v>
      </c>
      <c r="L319" s="23">
        <v>68.6</v>
      </c>
      <c r="M319" s="23"/>
      <c r="N319" s="23"/>
      <c r="O319" s="23">
        <f>P319+Q319+R319</f>
        <v>69.3</v>
      </c>
      <c r="P319" s="23">
        <v>69.3</v>
      </c>
      <c r="Q319" s="23"/>
      <c r="R319" s="23"/>
    </row>
    <row r="320" spans="1:18" ht="112.5">
      <c r="A320" s="102" t="s">
        <v>620</v>
      </c>
      <c r="B320" s="67">
        <v>546</v>
      </c>
      <c r="C320" s="28" t="s">
        <v>152</v>
      </c>
      <c r="D320" s="28" t="s">
        <v>153</v>
      </c>
      <c r="E320" s="28" t="s">
        <v>284</v>
      </c>
      <c r="F320" s="28"/>
      <c r="G320" s="23">
        <f aca="true" t="shared" si="159" ref="G320:R320">G321+G322</f>
        <v>34.4</v>
      </c>
      <c r="H320" s="23">
        <f t="shared" si="159"/>
        <v>34.4</v>
      </c>
      <c r="I320" s="23">
        <f t="shared" si="159"/>
        <v>0</v>
      </c>
      <c r="J320" s="23">
        <f t="shared" si="159"/>
        <v>0</v>
      </c>
      <c r="K320" s="23">
        <f t="shared" si="159"/>
        <v>34.4</v>
      </c>
      <c r="L320" s="23">
        <f t="shared" si="159"/>
        <v>34.4</v>
      </c>
      <c r="M320" s="23">
        <f t="shared" si="159"/>
        <v>0</v>
      </c>
      <c r="N320" s="23">
        <f t="shared" si="159"/>
        <v>0</v>
      </c>
      <c r="O320" s="23">
        <f t="shared" si="159"/>
        <v>34.4</v>
      </c>
      <c r="P320" s="23">
        <f t="shared" si="159"/>
        <v>34.4</v>
      </c>
      <c r="Q320" s="23">
        <f t="shared" si="159"/>
        <v>0</v>
      </c>
      <c r="R320" s="23">
        <f t="shared" si="159"/>
        <v>0</v>
      </c>
    </row>
    <row r="321" spans="1:18" ht="37.5">
      <c r="A321" s="99" t="s">
        <v>206</v>
      </c>
      <c r="B321" s="67">
        <v>546</v>
      </c>
      <c r="C321" s="28" t="s">
        <v>152</v>
      </c>
      <c r="D321" s="28" t="s">
        <v>153</v>
      </c>
      <c r="E321" s="28" t="s">
        <v>284</v>
      </c>
      <c r="F321" s="28" t="s">
        <v>207</v>
      </c>
      <c r="G321" s="23">
        <f>H321+I321+J321</f>
        <v>25.8</v>
      </c>
      <c r="H321" s="23">
        <v>25.8</v>
      </c>
      <c r="I321" s="23"/>
      <c r="J321" s="23"/>
      <c r="K321" s="23">
        <f>L321+M321+N321</f>
        <v>25.8</v>
      </c>
      <c r="L321" s="23">
        <v>25.8</v>
      </c>
      <c r="M321" s="23"/>
      <c r="N321" s="23"/>
      <c r="O321" s="23">
        <f>P321+Q321+R321</f>
        <v>25.8</v>
      </c>
      <c r="P321" s="23">
        <v>25.8</v>
      </c>
      <c r="Q321" s="23"/>
      <c r="R321" s="23"/>
    </row>
    <row r="322" spans="1:18" ht="37.5">
      <c r="A322" s="99" t="s">
        <v>119</v>
      </c>
      <c r="B322" s="67">
        <v>546</v>
      </c>
      <c r="C322" s="28" t="s">
        <v>152</v>
      </c>
      <c r="D322" s="28" t="s">
        <v>153</v>
      </c>
      <c r="E322" s="28" t="s">
        <v>284</v>
      </c>
      <c r="F322" s="28" t="s">
        <v>210</v>
      </c>
      <c r="G322" s="23">
        <f>H322+I322+J322</f>
        <v>8.6</v>
      </c>
      <c r="H322" s="23">
        <v>8.6</v>
      </c>
      <c r="I322" s="23"/>
      <c r="J322" s="23"/>
      <c r="K322" s="23">
        <f>L322+M322+N322</f>
        <v>8.6</v>
      </c>
      <c r="L322" s="23">
        <v>8.6</v>
      </c>
      <c r="M322" s="23"/>
      <c r="N322" s="23"/>
      <c r="O322" s="23">
        <f>P322+Q322+R322</f>
        <v>8.6</v>
      </c>
      <c r="P322" s="23">
        <v>8.6</v>
      </c>
      <c r="Q322" s="23"/>
      <c r="R322" s="23"/>
    </row>
    <row r="323" spans="1:18" ht="18.75">
      <c r="A323" s="27" t="s">
        <v>417</v>
      </c>
      <c r="B323" s="67">
        <v>546</v>
      </c>
      <c r="C323" s="28" t="s">
        <v>152</v>
      </c>
      <c r="D323" s="28" t="s">
        <v>153</v>
      </c>
      <c r="E323" s="67" t="s">
        <v>285</v>
      </c>
      <c r="F323" s="28"/>
      <c r="G323" s="23">
        <f aca="true" t="shared" si="160" ref="G323:R323">G324+G336</f>
        <v>600.6</v>
      </c>
      <c r="H323" s="23">
        <f t="shared" si="160"/>
        <v>0</v>
      </c>
      <c r="I323" s="23">
        <f t="shared" si="160"/>
        <v>187.9</v>
      </c>
      <c r="J323" s="23">
        <f t="shared" si="160"/>
        <v>412.70000000000005</v>
      </c>
      <c r="K323" s="23">
        <f t="shared" si="160"/>
        <v>600.6</v>
      </c>
      <c r="L323" s="23">
        <f t="shared" si="160"/>
        <v>0</v>
      </c>
      <c r="M323" s="23">
        <f t="shared" si="160"/>
        <v>187.9</v>
      </c>
      <c r="N323" s="23">
        <f t="shared" si="160"/>
        <v>412.70000000000005</v>
      </c>
      <c r="O323" s="23">
        <f t="shared" si="160"/>
        <v>600.6</v>
      </c>
      <c r="P323" s="23">
        <f t="shared" si="160"/>
        <v>0</v>
      </c>
      <c r="Q323" s="23">
        <f t="shared" si="160"/>
        <v>187.9</v>
      </c>
      <c r="R323" s="23">
        <f t="shared" si="160"/>
        <v>412.70000000000005</v>
      </c>
    </row>
    <row r="324" spans="1:18" ht="37.5">
      <c r="A324" s="99" t="s">
        <v>277</v>
      </c>
      <c r="B324" s="67">
        <v>546</v>
      </c>
      <c r="C324" s="28" t="s">
        <v>152</v>
      </c>
      <c r="D324" s="28" t="s">
        <v>153</v>
      </c>
      <c r="E324" s="67" t="s">
        <v>286</v>
      </c>
      <c r="F324" s="28"/>
      <c r="G324" s="23">
        <f>G325+G328+G331+G334</f>
        <v>412.70000000000005</v>
      </c>
      <c r="H324" s="23">
        <f aca="true" t="shared" si="161" ref="H324:R324">H325+H328+H331+H334</f>
        <v>0</v>
      </c>
      <c r="I324" s="23">
        <f t="shared" si="161"/>
        <v>0</v>
      </c>
      <c r="J324" s="23">
        <f t="shared" si="161"/>
        <v>412.70000000000005</v>
      </c>
      <c r="K324" s="23">
        <f t="shared" si="161"/>
        <v>412.70000000000005</v>
      </c>
      <c r="L324" s="23">
        <f t="shared" si="161"/>
        <v>0</v>
      </c>
      <c r="M324" s="23">
        <f t="shared" si="161"/>
        <v>0</v>
      </c>
      <c r="N324" s="23">
        <f t="shared" si="161"/>
        <v>412.70000000000005</v>
      </c>
      <c r="O324" s="23">
        <f t="shared" si="161"/>
        <v>412.70000000000005</v>
      </c>
      <c r="P324" s="23">
        <f t="shared" si="161"/>
        <v>0</v>
      </c>
      <c r="Q324" s="23">
        <f t="shared" si="161"/>
        <v>0</v>
      </c>
      <c r="R324" s="23">
        <f t="shared" si="161"/>
        <v>412.70000000000005</v>
      </c>
    </row>
    <row r="325" spans="1:18" ht="56.25">
      <c r="A325" s="99" t="s">
        <v>539</v>
      </c>
      <c r="B325" s="67">
        <v>546</v>
      </c>
      <c r="C325" s="28" t="s">
        <v>152</v>
      </c>
      <c r="D325" s="28" t="s">
        <v>153</v>
      </c>
      <c r="E325" s="67" t="s">
        <v>287</v>
      </c>
      <c r="F325" s="28"/>
      <c r="G325" s="23">
        <f>G326+G327</f>
        <v>44.8</v>
      </c>
      <c r="H325" s="23">
        <f aca="true" t="shared" si="162" ref="H325:R325">H326+H327</f>
        <v>0</v>
      </c>
      <c r="I325" s="23">
        <f t="shared" si="162"/>
        <v>0</v>
      </c>
      <c r="J325" s="23">
        <f t="shared" si="162"/>
        <v>44.8</v>
      </c>
      <c r="K325" s="23">
        <f t="shared" si="162"/>
        <v>44.8</v>
      </c>
      <c r="L325" s="23">
        <f t="shared" si="162"/>
        <v>0</v>
      </c>
      <c r="M325" s="23">
        <f t="shared" si="162"/>
        <v>0</v>
      </c>
      <c r="N325" s="23">
        <f t="shared" si="162"/>
        <v>44.8</v>
      </c>
      <c r="O325" s="23">
        <f t="shared" si="162"/>
        <v>44.8</v>
      </c>
      <c r="P325" s="23">
        <f t="shared" si="162"/>
        <v>0</v>
      </c>
      <c r="Q325" s="23">
        <f t="shared" si="162"/>
        <v>0</v>
      </c>
      <c r="R325" s="23">
        <f t="shared" si="162"/>
        <v>44.8</v>
      </c>
    </row>
    <row r="326" spans="1:18" ht="37.5">
      <c r="A326" s="99" t="s">
        <v>206</v>
      </c>
      <c r="B326" s="67">
        <v>546</v>
      </c>
      <c r="C326" s="28" t="s">
        <v>152</v>
      </c>
      <c r="D326" s="28" t="s">
        <v>153</v>
      </c>
      <c r="E326" s="67" t="s">
        <v>287</v>
      </c>
      <c r="F326" s="28" t="s">
        <v>207</v>
      </c>
      <c r="G326" s="23">
        <f>H326+I326+J326</f>
        <v>26.8</v>
      </c>
      <c r="H326" s="23"/>
      <c r="I326" s="23"/>
      <c r="J326" s="23">
        <v>26.8</v>
      </c>
      <c r="K326" s="23">
        <f>L326+M326+N326</f>
        <v>26.8</v>
      </c>
      <c r="L326" s="23"/>
      <c r="M326" s="23"/>
      <c r="N326" s="23">
        <v>26.8</v>
      </c>
      <c r="O326" s="23">
        <f>P326+Q326+R326</f>
        <v>26.8</v>
      </c>
      <c r="P326" s="23"/>
      <c r="Q326" s="23"/>
      <c r="R326" s="23">
        <v>26.8</v>
      </c>
    </row>
    <row r="327" spans="1:18" ht="37.5">
      <c r="A327" s="99" t="s">
        <v>119</v>
      </c>
      <c r="B327" s="67">
        <v>546</v>
      </c>
      <c r="C327" s="28" t="s">
        <v>152</v>
      </c>
      <c r="D327" s="28" t="s">
        <v>153</v>
      </c>
      <c r="E327" s="67" t="s">
        <v>287</v>
      </c>
      <c r="F327" s="28" t="s">
        <v>210</v>
      </c>
      <c r="G327" s="23">
        <f>H327+I327+J327</f>
        <v>18</v>
      </c>
      <c r="H327" s="23"/>
      <c r="I327" s="23"/>
      <c r="J327" s="23">
        <v>18</v>
      </c>
      <c r="K327" s="23">
        <f>L327+M327+N327</f>
        <v>18</v>
      </c>
      <c r="L327" s="23"/>
      <c r="M327" s="23"/>
      <c r="N327" s="23">
        <v>18</v>
      </c>
      <c r="O327" s="23">
        <f>P327+Q327+R327</f>
        <v>18</v>
      </c>
      <c r="P327" s="23"/>
      <c r="Q327" s="23"/>
      <c r="R327" s="23">
        <v>18</v>
      </c>
    </row>
    <row r="328" spans="1:18" ht="37.5">
      <c r="A328" s="99" t="s">
        <v>540</v>
      </c>
      <c r="B328" s="67">
        <v>546</v>
      </c>
      <c r="C328" s="28" t="s">
        <v>152</v>
      </c>
      <c r="D328" s="28" t="s">
        <v>153</v>
      </c>
      <c r="E328" s="67" t="s">
        <v>288</v>
      </c>
      <c r="F328" s="28"/>
      <c r="G328" s="23">
        <f aca="true" t="shared" si="163" ref="G328:R328">G329+G330</f>
        <v>153</v>
      </c>
      <c r="H328" s="23">
        <f t="shared" si="163"/>
        <v>0</v>
      </c>
      <c r="I328" s="23">
        <f t="shared" si="163"/>
        <v>0</v>
      </c>
      <c r="J328" s="23">
        <f t="shared" si="163"/>
        <v>153</v>
      </c>
      <c r="K328" s="23">
        <f t="shared" si="163"/>
        <v>153</v>
      </c>
      <c r="L328" s="23">
        <f t="shared" si="163"/>
        <v>0</v>
      </c>
      <c r="M328" s="23">
        <f t="shared" si="163"/>
        <v>0</v>
      </c>
      <c r="N328" s="23">
        <f t="shared" si="163"/>
        <v>153</v>
      </c>
      <c r="O328" s="23">
        <f t="shared" si="163"/>
        <v>153</v>
      </c>
      <c r="P328" s="23">
        <f t="shared" si="163"/>
        <v>0</v>
      </c>
      <c r="Q328" s="23">
        <f t="shared" si="163"/>
        <v>0</v>
      </c>
      <c r="R328" s="23">
        <f t="shared" si="163"/>
        <v>153</v>
      </c>
    </row>
    <row r="329" spans="1:18" ht="37.5">
      <c r="A329" s="99" t="s">
        <v>206</v>
      </c>
      <c r="B329" s="67">
        <v>546</v>
      </c>
      <c r="C329" s="28" t="s">
        <v>152</v>
      </c>
      <c r="D329" s="28" t="s">
        <v>153</v>
      </c>
      <c r="E329" s="67" t="s">
        <v>288</v>
      </c>
      <c r="F329" s="28" t="s">
        <v>207</v>
      </c>
      <c r="G329" s="23">
        <f>H329+I329+J329</f>
        <v>134.1</v>
      </c>
      <c r="H329" s="23"/>
      <c r="I329" s="23"/>
      <c r="J329" s="23">
        <v>134.1</v>
      </c>
      <c r="K329" s="23">
        <f>L329+M329+N329</f>
        <v>134.1</v>
      </c>
      <c r="L329" s="23"/>
      <c r="M329" s="23"/>
      <c r="N329" s="23">
        <v>134.1</v>
      </c>
      <c r="O329" s="23">
        <f>P329+Q329+R329</f>
        <v>134.1</v>
      </c>
      <c r="P329" s="23"/>
      <c r="Q329" s="23"/>
      <c r="R329" s="23">
        <v>134.1</v>
      </c>
    </row>
    <row r="330" spans="1:18" ht="37.5">
      <c r="A330" s="99" t="s">
        <v>119</v>
      </c>
      <c r="B330" s="67">
        <v>546</v>
      </c>
      <c r="C330" s="28" t="s">
        <v>152</v>
      </c>
      <c r="D330" s="28" t="s">
        <v>153</v>
      </c>
      <c r="E330" s="67" t="s">
        <v>288</v>
      </c>
      <c r="F330" s="28" t="s">
        <v>210</v>
      </c>
      <c r="G330" s="23">
        <f>H330+I330+J330</f>
        <v>18.9</v>
      </c>
      <c r="H330" s="23"/>
      <c r="I330" s="23"/>
      <c r="J330" s="23">
        <v>18.9</v>
      </c>
      <c r="K330" s="23">
        <f>L330+M330+N330</f>
        <v>18.9</v>
      </c>
      <c r="L330" s="23"/>
      <c r="M330" s="23"/>
      <c r="N330" s="23">
        <v>18.9</v>
      </c>
      <c r="O330" s="23">
        <f>P330+Q330+R330</f>
        <v>18.9</v>
      </c>
      <c r="P330" s="23"/>
      <c r="Q330" s="23"/>
      <c r="R330" s="23">
        <v>18.9</v>
      </c>
    </row>
    <row r="331" spans="1:18" ht="37.5">
      <c r="A331" s="27" t="s">
        <v>541</v>
      </c>
      <c r="B331" s="67">
        <v>546</v>
      </c>
      <c r="C331" s="28" t="s">
        <v>152</v>
      </c>
      <c r="D331" s="28" t="s">
        <v>153</v>
      </c>
      <c r="E331" s="67" t="s">
        <v>289</v>
      </c>
      <c r="F331" s="28"/>
      <c r="G331" s="23">
        <f>G332+G333</f>
        <v>214.8</v>
      </c>
      <c r="H331" s="23">
        <f aca="true" t="shared" si="164" ref="H331:R331">H332+H333</f>
        <v>0</v>
      </c>
      <c r="I331" s="23">
        <f t="shared" si="164"/>
        <v>0</v>
      </c>
      <c r="J331" s="23">
        <f t="shared" si="164"/>
        <v>214.8</v>
      </c>
      <c r="K331" s="23">
        <f t="shared" si="164"/>
        <v>214.8</v>
      </c>
      <c r="L331" s="23">
        <f t="shared" si="164"/>
        <v>0</v>
      </c>
      <c r="M331" s="23">
        <f t="shared" si="164"/>
        <v>0</v>
      </c>
      <c r="N331" s="23">
        <f t="shared" si="164"/>
        <v>214.8</v>
      </c>
      <c r="O331" s="23">
        <f t="shared" si="164"/>
        <v>214.8</v>
      </c>
      <c r="P331" s="23">
        <f t="shared" si="164"/>
        <v>0</v>
      </c>
      <c r="Q331" s="23">
        <f t="shared" si="164"/>
        <v>0</v>
      </c>
      <c r="R331" s="23">
        <f t="shared" si="164"/>
        <v>214.8</v>
      </c>
    </row>
    <row r="332" spans="1:18" ht="37.5">
      <c r="A332" s="99" t="s">
        <v>206</v>
      </c>
      <c r="B332" s="67">
        <v>546</v>
      </c>
      <c r="C332" s="28" t="s">
        <v>152</v>
      </c>
      <c r="D332" s="28" t="s">
        <v>153</v>
      </c>
      <c r="E332" s="67" t="s">
        <v>289</v>
      </c>
      <c r="F332" s="28" t="s">
        <v>207</v>
      </c>
      <c r="G332" s="23">
        <f>H332+I332+J332</f>
        <v>197</v>
      </c>
      <c r="H332" s="23"/>
      <c r="I332" s="23"/>
      <c r="J332" s="23">
        <v>197</v>
      </c>
      <c r="K332" s="23">
        <f>L332+M332+N332</f>
        <v>197</v>
      </c>
      <c r="L332" s="23"/>
      <c r="M332" s="23"/>
      <c r="N332" s="23">
        <v>197</v>
      </c>
      <c r="O332" s="23">
        <f>P332+Q332+R332</f>
        <v>197</v>
      </c>
      <c r="P332" s="23"/>
      <c r="Q332" s="23"/>
      <c r="R332" s="23">
        <v>197</v>
      </c>
    </row>
    <row r="333" spans="1:18" ht="37.5">
      <c r="A333" s="99" t="s">
        <v>119</v>
      </c>
      <c r="B333" s="67">
        <v>546</v>
      </c>
      <c r="C333" s="28" t="s">
        <v>152</v>
      </c>
      <c r="D333" s="28" t="s">
        <v>153</v>
      </c>
      <c r="E333" s="67" t="s">
        <v>289</v>
      </c>
      <c r="F333" s="28" t="s">
        <v>210</v>
      </c>
      <c r="G333" s="23">
        <f>H333+I333+J333</f>
        <v>17.8</v>
      </c>
      <c r="H333" s="23"/>
      <c r="I333" s="23"/>
      <c r="J333" s="23">
        <v>17.8</v>
      </c>
      <c r="K333" s="23">
        <f>L333+M333+N333</f>
        <v>17.8</v>
      </c>
      <c r="L333" s="23"/>
      <c r="M333" s="23"/>
      <c r="N333" s="23">
        <v>17.8</v>
      </c>
      <c r="O333" s="23">
        <f>P333+Q333+R333</f>
        <v>17.8</v>
      </c>
      <c r="P333" s="23"/>
      <c r="Q333" s="23"/>
      <c r="R333" s="23">
        <v>17.8</v>
      </c>
    </row>
    <row r="334" spans="1:18" ht="56.25">
      <c r="A334" s="99" t="s">
        <v>558</v>
      </c>
      <c r="B334" s="67">
        <v>546</v>
      </c>
      <c r="C334" s="28" t="s">
        <v>152</v>
      </c>
      <c r="D334" s="28" t="s">
        <v>153</v>
      </c>
      <c r="E334" s="67" t="s">
        <v>428</v>
      </c>
      <c r="F334" s="28"/>
      <c r="G334" s="23">
        <f>G335</f>
        <v>0.1</v>
      </c>
      <c r="H334" s="23">
        <f aca="true" t="shared" si="165" ref="H334:R334">H335</f>
        <v>0</v>
      </c>
      <c r="I334" s="23">
        <f t="shared" si="165"/>
        <v>0</v>
      </c>
      <c r="J334" s="23">
        <f t="shared" si="165"/>
        <v>0.1</v>
      </c>
      <c r="K334" s="23">
        <f t="shared" si="165"/>
        <v>0.1</v>
      </c>
      <c r="L334" s="23">
        <f t="shared" si="165"/>
        <v>0</v>
      </c>
      <c r="M334" s="23">
        <f t="shared" si="165"/>
        <v>0</v>
      </c>
      <c r="N334" s="23">
        <f t="shared" si="165"/>
        <v>0.1</v>
      </c>
      <c r="O334" s="23">
        <f t="shared" si="165"/>
        <v>0.1</v>
      </c>
      <c r="P334" s="23">
        <f t="shared" si="165"/>
        <v>0</v>
      </c>
      <c r="Q334" s="23">
        <f t="shared" si="165"/>
        <v>0</v>
      </c>
      <c r="R334" s="23">
        <f t="shared" si="165"/>
        <v>0.1</v>
      </c>
    </row>
    <row r="335" spans="1:18" ht="37.5">
      <c r="A335" s="99" t="s">
        <v>119</v>
      </c>
      <c r="B335" s="67">
        <v>546</v>
      </c>
      <c r="C335" s="28" t="s">
        <v>152</v>
      </c>
      <c r="D335" s="28" t="s">
        <v>153</v>
      </c>
      <c r="E335" s="67" t="s">
        <v>428</v>
      </c>
      <c r="F335" s="28" t="s">
        <v>210</v>
      </c>
      <c r="G335" s="23">
        <f>H335+I335+J335</f>
        <v>0.1</v>
      </c>
      <c r="H335" s="23"/>
      <c r="I335" s="23"/>
      <c r="J335" s="23">
        <v>0.1</v>
      </c>
      <c r="K335" s="23">
        <f>L335+M335+N335</f>
        <v>0.1</v>
      </c>
      <c r="L335" s="23"/>
      <c r="M335" s="23"/>
      <c r="N335" s="23">
        <v>0.1</v>
      </c>
      <c r="O335" s="23">
        <f>P335+Q335+R335</f>
        <v>0.1</v>
      </c>
      <c r="P335" s="23"/>
      <c r="Q335" s="23"/>
      <c r="R335" s="23">
        <v>0.1</v>
      </c>
    </row>
    <row r="336" spans="1:18" ht="37.5">
      <c r="A336" s="27" t="s">
        <v>278</v>
      </c>
      <c r="B336" s="67">
        <v>546</v>
      </c>
      <c r="C336" s="28" t="s">
        <v>152</v>
      </c>
      <c r="D336" s="28" t="s">
        <v>153</v>
      </c>
      <c r="E336" s="67" t="s">
        <v>80</v>
      </c>
      <c r="F336" s="28"/>
      <c r="G336" s="23">
        <f>G337</f>
        <v>187.9</v>
      </c>
      <c r="H336" s="23">
        <f aca="true" t="shared" si="166" ref="H336:R337">H337</f>
        <v>0</v>
      </c>
      <c r="I336" s="23">
        <f t="shared" si="166"/>
        <v>187.9</v>
      </c>
      <c r="J336" s="23">
        <f t="shared" si="166"/>
        <v>0</v>
      </c>
      <c r="K336" s="23">
        <f t="shared" si="166"/>
        <v>187.9</v>
      </c>
      <c r="L336" s="23">
        <f t="shared" si="166"/>
        <v>0</v>
      </c>
      <c r="M336" s="23">
        <f t="shared" si="166"/>
        <v>187.9</v>
      </c>
      <c r="N336" s="23">
        <f t="shared" si="166"/>
        <v>0</v>
      </c>
      <c r="O336" s="23">
        <f t="shared" si="166"/>
        <v>187.9</v>
      </c>
      <c r="P336" s="23">
        <f t="shared" si="166"/>
        <v>0</v>
      </c>
      <c r="Q336" s="23">
        <f t="shared" si="166"/>
        <v>187.9</v>
      </c>
      <c r="R336" s="23">
        <f t="shared" si="166"/>
        <v>0</v>
      </c>
    </row>
    <row r="337" spans="1:18" ht="131.25">
      <c r="A337" s="27" t="s">
        <v>542</v>
      </c>
      <c r="B337" s="67">
        <v>546</v>
      </c>
      <c r="C337" s="28" t="s">
        <v>152</v>
      </c>
      <c r="D337" s="28" t="s">
        <v>153</v>
      </c>
      <c r="E337" s="67" t="s">
        <v>84</v>
      </c>
      <c r="F337" s="28"/>
      <c r="G337" s="23">
        <f>G338</f>
        <v>187.9</v>
      </c>
      <c r="H337" s="23">
        <f t="shared" si="166"/>
        <v>0</v>
      </c>
      <c r="I337" s="23">
        <f t="shared" si="166"/>
        <v>187.9</v>
      </c>
      <c r="J337" s="23">
        <f t="shared" si="166"/>
        <v>0</v>
      </c>
      <c r="K337" s="23">
        <f t="shared" si="166"/>
        <v>187.9</v>
      </c>
      <c r="L337" s="23">
        <f t="shared" si="166"/>
        <v>0</v>
      </c>
      <c r="M337" s="23">
        <f t="shared" si="166"/>
        <v>187.9</v>
      </c>
      <c r="N337" s="23">
        <f t="shared" si="166"/>
        <v>0</v>
      </c>
      <c r="O337" s="23">
        <f t="shared" si="166"/>
        <v>187.9</v>
      </c>
      <c r="P337" s="23">
        <f t="shared" si="166"/>
        <v>0</v>
      </c>
      <c r="Q337" s="23">
        <f t="shared" si="166"/>
        <v>187.9</v>
      </c>
      <c r="R337" s="23">
        <f t="shared" si="166"/>
        <v>0</v>
      </c>
    </row>
    <row r="338" spans="1:18" ht="18.75">
      <c r="A338" s="27" t="s">
        <v>270</v>
      </c>
      <c r="B338" s="67">
        <v>546</v>
      </c>
      <c r="C338" s="28" t="s">
        <v>152</v>
      </c>
      <c r="D338" s="28" t="s">
        <v>153</v>
      </c>
      <c r="E338" s="67" t="s">
        <v>84</v>
      </c>
      <c r="F338" s="28" t="s">
        <v>269</v>
      </c>
      <c r="G338" s="23">
        <f>H338+I338+J338</f>
        <v>187.9</v>
      </c>
      <c r="H338" s="23"/>
      <c r="I338" s="23">
        <v>187.9</v>
      </c>
      <c r="J338" s="23"/>
      <c r="K338" s="23">
        <f>L338+M338+N338</f>
        <v>187.9</v>
      </c>
      <c r="L338" s="23"/>
      <c r="M338" s="23">
        <v>187.9</v>
      </c>
      <c r="N338" s="23"/>
      <c r="O338" s="23">
        <f>P338+Q338+R338</f>
        <v>187.9</v>
      </c>
      <c r="P338" s="23"/>
      <c r="Q338" s="23">
        <v>187.9</v>
      </c>
      <c r="R338" s="23"/>
    </row>
    <row r="339" spans="1:18" ht="18.75">
      <c r="A339" s="99" t="s">
        <v>247</v>
      </c>
      <c r="B339" s="67">
        <v>546</v>
      </c>
      <c r="C339" s="28" t="s">
        <v>152</v>
      </c>
      <c r="D339" s="28" t="s">
        <v>153</v>
      </c>
      <c r="E339" s="47" t="s">
        <v>290</v>
      </c>
      <c r="F339" s="28"/>
      <c r="G339" s="23">
        <f aca="true" t="shared" si="167" ref="G339:R339">G340</f>
        <v>24522</v>
      </c>
      <c r="H339" s="23">
        <f t="shared" si="167"/>
        <v>94.8</v>
      </c>
      <c r="I339" s="23">
        <f t="shared" si="167"/>
        <v>24427.2</v>
      </c>
      <c r="J339" s="23">
        <f t="shared" si="167"/>
        <v>0</v>
      </c>
      <c r="K339" s="23">
        <f t="shared" si="167"/>
        <v>23238.4</v>
      </c>
      <c r="L339" s="23">
        <f t="shared" si="167"/>
        <v>0</v>
      </c>
      <c r="M339" s="23">
        <f t="shared" si="167"/>
        <v>23238.4</v>
      </c>
      <c r="N339" s="23">
        <f t="shared" si="167"/>
        <v>0</v>
      </c>
      <c r="O339" s="23">
        <f t="shared" si="167"/>
        <v>22581</v>
      </c>
      <c r="P339" s="23">
        <f t="shared" si="167"/>
        <v>0</v>
      </c>
      <c r="Q339" s="23">
        <f t="shared" si="167"/>
        <v>22581</v>
      </c>
      <c r="R339" s="23">
        <f t="shared" si="167"/>
        <v>0</v>
      </c>
    </row>
    <row r="340" spans="1:18" ht="18.75">
      <c r="A340" s="99" t="s">
        <v>223</v>
      </c>
      <c r="B340" s="67">
        <v>546</v>
      </c>
      <c r="C340" s="28" t="s">
        <v>152</v>
      </c>
      <c r="D340" s="28" t="s">
        <v>153</v>
      </c>
      <c r="E340" s="67" t="s">
        <v>291</v>
      </c>
      <c r="F340" s="28"/>
      <c r="G340" s="23">
        <f>G341+G342+G343+G344</f>
        <v>24522</v>
      </c>
      <c r="H340" s="23">
        <f aca="true" t="shared" si="168" ref="H340:R340">H341+H342+H343+H344</f>
        <v>94.8</v>
      </c>
      <c r="I340" s="23">
        <f t="shared" si="168"/>
        <v>24427.2</v>
      </c>
      <c r="J340" s="23">
        <f t="shared" si="168"/>
        <v>0</v>
      </c>
      <c r="K340" s="23">
        <f t="shared" si="168"/>
        <v>23238.4</v>
      </c>
      <c r="L340" s="23">
        <f t="shared" si="168"/>
        <v>0</v>
      </c>
      <c r="M340" s="23">
        <f t="shared" si="168"/>
        <v>23238.4</v>
      </c>
      <c r="N340" s="23">
        <f t="shared" si="168"/>
        <v>0</v>
      </c>
      <c r="O340" s="23">
        <f t="shared" si="168"/>
        <v>22581</v>
      </c>
      <c r="P340" s="23">
        <f t="shared" si="168"/>
        <v>0</v>
      </c>
      <c r="Q340" s="23">
        <f t="shared" si="168"/>
        <v>22581</v>
      </c>
      <c r="R340" s="23">
        <f t="shared" si="168"/>
        <v>0</v>
      </c>
    </row>
    <row r="341" spans="1:18" ht="37.5">
      <c r="A341" s="99" t="s">
        <v>206</v>
      </c>
      <c r="B341" s="67">
        <v>546</v>
      </c>
      <c r="C341" s="28" t="s">
        <v>152</v>
      </c>
      <c r="D341" s="28" t="s">
        <v>153</v>
      </c>
      <c r="E341" s="67" t="s">
        <v>291</v>
      </c>
      <c r="F341" s="28" t="s">
        <v>207</v>
      </c>
      <c r="G341" s="23">
        <f>H341+I341+J341</f>
        <v>19870.2</v>
      </c>
      <c r="H341" s="23"/>
      <c r="I341" s="23">
        <v>19870.2</v>
      </c>
      <c r="J341" s="23"/>
      <c r="K341" s="23">
        <f>L341+M341+N341</f>
        <v>19402.9</v>
      </c>
      <c r="L341" s="23"/>
      <c r="M341" s="23">
        <v>19402.9</v>
      </c>
      <c r="N341" s="23"/>
      <c r="O341" s="23">
        <f>P341+Q341+R341</f>
        <v>19402.9</v>
      </c>
      <c r="P341" s="23"/>
      <c r="Q341" s="23">
        <v>19402.9</v>
      </c>
      <c r="R341" s="23"/>
    </row>
    <row r="342" spans="1:18" ht="37.5">
      <c r="A342" s="99" t="s">
        <v>119</v>
      </c>
      <c r="B342" s="67">
        <v>546</v>
      </c>
      <c r="C342" s="28" t="s">
        <v>152</v>
      </c>
      <c r="D342" s="28" t="s">
        <v>153</v>
      </c>
      <c r="E342" s="67" t="s">
        <v>291</v>
      </c>
      <c r="F342" s="28" t="s">
        <v>210</v>
      </c>
      <c r="G342" s="109">
        <f>H342+I342+J342</f>
        <v>4397</v>
      </c>
      <c r="H342" s="23"/>
      <c r="I342" s="23">
        <v>4397</v>
      </c>
      <c r="J342" s="23"/>
      <c r="K342" s="23">
        <f>L342+M342+N342</f>
        <v>3675.5</v>
      </c>
      <c r="L342" s="23"/>
      <c r="M342" s="23">
        <v>3675.5</v>
      </c>
      <c r="N342" s="23"/>
      <c r="O342" s="23">
        <f>P342+Q342+R342</f>
        <v>3018.1</v>
      </c>
      <c r="P342" s="23"/>
      <c r="Q342" s="23">
        <v>3018.1</v>
      </c>
      <c r="R342" s="23"/>
    </row>
    <row r="343" spans="1:18" ht="18.75">
      <c r="A343" s="99" t="s">
        <v>208</v>
      </c>
      <c r="B343" s="67">
        <v>546</v>
      </c>
      <c r="C343" s="28" t="s">
        <v>152</v>
      </c>
      <c r="D343" s="28" t="s">
        <v>153</v>
      </c>
      <c r="E343" s="67" t="s">
        <v>291</v>
      </c>
      <c r="F343" s="28" t="s">
        <v>211</v>
      </c>
      <c r="G343" s="23">
        <f>H343+I343+J343</f>
        <v>160</v>
      </c>
      <c r="H343" s="23"/>
      <c r="I343" s="23">
        <v>160</v>
      </c>
      <c r="J343" s="23"/>
      <c r="K343" s="23">
        <f>L343+M343+N343</f>
        <v>160</v>
      </c>
      <c r="L343" s="23"/>
      <c r="M343" s="23">
        <v>160</v>
      </c>
      <c r="N343" s="23"/>
      <c r="O343" s="23">
        <f>P343+Q343+R343</f>
        <v>160</v>
      </c>
      <c r="P343" s="23"/>
      <c r="Q343" s="23">
        <v>160</v>
      </c>
      <c r="R343" s="23"/>
    </row>
    <row r="344" spans="1:18" ht="75">
      <c r="A344" s="99" t="s">
        <v>601</v>
      </c>
      <c r="B344" s="67">
        <v>546</v>
      </c>
      <c r="C344" s="28" t="s">
        <v>152</v>
      </c>
      <c r="D344" s="28" t="s">
        <v>153</v>
      </c>
      <c r="E344" s="67" t="s">
        <v>600</v>
      </c>
      <c r="F344" s="28"/>
      <c r="G344" s="23">
        <f>G345</f>
        <v>94.8</v>
      </c>
      <c r="H344" s="23">
        <f>H345</f>
        <v>94.8</v>
      </c>
      <c r="I344" s="23">
        <f aca="true" t="shared" si="169" ref="I344:R344">I345</f>
        <v>0</v>
      </c>
      <c r="J344" s="23">
        <f t="shared" si="169"/>
        <v>0</v>
      </c>
      <c r="K344" s="23">
        <f t="shared" si="169"/>
        <v>0</v>
      </c>
      <c r="L344" s="23">
        <f t="shared" si="169"/>
        <v>0</v>
      </c>
      <c r="M344" s="23">
        <f t="shared" si="169"/>
        <v>0</v>
      </c>
      <c r="N344" s="23">
        <f t="shared" si="169"/>
        <v>0</v>
      </c>
      <c r="O344" s="23">
        <f t="shared" si="169"/>
        <v>0</v>
      </c>
      <c r="P344" s="23">
        <f t="shared" si="169"/>
        <v>0</v>
      </c>
      <c r="Q344" s="23">
        <f t="shared" si="169"/>
        <v>0</v>
      </c>
      <c r="R344" s="23">
        <f t="shared" si="169"/>
        <v>0</v>
      </c>
    </row>
    <row r="345" spans="1:18" ht="37.5">
      <c r="A345" s="99" t="s">
        <v>119</v>
      </c>
      <c r="B345" s="67">
        <v>546</v>
      </c>
      <c r="C345" s="28" t="s">
        <v>152</v>
      </c>
      <c r="D345" s="28" t="s">
        <v>153</v>
      </c>
      <c r="E345" s="67" t="s">
        <v>600</v>
      </c>
      <c r="F345" s="28" t="s">
        <v>210</v>
      </c>
      <c r="G345" s="23">
        <f>H345</f>
        <v>94.8</v>
      </c>
      <c r="H345" s="23">
        <v>94.8</v>
      </c>
      <c r="I345" s="23"/>
      <c r="J345" s="23"/>
      <c r="K345" s="23"/>
      <c r="L345" s="23"/>
      <c r="M345" s="23"/>
      <c r="N345" s="23"/>
      <c r="O345" s="23"/>
      <c r="P345" s="33"/>
      <c r="Q345" s="33"/>
      <c r="R345" s="33"/>
    </row>
    <row r="346" spans="1:18" ht="18.75">
      <c r="A346" s="99" t="s">
        <v>199</v>
      </c>
      <c r="B346" s="67">
        <v>546</v>
      </c>
      <c r="C346" s="28" t="s">
        <v>152</v>
      </c>
      <c r="D346" s="28" t="s">
        <v>160</v>
      </c>
      <c r="E346" s="67"/>
      <c r="F346" s="28"/>
      <c r="G346" s="23">
        <f>G347</f>
        <v>5.7</v>
      </c>
      <c r="H346" s="23">
        <f aca="true" t="shared" si="170" ref="H346:R346">H347</f>
        <v>5.7</v>
      </c>
      <c r="I346" s="23">
        <f t="shared" si="170"/>
        <v>0</v>
      </c>
      <c r="J346" s="23">
        <f t="shared" si="170"/>
        <v>0</v>
      </c>
      <c r="K346" s="23">
        <f t="shared" si="170"/>
        <v>6</v>
      </c>
      <c r="L346" s="23">
        <f t="shared" si="170"/>
        <v>6</v>
      </c>
      <c r="M346" s="23">
        <f t="shared" si="170"/>
        <v>0</v>
      </c>
      <c r="N346" s="23">
        <f t="shared" si="170"/>
        <v>0</v>
      </c>
      <c r="O346" s="23">
        <f t="shared" si="170"/>
        <v>6.3</v>
      </c>
      <c r="P346" s="23">
        <f t="shared" si="170"/>
        <v>6.3</v>
      </c>
      <c r="Q346" s="23">
        <f t="shared" si="170"/>
        <v>0</v>
      </c>
      <c r="R346" s="23">
        <f t="shared" si="170"/>
        <v>0</v>
      </c>
    </row>
    <row r="347" spans="1:18" ht="18.75">
      <c r="A347" s="99" t="s">
        <v>254</v>
      </c>
      <c r="B347" s="67">
        <v>546</v>
      </c>
      <c r="C347" s="28" t="s">
        <v>152</v>
      </c>
      <c r="D347" s="28" t="s">
        <v>160</v>
      </c>
      <c r="E347" s="67" t="s">
        <v>282</v>
      </c>
      <c r="F347" s="28"/>
      <c r="G347" s="23">
        <f>G348</f>
        <v>5.7</v>
      </c>
      <c r="H347" s="23">
        <f aca="true" t="shared" si="171" ref="H347:R347">H348</f>
        <v>5.7</v>
      </c>
      <c r="I347" s="23">
        <f t="shared" si="171"/>
        <v>0</v>
      </c>
      <c r="J347" s="23">
        <f t="shared" si="171"/>
        <v>0</v>
      </c>
      <c r="K347" s="23">
        <f t="shared" si="171"/>
        <v>6</v>
      </c>
      <c r="L347" s="23">
        <f t="shared" si="171"/>
        <v>6</v>
      </c>
      <c r="M347" s="23">
        <f t="shared" si="171"/>
        <v>0</v>
      </c>
      <c r="N347" s="23">
        <f t="shared" si="171"/>
        <v>0</v>
      </c>
      <c r="O347" s="23">
        <f t="shared" si="171"/>
        <v>6.3</v>
      </c>
      <c r="P347" s="23">
        <f t="shared" si="171"/>
        <v>6.3</v>
      </c>
      <c r="Q347" s="23">
        <f t="shared" si="171"/>
        <v>0</v>
      </c>
      <c r="R347" s="23">
        <f t="shared" si="171"/>
        <v>0</v>
      </c>
    </row>
    <row r="348" spans="1:18" ht="56.25">
      <c r="A348" s="99" t="s">
        <v>121</v>
      </c>
      <c r="B348" s="67">
        <v>546</v>
      </c>
      <c r="C348" s="28" t="s">
        <v>152</v>
      </c>
      <c r="D348" s="28" t="s">
        <v>160</v>
      </c>
      <c r="E348" s="67" t="s">
        <v>293</v>
      </c>
      <c r="F348" s="28"/>
      <c r="G348" s="23">
        <f>G349</f>
        <v>5.7</v>
      </c>
      <c r="H348" s="23">
        <f aca="true" t="shared" si="172" ref="H348:R348">H349</f>
        <v>5.7</v>
      </c>
      <c r="I348" s="23">
        <f t="shared" si="172"/>
        <v>0</v>
      </c>
      <c r="J348" s="23">
        <f t="shared" si="172"/>
        <v>0</v>
      </c>
      <c r="K348" s="23">
        <f t="shared" si="172"/>
        <v>6</v>
      </c>
      <c r="L348" s="23">
        <f t="shared" si="172"/>
        <v>6</v>
      </c>
      <c r="M348" s="23">
        <f t="shared" si="172"/>
        <v>0</v>
      </c>
      <c r="N348" s="23">
        <f t="shared" si="172"/>
        <v>0</v>
      </c>
      <c r="O348" s="23">
        <f t="shared" si="172"/>
        <v>6.3</v>
      </c>
      <c r="P348" s="23">
        <f t="shared" si="172"/>
        <v>6.3</v>
      </c>
      <c r="Q348" s="23">
        <f t="shared" si="172"/>
        <v>0</v>
      </c>
      <c r="R348" s="23">
        <f t="shared" si="172"/>
        <v>0</v>
      </c>
    </row>
    <row r="349" spans="1:18" ht="37.5">
      <c r="A349" s="99" t="s">
        <v>119</v>
      </c>
      <c r="B349" s="67">
        <v>546</v>
      </c>
      <c r="C349" s="28" t="s">
        <v>152</v>
      </c>
      <c r="D349" s="28" t="s">
        <v>160</v>
      </c>
      <c r="E349" s="67" t="s">
        <v>293</v>
      </c>
      <c r="F349" s="28" t="s">
        <v>210</v>
      </c>
      <c r="G349" s="23">
        <f>H349+I349+J349</f>
        <v>5.7</v>
      </c>
      <c r="H349" s="23">
        <v>5.7</v>
      </c>
      <c r="I349" s="23"/>
      <c r="J349" s="23"/>
      <c r="K349" s="23">
        <f>L349+M349+N349</f>
        <v>6</v>
      </c>
      <c r="L349" s="23">
        <v>6</v>
      </c>
      <c r="M349" s="23"/>
      <c r="N349" s="23"/>
      <c r="O349" s="23">
        <f>P349+Q349+R349</f>
        <v>6.3</v>
      </c>
      <c r="P349" s="23">
        <v>6.3</v>
      </c>
      <c r="Q349" s="23"/>
      <c r="R349" s="23"/>
    </row>
    <row r="350" spans="1:18" ht="18.75">
      <c r="A350" s="99" t="s">
        <v>154</v>
      </c>
      <c r="B350" s="67">
        <v>546</v>
      </c>
      <c r="C350" s="28" t="s">
        <v>152</v>
      </c>
      <c r="D350" s="28" t="s">
        <v>174</v>
      </c>
      <c r="E350" s="67"/>
      <c r="F350" s="28"/>
      <c r="G350" s="23">
        <f>G351</f>
        <v>4950</v>
      </c>
      <c r="H350" s="23">
        <f aca="true" t="shared" si="173" ref="H350:R352">H351</f>
        <v>0</v>
      </c>
      <c r="I350" s="23">
        <f t="shared" si="173"/>
        <v>4950</v>
      </c>
      <c r="J350" s="23">
        <f t="shared" si="173"/>
        <v>0</v>
      </c>
      <c r="K350" s="23">
        <f t="shared" si="173"/>
        <v>5487</v>
      </c>
      <c r="L350" s="23">
        <f t="shared" si="173"/>
        <v>0</v>
      </c>
      <c r="M350" s="23">
        <f t="shared" si="173"/>
        <v>5487</v>
      </c>
      <c r="N350" s="23">
        <f t="shared" si="173"/>
        <v>0</v>
      </c>
      <c r="O350" s="23">
        <f t="shared" si="173"/>
        <v>500</v>
      </c>
      <c r="P350" s="23">
        <f t="shared" si="173"/>
        <v>0</v>
      </c>
      <c r="Q350" s="23">
        <f t="shared" si="173"/>
        <v>500</v>
      </c>
      <c r="R350" s="23">
        <f t="shared" si="173"/>
        <v>0</v>
      </c>
    </row>
    <row r="351" spans="1:18" ht="18.75">
      <c r="A351" s="99" t="s">
        <v>416</v>
      </c>
      <c r="B351" s="67">
        <v>546</v>
      </c>
      <c r="C351" s="28" t="s">
        <v>152</v>
      </c>
      <c r="D351" s="28" t="s">
        <v>174</v>
      </c>
      <c r="E351" s="67" t="s">
        <v>294</v>
      </c>
      <c r="F351" s="28"/>
      <c r="G351" s="23">
        <f>G352</f>
        <v>4950</v>
      </c>
      <c r="H351" s="23">
        <f t="shared" si="173"/>
        <v>0</v>
      </c>
      <c r="I351" s="23">
        <f t="shared" si="173"/>
        <v>4950</v>
      </c>
      <c r="J351" s="23">
        <f t="shared" si="173"/>
        <v>0</v>
      </c>
      <c r="K351" s="23">
        <f t="shared" si="173"/>
        <v>5487</v>
      </c>
      <c r="L351" s="23">
        <f t="shared" si="173"/>
        <v>0</v>
      </c>
      <c r="M351" s="23">
        <f t="shared" si="173"/>
        <v>5487</v>
      </c>
      <c r="N351" s="23">
        <f t="shared" si="173"/>
        <v>0</v>
      </c>
      <c r="O351" s="23">
        <f t="shared" si="173"/>
        <v>500</v>
      </c>
      <c r="P351" s="23">
        <f t="shared" si="173"/>
        <v>0</v>
      </c>
      <c r="Q351" s="23">
        <f t="shared" si="173"/>
        <v>500</v>
      </c>
      <c r="R351" s="23">
        <f t="shared" si="173"/>
        <v>0</v>
      </c>
    </row>
    <row r="352" spans="1:18" ht="18.75">
      <c r="A352" s="99" t="s">
        <v>179</v>
      </c>
      <c r="B352" s="67">
        <v>546</v>
      </c>
      <c r="C352" s="28" t="s">
        <v>152</v>
      </c>
      <c r="D352" s="28" t="s">
        <v>174</v>
      </c>
      <c r="E352" s="67" t="s">
        <v>295</v>
      </c>
      <c r="F352" s="28"/>
      <c r="G352" s="23">
        <f>G353</f>
        <v>4950</v>
      </c>
      <c r="H352" s="23">
        <f t="shared" si="173"/>
        <v>0</v>
      </c>
      <c r="I352" s="23">
        <f t="shared" si="173"/>
        <v>4950</v>
      </c>
      <c r="J352" s="23">
        <f t="shared" si="173"/>
        <v>0</v>
      </c>
      <c r="K352" s="23">
        <f t="shared" si="173"/>
        <v>5487</v>
      </c>
      <c r="L352" s="23">
        <f t="shared" si="173"/>
        <v>0</v>
      </c>
      <c r="M352" s="23">
        <f t="shared" si="173"/>
        <v>5487</v>
      </c>
      <c r="N352" s="23">
        <f t="shared" si="173"/>
        <v>0</v>
      </c>
      <c r="O352" s="23">
        <f t="shared" si="173"/>
        <v>500</v>
      </c>
      <c r="P352" s="23">
        <f t="shared" si="173"/>
        <v>0</v>
      </c>
      <c r="Q352" s="23">
        <f t="shared" si="173"/>
        <v>500</v>
      </c>
      <c r="R352" s="23">
        <f t="shared" si="173"/>
        <v>0</v>
      </c>
    </row>
    <row r="353" spans="1:18" ht="18.75">
      <c r="A353" s="99" t="s">
        <v>217</v>
      </c>
      <c r="B353" s="67">
        <v>546</v>
      </c>
      <c r="C353" s="28" t="s">
        <v>152</v>
      </c>
      <c r="D353" s="28" t="s">
        <v>174</v>
      </c>
      <c r="E353" s="67" t="s">
        <v>295</v>
      </c>
      <c r="F353" s="28" t="s">
        <v>216</v>
      </c>
      <c r="G353" s="23">
        <f>H353+I353+J353</f>
        <v>4950</v>
      </c>
      <c r="H353" s="23"/>
      <c r="I353" s="23">
        <v>4950</v>
      </c>
      <c r="J353" s="23"/>
      <c r="K353" s="23">
        <f>L353+M353+N353</f>
        <v>5487</v>
      </c>
      <c r="L353" s="23"/>
      <c r="M353" s="23">
        <v>5487</v>
      </c>
      <c r="N353" s="23"/>
      <c r="O353" s="23">
        <f>P353+Q353+R353</f>
        <v>500</v>
      </c>
      <c r="P353" s="23"/>
      <c r="Q353" s="23">
        <v>500</v>
      </c>
      <c r="R353" s="23"/>
    </row>
    <row r="354" spans="1:18" ht="18.75">
      <c r="A354" s="99" t="s">
        <v>175</v>
      </c>
      <c r="B354" s="67">
        <v>546</v>
      </c>
      <c r="C354" s="28" t="s">
        <v>152</v>
      </c>
      <c r="D354" s="28" t="s">
        <v>190</v>
      </c>
      <c r="E354" s="67"/>
      <c r="F354" s="28"/>
      <c r="G354" s="23">
        <f aca="true" t="shared" si="174" ref="G354:R354">G360+G377+G380+G355+G368</f>
        <v>17634.5</v>
      </c>
      <c r="H354" s="23">
        <f t="shared" si="174"/>
        <v>3935.6</v>
      </c>
      <c r="I354" s="23">
        <f t="shared" si="174"/>
        <v>11625.2</v>
      </c>
      <c r="J354" s="23">
        <f t="shared" si="174"/>
        <v>2073.7</v>
      </c>
      <c r="K354" s="23">
        <f t="shared" si="174"/>
        <v>17212.8</v>
      </c>
      <c r="L354" s="23">
        <f t="shared" si="174"/>
        <v>3935.6</v>
      </c>
      <c r="M354" s="23">
        <f t="shared" si="174"/>
        <v>11203.5</v>
      </c>
      <c r="N354" s="23">
        <f t="shared" si="174"/>
        <v>2073.7</v>
      </c>
      <c r="O354" s="23">
        <f t="shared" si="174"/>
        <v>16914.5</v>
      </c>
      <c r="P354" s="23">
        <f t="shared" si="174"/>
        <v>3935.6</v>
      </c>
      <c r="Q354" s="23">
        <f t="shared" si="174"/>
        <v>10905.2</v>
      </c>
      <c r="R354" s="23">
        <f t="shared" si="174"/>
        <v>2073.7</v>
      </c>
    </row>
    <row r="355" spans="1:18" ht="56.25">
      <c r="A355" s="21" t="s">
        <v>477</v>
      </c>
      <c r="B355" s="67">
        <v>546</v>
      </c>
      <c r="C355" s="28" t="s">
        <v>152</v>
      </c>
      <c r="D355" s="28" t="s">
        <v>190</v>
      </c>
      <c r="E355" s="67" t="s">
        <v>296</v>
      </c>
      <c r="F355" s="28"/>
      <c r="G355" s="23">
        <f>G356</f>
        <v>5</v>
      </c>
      <c r="H355" s="23">
        <f aca="true" t="shared" si="175" ref="H355:R358">H356</f>
        <v>0</v>
      </c>
      <c r="I355" s="23">
        <f t="shared" si="175"/>
        <v>5</v>
      </c>
      <c r="J355" s="23">
        <f t="shared" si="175"/>
        <v>0</v>
      </c>
      <c r="K355" s="23">
        <f t="shared" si="175"/>
        <v>5</v>
      </c>
      <c r="L355" s="23">
        <f t="shared" si="175"/>
        <v>0</v>
      </c>
      <c r="M355" s="23">
        <f t="shared" si="175"/>
        <v>5</v>
      </c>
      <c r="N355" s="23">
        <f t="shared" si="175"/>
        <v>0</v>
      </c>
      <c r="O355" s="23">
        <f t="shared" si="175"/>
        <v>5</v>
      </c>
      <c r="P355" s="23">
        <f t="shared" si="175"/>
        <v>0</v>
      </c>
      <c r="Q355" s="23">
        <f t="shared" si="175"/>
        <v>5</v>
      </c>
      <c r="R355" s="23">
        <f t="shared" si="175"/>
        <v>0</v>
      </c>
    </row>
    <row r="356" spans="1:18" ht="37.5">
      <c r="A356" s="27" t="s">
        <v>589</v>
      </c>
      <c r="B356" s="67">
        <v>546</v>
      </c>
      <c r="C356" s="28" t="s">
        <v>152</v>
      </c>
      <c r="D356" s="28" t="s">
        <v>190</v>
      </c>
      <c r="E356" s="67" t="s">
        <v>77</v>
      </c>
      <c r="F356" s="28"/>
      <c r="G356" s="23">
        <f>G357</f>
        <v>5</v>
      </c>
      <c r="H356" s="23">
        <f t="shared" si="175"/>
        <v>0</v>
      </c>
      <c r="I356" s="23">
        <f t="shared" si="175"/>
        <v>5</v>
      </c>
      <c r="J356" s="23">
        <f t="shared" si="175"/>
        <v>0</v>
      </c>
      <c r="K356" s="23">
        <f t="shared" si="175"/>
        <v>5</v>
      </c>
      <c r="L356" s="23">
        <f t="shared" si="175"/>
        <v>0</v>
      </c>
      <c r="M356" s="23">
        <f t="shared" si="175"/>
        <v>5</v>
      </c>
      <c r="N356" s="23">
        <f t="shared" si="175"/>
        <v>0</v>
      </c>
      <c r="O356" s="23">
        <f t="shared" si="175"/>
        <v>5</v>
      </c>
      <c r="P356" s="23">
        <f t="shared" si="175"/>
        <v>0</v>
      </c>
      <c r="Q356" s="23">
        <f t="shared" si="175"/>
        <v>5</v>
      </c>
      <c r="R356" s="23">
        <f>R357</f>
        <v>0</v>
      </c>
    </row>
    <row r="357" spans="1:18" ht="75">
      <c r="A357" s="27" t="s">
        <v>78</v>
      </c>
      <c r="B357" s="67">
        <v>546</v>
      </c>
      <c r="C357" s="28" t="s">
        <v>152</v>
      </c>
      <c r="D357" s="28" t="s">
        <v>190</v>
      </c>
      <c r="E357" s="67" t="s">
        <v>397</v>
      </c>
      <c r="F357" s="28"/>
      <c r="G357" s="23">
        <f>G358</f>
        <v>5</v>
      </c>
      <c r="H357" s="23">
        <f t="shared" si="175"/>
        <v>0</v>
      </c>
      <c r="I357" s="23">
        <f t="shared" si="175"/>
        <v>5</v>
      </c>
      <c r="J357" s="23">
        <f t="shared" si="175"/>
        <v>0</v>
      </c>
      <c r="K357" s="23">
        <f t="shared" si="175"/>
        <v>5</v>
      </c>
      <c r="L357" s="23">
        <f t="shared" si="175"/>
        <v>0</v>
      </c>
      <c r="M357" s="23">
        <f t="shared" si="175"/>
        <v>5</v>
      </c>
      <c r="N357" s="23">
        <f t="shared" si="175"/>
        <v>0</v>
      </c>
      <c r="O357" s="23">
        <f t="shared" si="175"/>
        <v>5</v>
      </c>
      <c r="P357" s="23">
        <f t="shared" si="175"/>
        <v>0</v>
      </c>
      <c r="Q357" s="23">
        <f t="shared" si="175"/>
        <v>5</v>
      </c>
      <c r="R357" s="23">
        <f>R358</f>
        <v>0</v>
      </c>
    </row>
    <row r="358" spans="1:18" ht="18.75">
      <c r="A358" s="27" t="s">
        <v>249</v>
      </c>
      <c r="B358" s="67">
        <v>546</v>
      </c>
      <c r="C358" s="28" t="s">
        <v>152</v>
      </c>
      <c r="D358" s="28" t="s">
        <v>190</v>
      </c>
      <c r="E358" s="67" t="s">
        <v>380</v>
      </c>
      <c r="F358" s="28"/>
      <c r="G358" s="23">
        <f>G359</f>
        <v>5</v>
      </c>
      <c r="H358" s="23">
        <f t="shared" si="175"/>
        <v>0</v>
      </c>
      <c r="I358" s="23">
        <f t="shared" si="175"/>
        <v>5</v>
      </c>
      <c r="J358" s="23">
        <f t="shared" si="175"/>
        <v>0</v>
      </c>
      <c r="K358" s="23">
        <f t="shared" si="175"/>
        <v>5</v>
      </c>
      <c r="L358" s="23">
        <f t="shared" si="175"/>
        <v>0</v>
      </c>
      <c r="M358" s="23">
        <f t="shared" si="175"/>
        <v>5</v>
      </c>
      <c r="N358" s="23">
        <f t="shared" si="175"/>
        <v>0</v>
      </c>
      <c r="O358" s="23">
        <f t="shared" si="175"/>
        <v>5</v>
      </c>
      <c r="P358" s="23">
        <f t="shared" si="175"/>
        <v>0</v>
      </c>
      <c r="Q358" s="23">
        <f t="shared" si="175"/>
        <v>5</v>
      </c>
      <c r="R358" s="23">
        <f>R359</f>
        <v>0</v>
      </c>
    </row>
    <row r="359" spans="1:18" ht="37.5">
      <c r="A359" s="99" t="s">
        <v>119</v>
      </c>
      <c r="B359" s="67">
        <v>546</v>
      </c>
      <c r="C359" s="28" t="s">
        <v>152</v>
      </c>
      <c r="D359" s="28" t="s">
        <v>190</v>
      </c>
      <c r="E359" s="67" t="s">
        <v>380</v>
      </c>
      <c r="F359" s="28" t="s">
        <v>210</v>
      </c>
      <c r="G359" s="23">
        <f>H359+I359+J359</f>
        <v>5</v>
      </c>
      <c r="H359" s="23"/>
      <c r="I359" s="23">
        <v>5</v>
      </c>
      <c r="J359" s="23"/>
      <c r="K359" s="23">
        <f>L359+M359+N359</f>
        <v>5</v>
      </c>
      <c r="L359" s="23"/>
      <c r="M359" s="23">
        <v>5</v>
      </c>
      <c r="N359" s="23"/>
      <c r="O359" s="23">
        <f>P359+Q359+R359</f>
        <v>5</v>
      </c>
      <c r="P359" s="23"/>
      <c r="Q359" s="23">
        <v>5</v>
      </c>
      <c r="R359" s="23"/>
    </row>
    <row r="360" spans="1:18" ht="37.5">
      <c r="A360" s="102" t="s">
        <v>460</v>
      </c>
      <c r="B360" s="67">
        <v>546</v>
      </c>
      <c r="C360" s="28" t="s">
        <v>152</v>
      </c>
      <c r="D360" s="28" t="s">
        <v>190</v>
      </c>
      <c r="E360" s="67" t="s">
        <v>297</v>
      </c>
      <c r="F360" s="67"/>
      <c r="G360" s="23">
        <f>G361</f>
        <v>80</v>
      </c>
      <c r="H360" s="23">
        <f aca="true" t="shared" si="176" ref="H360:R360">H361</f>
        <v>0</v>
      </c>
      <c r="I360" s="23">
        <f t="shared" si="176"/>
        <v>80</v>
      </c>
      <c r="J360" s="23">
        <f t="shared" si="176"/>
        <v>0</v>
      </c>
      <c r="K360" s="23">
        <f t="shared" si="176"/>
        <v>80</v>
      </c>
      <c r="L360" s="23">
        <f t="shared" si="176"/>
        <v>0</v>
      </c>
      <c r="M360" s="23">
        <f t="shared" si="176"/>
        <v>80</v>
      </c>
      <c r="N360" s="23">
        <f t="shared" si="176"/>
        <v>0</v>
      </c>
      <c r="O360" s="23">
        <f t="shared" si="176"/>
        <v>80</v>
      </c>
      <c r="P360" s="23">
        <f t="shared" si="176"/>
        <v>0</v>
      </c>
      <c r="Q360" s="23">
        <f t="shared" si="176"/>
        <v>80</v>
      </c>
      <c r="R360" s="23">
        <f t="shared" si="176"/>
        <v>0</v>
      </c>
    </row>
    <row r="361" spans="1:18" ht="56.25">
      <c r="A361" s="102" t="s">
        <v>462</v>
      </c>
      <c r="B361" s="67">
        <v>546</v>
      </c>
      <c r="C361" s="28" t="s">
        <v>152</v>
      </c>
      <c r="D361" s="28" t="s">
        <v>190</v>
      </c>
      <c r="E361" s="67" t="s">
        <v>381</v>
      </c>
      <c r="F361" s="67"/>
      <c r="G361" s="23">
        <f>G362+G365</f>
        <v>80</v>
      </c>
      <c r="H361" s="23">
        <f aca="true" t="shared" si="177" ref="H361:R361">H362+H365</f>
        <v>0</v>
      </c>
      <c r="I361" s="23">
        <f t="shared" si="177"/>
        <v>80</v>
      </c>
      <c r="J361" s="23">
        <f t="shared" si="177"/>
        <v>0</v>
      </c>
      <c r="K361" s="23">
        <f t="shared" si="177"/>
        <v>80</v>
      </c>
      <c r="L361" s="23">
        <f t="shared" si="177"/>
        <v>0</v>
      </c>
      <c r="M361" s="23">
        <f t="shared" si="177"/>
        <v>80</v>
      </c>
      <c r="N361" s="23">
        <f t="shared" si="177"/>
        <v>0</v>
      </c>
      <c r="O361" s="23">
        <f t="shared" si="177"/>
        <v>80</v>
      </c>
      <c r="P361" s="23">
        <f t="shared" si="177"/>
        <v>0</v>
      </c>
      <c r="Q361" s="23">
        <f t="shared" si="177"/>
        <v>80</v>
      </c>
      <c r="R361" s="23">
        <f t="shared" si="177"/>
        <v>0</v>
      </c>
    </row>
    <row r="362" spans="1:18" ht="37.5">
      <c r="A362" s="48" t="s">
        <v>40</v>
      </c>
      <c r="B362" s="67">
        <v>546</v>
      </c>
      <c r="C362" s="28" t="s">
        <v>152</v>
      </c>
      <c r="D362" s="28" t="s">
        <v>190</v>
      </c>
      <c r="E362" s="67" t="s">
        <v>385</v>
      </c>
      <c r="F362" s="67"/>
      <c r="G362" s="23">
        <f>G363</f>
        <v>0</v>
      </c>
      <c r="H362" s="23">
        <f aca="true" t="shared" si="178" ref="H362:R363">H363</f>
        <v>0</v>
      </c>
      <c r="I362" s="23">
        <f t="shared" si="178"/>
        <v>0</v>
      </c>
      <c r="J362" s="23">
        <f t="shared" si="178"/>
        <v>0</v>
      </c>
      <c r="K362" s="23">
        <f t="shared" si="178"/>
        <v>10</v>
      </c>
      <c r="L362" s="23">
        <f t="shared" si="178"/>
        <v>0</v>
      </c>
      <c r="M362" s="23">
        <f t="shared" si="178"/>
        <v>10</v>
      </c>
      <c r="N362" s="23">
        <f t="shared" si="178"/>
        <v>0</v>
      </c>
      <c r="O362" s="23">
        <f t="shared" si="178"/>
        <v>10</v>
      </c>
      <c r="P362" s="23">
        <f t="shared" si="178"/>
        <v>0</v>
      </c>
      <c r="Q362" s="23">
        <f t="shared" si="178"/>
        <v>10</v>
      </c>
      <c r="R362" s="23">
        <f t="shared" si="178"/>
        <v>0</v>
      </c>
    </row>
    <row r="363" spans="1:18" ht="56.25">
      <c r="A363" s="99" t="s">
        <v>246</v>
      </c>
      <c r="B363" s="67">
        <v>546</v>
      </c>
      <c r="C363" s="28" t="s">
        <v>152</v>
      </c>
      <c r="D363" s="28" t="s">
        <v>190</v>
      </c>
      <c r="E363" s="67" t="s">
        <v>386</v>
      </c>
      <c r="F363" s="67"/>
      <c r="G363" s="23">
        <f>G364</f>
        <v>0</v>
      </c>
      <c r="H363" s="23">
        <f t="shared" si="178"/>
        <v>0</v>
      </c>
      <c r="I363" s="23">
        <f t="shared" si="178"/>
        <v>0</v>
      </c>
      <c r="J363" s="23">
        <f t="shared" si="178"/>
        <v>0</v>
      </c>
      <c r="K363" s="23">
        <f t="shared" si="178"/>
        <v>10</v>
      </c>
      <c r="L363" s="23">
        <f t="shared" si="178"/>
        <v>0</v>
      </c>
      <c r="M363" s="23">
        <f t="shared" si="178"/>
        <v>10</v>
      </c>
      <c r="N363" s="23">
        <f t="shared" si="178"/>
        <v>0</v>
      </c>
      <c r="O363" s="23">
        <f t="shared" si="178"/>
        <v>10</v>
      </c>
      <c r="P363" s="23">
        <f t="shared" si="178"/>
        <v>0</v>
      </c>
      <c r="Q363" s="23">
        <f t="shared" si="178"/>
        <v>10</v>
      </c>
      <c r="R363" s="23">
        <f t="shared" si="178"/>
        <v>0</v>
      </c>
    </row>
    <row r="364" spans="1:18" ht="37.5">
      <c r="A364" s="99" t="s">
        <v>119</v>
      </c>
      <c r="B364" s="67">
        <v>546</v>
      </c>
      <c r="C364" s="28" t="s">
        <v>152</v>
      </c>
      <c r="D364" s="28" t="s">
        <v>190</v>
      </c>
      <c r="E364" s="67" t="s">
        <v>386</v>
      </c>
      <c r="F364" s="67">
        <v>240</v>
      </c>
      <c r="G364" s="23">
        <f>H364+I364+J364</f>
        <v>0</v>
      </c>
      <c r="H364" s="23"/>
      <c r="I364" s="23">
        <v>0</v>
      </c>
      <c r="J364" s="23"/>
      <c r="K364" s="23">
        <f>L364+M364+N364</f>
        <v>10</v>
      </c>
      <c r="L364" s="23"/>
      <c r="M364" s="23">
        <v>10</v>
      </c>
      <c r="N364" s="23"/>
      <c r="O364" s="23">
        <f>P364+Q364+R364</f>
        <v>10</v>
      </c>
      <c r="P364" s="23"/>
      <c r="Q364" s="23">
        <v>10</v>
      </c>
      <c r="R364" s="23"/>
    </row>
    <row r="365" spans="1:18" ht="37.5">
      <c r="A365" s="48" t="s">
        <v>366</v>
      </c>
      <c r="B365" s="67">
        <v>546</v>
      </c>
      <c r="C365" s="28" t="s">
        <v>152</v>
      </c>
      <c r="D365" s="28" t="s">
        <v>190</v>
      </c>
      <c r="E365" s="67" t="s">
        <v>388</v>
      </c>
      <c r="F365" s="67"/>
      <c r="G365" s="23">
        <f aca="true" t="shared" si="179" ref="G365:R366">G366</f>
        <v>80</v>
      </c>
      <c r="H365" s="23">
        <f t="shared" si="179"/>
        <v>0</v>
      </c>
      <c r="I365" s="23">
        <f t="shared" si="179"/>
        <v>80</v>
      </c>
      <c r="J365" s="23">
        <f t="shared" si="179"/>
        <v>0</v>
      </c>
      <c r="K365" s="23">
        <f t="shared" si="179"/>
        <v>70</v>
      </c>
      <c r="L365" s="23">
        <f t="shared" si="179"/>
        <v>0</v>
      </c>
      <c r="M365" s="23">
        <f t="shared" si="179"/>
        <v>70</v>
      </c>
      <c r="N365" s="23">
        <f t="shared" si="179"/>
        <v>0</v>
      </c>
      <c r="O365" s="23">
        <f t="shared" si="179"/>
        <v>70</v>
      </c>
      <c r="P365" s="23">
        <f t="shared" si="179"/>
        <v>0</v>
      </c>
      <c r="Q365" s="23">
        <f t="shared" si="179"/>
        <v>70</v>
      </c>
      <c r="R365" s="23">
        <f t="shared" si="179"/>
        <v>0</v>
      </c>
    </row>
    <row r="366" spans="1:18" ht="37.5">
      <c r="A366" s="99" t="s">
        <v>367</v>
      </c>
      <c r="B366" s="67">
        <v>546</v>
      </c>
      <c r="C366" s="28" t="s">
        <v>152</v>
      </c>
      <c r="D366" s="28" t="s">
        <v>190</v>
      </c>
      <c r="E366" s="67" t="s">
        <v>387</v>
      </c>
      <c r="F366" s="67"/>
      <c r="G366" s="23">
        <f t="shared" si="179"/>
        <v>80</v>
      </c>
      <c r="H366" s="23">
        <f t="shared" si="179"/>
        <v>0</v>
      </c>
      <c r="I366" s="23">
        <f t="shared" si="179"/>
        <v>80</v>
      </c>
      <c r="J366" s="23">
        <f t="shared" si="179"/>
        <v>0</v>
      </c>
      <c r="K366" s="23">
        <f t="shared" si="179"/>
        <v>70</v>
      </c>
      <c r="L366" s="23">
        <f t="shared" si="179"/>
        <v>0</v>
      </c>
      <c r="M366" s="23">
        <f t="shared" si="179"/>
        <v>70</v>
      </c>
      <c r="N366" s="23">
        <f t="shared" si="179"/>
        <v>0</v>
      </c>
      <c r="O366" s="23">
        <f t="shared" si="179"/>
        <v>70</v>
      </c>
      <c r="P366" s="23">
        <f t="shared" si="179"/>
        <v>0</v>
      </c>
      <c r="Q366" s="23">
        <f t="shared" si="179"/>
        <v>70</v>
      </c>
      <c r="R366" s="23">
        <f t="shared" si="179"/>
        <v>0</v>
      </c>
    </row>
    <row r="367" spans="1:18" ht="37.5">
      <c r="A367" s="99" t="s">
        <v>119</v>
      </c>
      <c r="B367" s="67">
        <v>546</v>
      </c>
      <c r="C367" s="28" t="s">
        <v>152</v>
      </c>
      <c r="D367" s="28" t="s">
        <v>190</v>
      </c>
      <c r="E367" s="67" t="s">
        <v>387</v>
      </c>
      <c r="F367" s="67">
        <v>240</v>
      </c>
      <c r="G367" s="23">
        <f>H367+I367+J367</f>
        <v>80</v>
      </c>
      <c r="H367" s="23"/>
      <c r="I367" s="23">
        <v>80</v>
      </c>
      <c r="J367" s="23"/>
      <c r="K367" s="23">
        <f>L367+M367+N367</f>
        <v>70</v>
      </c>
      <c r="L367" s="23"/>
      <c r="M367" s="23">
        <v>70</v>
      </c>
      <c r="N367" s="23"/>
      <c r="O367" s="23">
        <f>P367+Q367+R367</f>
        <v>70</v>
      </c>
      <c r="P367" s="23"/>
      <c r="Q367" s="23">
        <v>70</v>
      </c>
      <c r="R367" s="23"/>
    </row>
    <row r="368" spans="1:18" ht="56.25">
      <c r="A368" s="102" t="s">
        <v>458</v>
      </c>
      <c r="B368" s="67">
        <v>546</v>
      </c>
      <c r="C368" s="28" t="s">
        <v>152</v>
      </c>
      <c r="D368" s="28" t="s">
        <v>190</v>
      </c>
      <c r="E368" s="67" t="s">
        <v>332</v>
      </c>
      <c r="F368" s="67"/>
      <c r="G368" s="23">
        <f>G369</f>
        <v>13041</v>
      </c>
      <c r="H368" s="23">
        <f aca="true" t="shared" si="180" ref="H368:R368">H369</f>
        <v>0</v>
      </c>
      <c r="I368" s="23">
        <f t="shared" si="180"/>
        <v>10967.300000000001</v>
      </c>
      <c r="J368" s="23">
        <f t="shared" si="180"/>
        <v>2073.7</v>
      </c>
      <c r="K368" s="23">
        <f t="shared" si="180"/>
        <v>12619.3</v>
      </c>
      <c r="L368" s="23">
        <f t="shared" si="180"/>
        <v>0</v>
      </c>
      <c r="M368" s="23">
        <f t="shared" si="180"/>
        <v>10545.6</v>
      </c>
      <c r="N368" s="23">
        <f t="shared" si="180"/>
        <v>2073.7</v>
      </c>
      <c r="O368" s="23">
        <f t="shared" si="180"/>
        <v>12321</v>
      </c>
      <c r="P368" s="23">
        <f t="shared" si="180"/>
        <v>0</v>
      </c>
      <c r="Q368" s="23">
        <f t="shared" si="180"/>
        <v>10247.300000000001</v>
      </c>
      <c r="R368" s="23">
        <f t="shared" si="180"/>
        <v>2073.7</v>
      </c>
    </row>
    <row r="369" spans="1:18" ht="56.25">
      <c r="A369" s="49" t="s">
        <v>434</v>
      </c>
      <c r="B369" s="67">
        <v>546</v>
      </c>
      <c r="C369" s="28" t="s">
        <v>152</v>
      </c>
      <c r="D369" s="28" t="s">
        <v>190</v>
      </c>
      <c r="E369" s="67" t="s">
        <v>436</v>
      </c>
      <c r="F369" s="67"/>
      <c r="G369" s="23">
        <f>G370+G374</f>
        <v>13041</v>
      </c>
      <c r="H369" s="23">
        <f aca="true" t="shared" si="181" ref="H369:R369">H370+H374</f>
        <v>0</v>
      </c>
      <c r="I369" s="23">
        <f t="shared" si="181"/>
        <v>10967.300000000001</v>
      </c>
      <c r="J369" s="23">
        <f t="shared" si="181"/>
        <v>2073.7</v>
      </c>
      <c r="K369" s="23">
        <f t="shared" si="181"/>
        <v>12619.3</v>
      </c>
      <c r="L369" s="23">
        <f t="shared" si="181"/>
        <v>0</v>
      </c>
      <c r="M369" s="23">
        <f t="shared" si="181"/>
        <v>10545.6</v>
      </c>
      <c r="N369" s="23">
        <f t="shared" si="181"/>
        <v>2073.7</v>
      </c>
      <c r="O369" s="23">
        <f t="shared" si="181"/>
        <v>12321</v>
      </c>
      <c r="P369" s="23">
        <f t="shared" si="181"/>
        <v>0</v>
      </c>
      <c r="Q369" s="23">
        <f t="shared" si="181"/>
        <v>10247.300000000001</v>
      </c>
      <c r="R369" s="23">
        <f t="shared" si="181"/>
        <v>2073.7</v>
      </c>
    </row>
    <row r="370" spans="1:18" ht="18.75">
      <c r="A370" s="33" t="s">
        <v>435</v>
      </c>
      <c r="B370" s="67">
        <v>546</v>
      </c>
      <c r="C370" s="28" t="s">
        <v>152</v>
      </c>
      <c r="D370" s="28" t="s">
        <v>190</v>
      </c>
      <c r="E370" s="67" t="s">
        <v>437</v>
      </c>
      <c r="F370" s="67"/>
      <c r="G370" s="23">
        <f>G371+G372+G373</f>
        <v>10967.300000000001</v>
      </c>
      <c r="H370" s="23">
        <f aca="true" t="shared" si="182" ref="H370:R370">H371+H372+H373</f>
        <v>0</v>
      </c>
      <c r="I370" s="23">
        <f t="shared" si="182"/>
        <v>10967.300000000001</v>
      </c>
      <c r="J370" s="23">
        <f t="shared" si="182"/>
        <v>0</v>
      </c>
      <c r="K370" s="23">
        <f t="shared" si="182"/>
        <v>10545.6</v>
      </c>
      <c r="L370" s="23">
        <f t="shared" si="182"/>
        <v>0</v>
      </c>
      <c r="M370" s="23">
        <f t="shared" si="182"/>
        <v>10545.6</v>
      </c>
      <c r="N370" s="23">
        <f t="shared" si="182"/>
        <v>0</v>
      </c>
      <c r="O370" s="23">
        <f t="shared" si="182"/>
        <v>10247.300000000001</v>
      </c>
      <c r="P370" s="23">
        <f t="shared" si="182"/>
        <v>0</v>
      </c>
      <c r="Q370" s="23">
        <f t="shared" si="182"/>
        <v>10247.300000000001</v>
      </c>
      <c r="R370" s="23">
        <f t="shared" si="182"/>
        <v>0</v>
      </c>
    </row>
    <row r="371" spans="1:18" ht="18.75">
      <c r="A371" s="99" t="s">
        <v>213</v>
      </c>
      <c r="B371" s="67">
        <v>546</v>
      </c>
      <c r="C371" s="28" t="s">
        <v>152</v>
      </c>
      <c r="D371" s="28" t="s">
        <v>190</v>
      </c>
      <c r="E371" s="67" t="s">
        <v>437</v>
      </c>
      <c r="F371" s="67">
        <v>110</v>
      </c>
      <c r="G371" s="23">
        <f>H371+I371+J371</f>
        <v>10399.1</v>
      </c>
      <c r="H371" s="23"/>
      <c r="I371" s="23">
        <v>10399.1</v>
      </c>
      <c r="J371" s="23"/>
      <c r="K371" s="23">
        <f>L371+M371+N371</f>
        <v>9679.1</v>
      </c>
      <c r="L371" s="23"/>
      <c r="M371" s="23">
        <v>9679.1</v>
      </c>
      <c r="N371" s="23"/>
      <c r="O371" s="23">
        <f>P371+Q371+R371</f>
        <v>9679.1</v>
      </c>
      <c r="P371" s="23"/>
      <c r="Q371" s="23">
        <v>9679.1</v>
      </c>
      <c r="R371" s="23"/>
    </row>
    <row r="372" spans="1:18" ht="37.5">
      <c r="A372" s="99" t="s">
        <v>119</v>
      </c>
      <c r="B372" s="67">
        <v>546</v>
      </c>
      <c r="C372" s="28" t="s">
        <v>152</v>
      </c>
      <c r="D372" s="28" t="s">
        <v>190</v>
      </c>
      <c r="E372" s="67" t="s">
        <v>437</v>
      </c>
      <c r="F372" s="67">
        <v>240</v>
      </c>
      <c r="G372" s="23">
        <f>H372+I372+J372</f>
        <v>543.2</v>
      </c>
      <c r="H372" s="23"/>
      <c r="I372" s="23">
        <v>543.2</v>
      </c>
      <c r="J372" s="23"/>
      <c r="K372" s="23">
        <f>L372+M372+N372</f>
        <v>836.5</v>
      </c>
      <c r="L372" s="23"/>
      <c r="M372" s="23">
        <v>836.5</v>
      </c>
      <c r="N372" s="23"/>
      <c r="O372" s="23">
        <f>P372+Q372+R372</f>
        <v>543.2</v>
      </c>
      <c r="P372" s="23"/>
      <c r="Q372" s="23">
        <v>543.2</v>
      </c>
      <c r="R372" s="23"/>
    </row>
    <row r="373" spans="1:18" ht="18.75">
      <c r="A373" s="99" t="s">
        <v>208</v>
      </c>
      <c r="B373" s="67">
        <v>546</v>
      </c>
      <c r="C373" s="28" t="s">
        <v>152</v>
      </c>
      <c r="D373" s="28" t="s">
        <v>190</v>
      </c>
      <c r="E373" s="67" t="s">
        <v>437</v>
      </c>
      <c r="F373" s="67">
        <v>850</v>
      </c>
      <c r="G373" s="23">
        <f>H373+I373+J373</f>
        <v>25</v>
      </c>
      <c r="H373" s="23"/>
      <c r="I373" s="23">
        <v>25</v>
      </c>
      <c r="J373" s="23"/>
      <c r="K373" s="23">
        <f>L373+M373+N373</f>
        <v>30</v>
      </c>
      <c r="L373" s="23"/>
      <c r="M373" s="23">
        <v>30</v>
      </c>
      <c r="N373" s="23"/>
      <c r="O373" s="23">
        <f>P373+Q373+R373</f>
        <v>25</v>
      </c>
      <c r="P373" s="23"/>
      <c r="Q373" s="23">
        <v>25</v>
      </c>
      <c r="R373" s="23"/>
    </row>
    <row r="374" spans="1:18" ht="37.5">
      <c r="A374" s="99" t="s">
        <v>528</v>
      </c>
      <c r="B374" s="67">
        <v>546</v>
      </c>
      <c r="C374" s="28" t="s">
        <v>152</v>
      </c>
      <c r="D374" s="28" t="s">
        <v>190</v>
      </c>
      <c r="E374" s="67" t="s">
        <v>527</v>
      </c>
      <c r="F374" s="67"/>
      <c r="G374" s="23">
        <f>G375+G376</f>
        <v>2073.7</v>
      </c>
      <c r="H374" s="23">
        <f aca="true" t="shared" si="183" ref="H374:R374">H375+H376</f>
        <v>0</v>
      </c>
      <c r="I374" s="23">
        <f t="shared" si="183"/>
        <v>0</v>
      </c>
      <c r="J374" s="23">
        <f t="shared" si="183"/>
        <v>2073.7</v>
      </c>
      <c r="K374" s="23">
        <f t="shared" si="183"/>
        <v>2073.7</v>
      </c>
      <c r="L374" s="23">
        <f t="shared" si="183"/>
        <v>0</v>
      </c>
      <c r="M374" s="23">
        <f t="shared" si="183"/>
        <v>0</v>
      </c>
      <c r="N374" s="23">
        <f t="shared" si="183"/>
        <v>2073.7</v>
      </c>
      <c r="O374" s="23">
        <f t="shared" si="183"/>
        <v>2073.7</v>
      </c>
      <c r="P374" s="23">
        <f t="shared" si="183"/>
        <v>0</v>
      </c>
      <c r="Q374" s="23">
        <f t="shared" si="183"/>
        <v>0</v>
      </c>
      <c r="R374" s="23">
        <f t="shared" si="183"/>
        <v>2073.7</v>
      </c>
    </row>
    <row r="375" spans="1:18" ht="18.75">
      <c r="A375" s="99" t="s">
        <v>213</v>
      </c>
      <c r="B375" s="67">
        <v>546</v>
      </c>
      <c r="C375" s="28" t="s">
        <v>152</v>
      </c>
      <c r="D375" s="28" t="s">
        <v>190</v>
      </c>
      <c r="E375" s="67" t="s">
        <v>527</v>
      </c>
      <c r="F375" s="67">
        <v>110</v>
      </c>
      <c r="G375" s="23">
        <f>H375+I375+J375</f>
        <v>1858.8</v>
      </c>
      <c r="H375" s="23"/>
      <c r="I375" s="23"/>
      <c r="J375" s="23">
        <v>1858.8</v>
      </c>
      <c r="K375" s="23">
        <f>L375+M375+N375</f>
        <v>1858.8</v>
      </c>
      <c r="L375" s="23"/>
      <c r="M375" s="23"/>
      <c r="N375" s="23">
        <v>1858.8</v>
      </c>
      <c r="O375" s="23">
        <f>P375+Q375+R375</f>
        <v>1858.8</v>
      </c>
      <c r="P375" s="23"/>
      <c r="Q375" s="23"/>
      <c r="R375" s="23">
        <v>1858.8</v>
      </c>
    </row>
    <row r="376" spans="1:18" ht="37.5">
      <c r="A376" s="99" t="s">
        <v>119</v>
      </c>
      <c r="B376" s="67">
        <v>546</v>
      </c>
      <c r="C376" s="28" t="s">
        <v>152</v>
      </c>
      <c r="D376" s="28" t="s">
        <v>190</v>
      </c>
      <c r="E376" s="67" t="s">
        <v>527</v>
      </c>
      <c r="F376" s="67">
        <v>240</v>
      </c>
      <c r="G376" s="23">
        <f>H376+I376+J376</f>
        <v>214.9</v>
      </c>
      <c r="H376" s="23"/>
      <c r="I376" s="23"/>
      <c r="J376" s="23">
        <v>214.9</v>
      </c>
      <c r="K376" s="23">
        <f>L376+M376+N376</f>
        <v>214.9</v>
      </c>
      <c r="L376" s="23"/>
      <c r="M376" s="23"/>
      <c r="N376" s="23">
        <v>214.9</v>
      </c>
      <c r="O376" s="23">
        <f>P376+Q376+R376</f>
        <v>214.9</v>
      </c>
      <c r="P376" s="23"/>
      <c r="Q376" s="23"/>
      <c r="R376" s="23">
        <v>214.9</v>
      </c>
    </row>
    <row r="377" spans="1:18" ht="18.75">
      <c r="A377" s="99" t="s">
        <v>195</v>
      </c>
      <c r="B377" s="67">
        <v>546</v>
      </c>
      <c r="C377" s="28" t="s">
        <v>152</v>
      </c>
      <c r="D377" s="28" t="s">
        <v>190</v>
      </c>
      <c r="E377" s="47" t="s">
        <v>282</v>
      </c>
      <c r="F377" s="28"/>
      <c r="G377" s="23">
        <f>G378</f>
        <v>3935.6</v>
      </c>
      <c r="H377" s="23">
        <f aca="true" t="shared" si="184" ref="H377:R377">H378</f>
        <v>3935.6</v>
      </c>
      <c r="I377" s="23">
        <f t="shared" si="184"/>
        <v>0</v>
      </c>
      <c r="J377" s="23">
        <f t="shared" si="184"/>
        <v>0</v>
      </c>
      <c r="K377" s="23">
        <f t="shared" si="184"/>
        <v>3935.6</v>
      </c>
      <c r="L377" s="23">
        <f t="shared" si="184"/>
        <v>3935.6</v>
      </c>
      <c r="M377" s="23">
        <f t="shared" si="184"/>
        <v>0</v>
      </c>
      <c r="N377" s="23">
        <f t="shared" si="184"/>
        <v>0</v>
      </c>
      <c r="O377" s="23">
        <f t="shared" si="184"/>
        <v>3935.6</v>
      </c>
      <c r="P377" s="23">
        <f t="shared" si="184"/>
        <v>3935.6</v>
      </c>
      <c r="Q377" s="23">
        <f t="shared" si="184"/>
        <v>0</v>
      </c>
      <c r="R377" s="23">
        <f t="shared" si="184"/>
        <v>0</v>
      </c>
    </row>
    <row r="378" spans="1:18" ht="112.5">
      <c r="A378" s="102" t="s">
        <v>125</v>
      </c>
      <c r="B378" s="67">
        <v>546</v>
      </c>
      <c r="C378" s="28" t="s">
        <v>152</v>
      </c>
      <c r="D378" s="28" t="s">
        <v>190</v>
      </c>
      <c r="E378" s="47" t="s">
        <v>298</v>
      </c>
      <c r="F378" s="28"/>
      <c r="G378" s="23">
        <f>G379</f>
        <v>3935.6</v>
      </c>
      <c r="H378" s="23">
        <f aca="true" t="shared" si="185" ref="H378:R378">H379</f>
        <v>3935.6</v>
      </c>
      <c r="I378" s="23">
        <f t="shared" si="185"/>
        <v>0</v>
      </c>
      <c r="J378" s="23">
        <f t="shared" si="185"/>
        <v>0</v>
      </c>
      <c r="K378" s="23">
        <f t="shared" si="185"/>
        <v>3935.6</v>
      </c>
      <c r="L378" s="23">
        <f t="shared" si="185"/>
        <v>3935.6</v>
      </c>
      <c r="M378" s="23">
        <f t="shared" si="185"/>
        <v>0</v>
      </c>
      <c r="N378" s="23">
        <f t="shared" si="185"/>
        <v>0</v>
      </c>
      <c r="O378" s="23">
        <f t="shared" si="185"/>
        <v>3935.6</v>
      </c>
      <c r="P378" s="23">
        <f t="shared" si="185"/>
        <v>3935.6</v>
      </c>
      <c r="Q378" s="23">
        <f t="shared" si="185"/>
        <v>0</v>
      </c>
      <c r="R378" s="23">
        <f t="shared" si="185"/>
        <v>0</v>
      </c>
    </row>
    <row r="379" spans="1:18" ht="18.75">
      <c r="A379" s="99" t="s">
        <v>225</v>
      </c>
      <c r="B379" s="67">
        <v>546</v>
      </c>
      <c r="C379" s="28" t="s">
        <v>152</v>
      </c>
      <c r="D379" s="28" t="s">
        <v>190</v>
      </c>
      <c r="E379" s="47" t="s">
        <v>298</v>
      </c>
      <c r="F379" s="28" t="s">
        <v>224</v>
      </c>
      <c r="G379" s="23">
        <f>H379+I379+J379</f>
        <v>3935.6</v>
      </c>
      <c r="H379" s="23">
        <v>3935.6</v>
      </c>
      <c r="I379" s="23"/>
      <c r="J379" s="23"/>
      <c r="K379" s="23">
        <f>L379+M379+N379</f>
        <v>3935.6</v>
      </c>
      <c r="L379" s="23">
        <v>3935.6</v>
      </c>
      <c r="M379" s="23"/>
      <c r="N379" s="23"/>
      <c r="O379" s="23">
        <f>P379+Q379+R379</f>
        <v>3935.6</v>
      </c>
      <c r="P379" s="23">
        <v>3935.6</v>
      </c>
      <c r="Q379" s="23"/>
      <c r="R379" s="23"/>
    </row>
    <row r="380" spans="1:18" ht="37.5">
      <c r="A380" s="99" t="s">
        <v>241</v>
      </c>
      <c r="B380" s="67">
        <v>546</v>
      </c>
      <c r="C380" s="28" t="s">
        <v>152</v>
      </c>
      <c r="D380" s="28" t="s">
        <v>190</v>
      </c>
      <c r="E380" s="67" t="s">
        <v>300</v>
      </c>
      <c r="F380" s="28"/>
      <c r="G380" s="23">
        <f>G381</f>
        <v>572.9</v>
      </c>
      <c r="H380" s="23">
        <f aca="true" t="shared" si="186" ref="H380:R380">H381</f>
        <v>0</v>
      </c>
      <c r="I380" s="23">
        <f t="shared" si="186"/>
        <v>572.9</v>
      </c>
      <c r="J380" s="23">
        <f t="shared" si="186"/>
        <v>0</v>
      </c>
      <c r="K380" s="23">
        <f t="shared" si="186"/>
        <v>572.9</v>
      </c>
      <c r="L380" s="23">
        <f t="shared" si="186"/>
        <v>0</v>
      </c>
      <c r="M380" s="23">
        <f t="shared" si="186"/>
        <v>572.9</v>
      </c>
      <c r="N380" s="23">
        <f t="shared" si="186"/>
        <v>0</v>
      </c>
      <c r="O380" s="23">
        <f t="shared" si="186"/>
        <v>572.9</v>
      </c>
      <c r="P380" s="23">
        <f t="shared" si="186"/>
        <v>0</v>
      </c>
      <c r="Q380" s="23">
        <f t="shared" si="186"/>
        <v>572.9</v>
      </c>
      <c r="R380" s="23">
        <f t="shared" si="186"/>
        <v>0</v>
      </c>
    </row>
    <row r="381" spans="1:18" ht="18.75">
      <c r="A381" s="99" t="s">
        <v>181</v>
      </c>
      <c r="B381" s="67">
        <v>546</v>
      </c>
      <c r="C381" s="28" t="s">
        <v>152</v>
      </c>
      <c r="D381" s="28" t="s">
        <v>190</v>
      </c>
      <c r="E381" s="67" t="s">
        <v>331</v>
      </c>
      <c r="F381" s="28"/>
      <c r="G381" s="23">
        <f aca="true" t="shared" si="187" ref="G381:R381">G383+G382+G384</f>
        <v>572.9</v>
      </c>
      <c r="H381" s="23">
        <f t="shared" si="187"/>
        <v>0</v>
      </c>
      <c r="I381" s="23">
        <f t="shared" si="187"/>
        <v>572.9</v>
      </c>
      <c r="J381" s="23">
        <f t="shared" si="187"/>
        <v>0</v>
      </c>
      <c r="K381" s="23">
        <f t="shared" si="187"/>
        <v>572.9</v>
      </c>
      <c r="L381" s="23">
        <f t="shared" si="187"/>
        <v>0</v>
      </c>
      <c r="M381" s="23">
        <f t="shared" si="187"/>
        <v>572.9</v>
      </c>
      <c r="N381" s="23">
        <f t="shared" si="187"/>
        <v>0</v>
      </c>
      <c r="O381" s="23">
        <f t="shared" si="187"/>
        <v>572.9</v>
      </c>
      <c r="P381" s="23">
        <f t="shared" si="187"/>
        <v>0</v>
      </c>
      <c r="Q381" s="23">
        <f t="shared" si="187"/>
        <v>572.9</v>
      </c>
      <c r="R381" s="23">
        <f t="shared" si="187"/>
        <v>0</v>
      </c>
    </row>
    <row r="382" spans="1:18" ht="37.5">
      <c r="A382" s="99" t="s">
        <v>119</v>
      </c>
      <c r="B382" s="67">
        <v>546</v>
      </c>
      <c r="C382" s="28" t="s">
        <v>152</v>
      </c>
      <c r="D382" s="28" t="s">
        <v>190</v>
      </c>
      <c r="E382" s="67" t="s">
        <v>331</v>
      </c>
      <c r="F382" s="28" t="s">
        <v>210</v>
      </c>
      <c r="G382" s="23">
        <f>H382+I382+J382</f>
        <v>200</v>
      </c>
      <c r="H382" s="23"/>
      <c r="I382" s="23">
        <v>200</v>
      </c>
      <c r="J382" s="23"/>
      <c r="K382" s="23">
        <f>L382+M382+N382</f>
        <v>200</v>
      </c>
      <c r="L382" s="23"/>
      <c r="M382" s="23">
        <v>200</v>
      </c>
      <c r="N382" s="23"/>
      <c r="O382" s="23">
        <f>P382+Q382+R382</f>
        <v>200</v>
      </c>
      <c r="P382" s="23"/>
      <c r="Q382" s="23">
        <v>200</v>
      </c>
      <c r="R382" s="23"/>
    </row>
    <row r="383" spans="1:18" ht="37.5">
      <c r="A383" s="99" t="s">
        <v>118</v>
      </c>
      <c r="B383" s="67">
        <v>546</v>
      </c>
      <c r="C383" s="28" t="s">
        <v>152</v>
      </c>
      <c r="D383" s="28" t="s">
        <v>190</v>
      </c>
      <c r="E383" s="67" t="s">
        <v>331</v>
      </c>
      <c r="F383" s="28" t="s">
        <v>222</v>
      </c>
      <c r="G383" s="23">
        <f>H383+I383+J383</f>
        <v>281.5</v>
      </c>
      <c r="H383" s="23"/>
      <c r="I383" s="23">
        <v>281.5</v>
      </c>
      <c r="J383" s="23"/>
      <c r="K383" s="23">
        <f>L383+M383+N383</f>
        <v>281.5</v>
      </c>
      <c r="L383" s="23"/>
      <c r="M383" s="23">
        <v>281.5</v>
      </c>
      <c r="N383" s="23"/>
      <c r="O383" s="23">
        <f>P383+Q383+R383</f>
        <v>281.5</v>
      </c>
      <c r="P383" s="23"/>
      <c r="Q383" s="23">
        <v>281.5</v>
      </c>
      <c r="R383" s="23"/>
    </row>
    <row r="384" spans="1:18" ht="18.75">
      <c r="A384" s="99" t="s">
        <v>208</v>
      </c>
      <c r="B384" s="67">
        <v>546</v>
      </c>
      <c r="C384" s="28" t="s">
        <v>152</v>
      </c>
      <c r="D384" s="28" t="s">
        <v>190</v>
      </c>
      <c r="E384" s="67" t="s">
        <v>331</v>
      </c>
      <c r="F384" s="28" t="s">
        <v>209</v>
      </c>
      <c r="G384" s="23">
        <f>H384+I384+J384</f>
        <v>91.4</v>
      </c>
      <c r="H384" s="23"/>
      <c r="I384" s="23">
        <v>91.4</v>
      </c>
      <c r="J384" s="23"/>
      <c r="K384" s="23">
        <f>L384+M384+N384</f>
        <v>91.4</v>
      </c>
      <c r="L384" s="23"/>
      <c r="M384" s="23">
        <v>91.4</v>
      </c>
      <c r="N384" s="23"/>
      <c r="O384" s="23">
        <f>P384+Q384+R384</f>
        <v>91.4</v>
      </c>
      <c r="P384" s="23"/>
      <c r="Q384" s="23">
        <v>91.4</v>
      </c>
      <c r="R384" s="23"/>
    </row>
    <row r="385" spans="1:18" ht="37.5">
      <c r="A385" s="99" t="s">
        <v>242</v>
      </c>
      <c r="B385" s="67">
        <v>546</v>
      </c>
      <c r="C385" s="28" t="s">
        <v>155</v>
      </c>
      <c r="D385" s="28" t="s">
        <v>564</v>
      </c>
      <c r="E385" s="67"/>
      <c r="F385" s="28"/>
      <c r="G385" s="23">
        <f aca="true" t="shared" si="188" ref="G385:R385">G386+G395</f>
        <v>983.7</v>
      </c>
      <c r="H385" s="23">
        <f t="shared" si="188"/>
        <v>735</v>
      </c>
      <c r="I385" s="23">
        <f t="shared" si="188"/>
        <v>194</v>
      </c>
      <c r="J385" s="23">
        <f t="shared" si="188"/>
        <v>54.699999999999996</v>
      </c>
      <c r="K385" s="23">
        <f t="shared" si="188"/>
        <v>534.5</v>
      </c>
      <c r="L385" s="23">
        <f t="shared" si="188"/>
        <v>295.6</v>
      </c>
      <c r="M385" s="23">
        <f t="shared" si="188"/>
        <v>184.2</v>
      </c>
      <c r="N385" s="23">
        <f t="shared" si="188"/>
        <v>54.699999999999996</v>
      </c>
      <c r="O385" s="23">
        <f t="shared" si="188"/>
        <v>523</v>
      </c>
      <c r="P385" s="23">
        <f t="shared" si="188"/>
        <v>278.9</v>
      </c>
      <c r="Q385" s="23">
        <f t="shared" si="188"/>
        <v>189.4</v>
      </c>
      <c r="R385" s="23">
        <f t="shared" si="188"/>
        <v>54.699999999999996</v>
      </c>
    </row>
    <row r="386" spans="1:18" ht="37.5">
      <c r="A386" s="99" t="s">
        <v>363</v>
      </c>
      <c r="B386" s="67">
        <v>546</v>
      </c>
      <c r="C386" s="28" t="s">
        <v>155</v>
      </c>
      <c r="D386" s="28" t="s">
        <v>157</v>
      </c>
      <c r="E386" s="67"/>
      <c r="F386" s="28"/>
      <c r="G386" s="23">
        <f aca="true" t="shared" si="189" ref="G386:R386">G387+G390</f>
        <v>164.7</v>
      </c>
      <c r="H386" s="23">
        <f t="shared" si="189"/>
        <v>0</v>
      </c>
      <c r="I386" s="23">
        <f t="shared" si="189"/>
        <v>110</v>
      </c>
      <c r="J386" s="23">
        <f t="shared" si="189"/>
        <v>54.699999999999996</v>
      </c>
      <c r="K386" s="23">
        <f t="shared" si="189"/>
        <v>178</v>
      </c>
      <c r="L386" s="23">
        <f t="shared" si="189"/>
        <v>0</v>
      </c>
      <c r="M386" s="23">
        <f t="shared" si="189"/>
        <v>123.3</v>
      </c>
      <c r="N386" s="23">
        <f t="shared" si="189"/>
        <v>54.699999999999996</v>
      </c>
      <c r="O386" s="23">
        <f t="shared" si="189"/>
        <v>184.1</v>
      </c>
      <c r="P386" s="23">
        <f t="shared" si="189"/>
        <v>0</v>
      </c>
      <c r="Q386" s="23">
        <f t="shared" si="189"/>
        <v>129.4</v>
      </c>
      <c r="R386" s="23">
        <f t="shared" si="189"/>
        <v>54.699999999999996</v>
      </c>
    </row>
    <row r="387" spans="1:18" ht="37.5">
      <c r="A387" s="99" t="s">
        <v>266</v>
      </c>
      <c r="B387" s="67">
        <v>546</v>
      </c>
      <c r="C387" s="28" t="s">
        <v>155</v>
      </c>
      <c r="D387" s="28" t="s">
        <v>157</v>
      </c>
      <c r="E387" s="67" t="s">
        <v>301</v>
      </c>
      <c r="F387" s="28"/>
      <c r="G387" s="23">
        <f>G388</f>
        <v>110</v>
      </c>
      <c r="H387" s="23">
        <f aca="true" t="shared" si="190" ref="H387:R387">H388</f>
        <v>0</v>
      </c>
      <c r="I387" s="23">
        <f t="shared" si="190"/>
        <v>110</v>
      </c>
      <c r="J387" s="23">
        <f t="shared" si="190"/>
        <v>0</v>
      </c>
      <c r="K387" s="23">
        <f t="shared" si="190"/>
        <v>123.3</v>
      </c>
      <c r="L387" s="23">
        <f t="shared" si="190"/>
        <v>0</v>
      </c>
      <c r="M387" s="23">
        <f t="shared" si="190"/>
        <v>123.3</v>
      </c>
      <c r="N387" s="23">
        <f t="shared" si="190"/>
        <v>0</v>
      </c>
      <c r="O387" s="23">
        <f t="shared" si="190"/>
        <v>129.4</v>
      </c>
      <c r="P387" s="23">
        <f t="shared" si="190"/>
        <v>0</v>
      </c>
      <c r="Q387" s="23">
        <f t="shared" si="190"/>
        <v>129.4</v>
      </c>
      <c r="R387" s="23">
        <f t="shared" si="190"/>
        <v>0</v>
      </c>
    </row>
    <row r="388" spans="1:18" ht="56.25">
      <c r="A388" s="99" t="s">
        <v>265</v>
      </c>
      <c r="B388" s="67">
        <v>546</v>
      </c>
      <c r="C388" s="28" t="s">
        <v>155</v>
      </c>
      <c r="D388" s="28" t="s">
        <v>157</v>
      </c>
      <c r="E388" s="67" t="s">
        <v>112</v>
      </c>
      <c r="F388" s="28"/>
      <c r="G388" s="23">
        <f>G389</f>
        <v>110</v>
      </c>
      <c r="H388" s="23">
        <f aca="true" t="shared" si="191" ref="H388:R388">H389</f>
        <v>0</v>
      </c>
      <c r="I388" s="23">
        <f t="shared" si="191"/>
        <v>110</v>
      </c>
      <c r="J388" s="23">
        <f t="shared" si="191"/>
        <v>0</v>
      </c>
      <c r="K388" s="23">
        <f t="shared" si="191"/>
        <v>123.3</v>
      </c>
      <c r="L388" s="23">
        <f t="shared" si="191"/>
        <v>0</v>
      </c>
      <c r="M388" s="23">
        <f t="shared" si="191"/>
        <v>123.3</v>
      </c>
      <c r="N388" s="23">
        <f t="shared" si="191"/>
        <v>0</v>
      </c>
      <c r="O388" s="23">
        <f t="shared" si="191"/>
        <v>129.4</v>
      </c>
      <c r="P388" s="23">
        <f t="shared" si="191"/>
        <v>0</v>
      </c>
      <c r="Q388" s="23">
        <f t="shared" si="191"/>
        <v>129.4</v>
      </c>
      <c r="R388" s="23">
        <f t="shared" si="191"/>
        <v>0</v>
      </c>
    </row>
    <row r="389" spans="1:18" ht="37.5">
      <c r="A389" s="27" t="s">
        <v>119</v>
      </c>
      <c r="B389" s="67">
        <v>546</v>
      </c>
      <c r="C389" s="28" t="s">
        <v>155</v>
      </c>
      <c r="D389" s="28" t="s">
        <v>157</v>
      </c>
      <c r="E389" s="67" t="s">
        <v>112</v>
      </c>
      <c r="F389" s="28" t="s">
        <v>210</v>
      </c>
      <c r="G389" s="23">
        <f>H389+I389+J389</f>
        <v>110</v>
      </c>
      <c r="H389" s="23"/>
      <c r="I389" s="23">
        <v>110</v>
      </c>
      <c r="J389" s="23"/>
      <c r="K389" s="23">
        <f>L389+M389+N389</f>
        <v>123.3</v>
      </c>
      <c r="L389" s="23"/>
      <c r="M389" s="23">
        <v>123.3</v>
      </c>
      <c r="N389" s="23"/>
      <c r="O389" s="23">
        <f>P389+Q389+R389</f>
        <v>129.4</v>
      </c>
      <c r="P389" s="23"/>
      <c r="Q389" s="23">
        <v>129.4</v>
      </c>
      <c r="R389" s="23"/>
    </row>
    <row r="390" spans="1:18" ht="18.75">
      <c r="A390" s="27" t="s">
        <v>417</v>
      </c>
      <c r="B390" s="67">
        <v>546</v>
      </c>
      <c r="C390" s="28" t="s">
        <v>155</v>
      </c>
      <c r="D390" s="28" t="s">
        <v>157</v>
      </c>
      <c r="E390" s="67" t="s">
        <v>285</v>
      </c>
      <c r="F390" s="28"/>
      <c r="G390" s="23">
        <f aca="true" t="shared" si="192" ref="G390:R391">G391</f>
        <v>54.699999999999996</v>
      </c>
      <c r="H390" s="23">
        <f t="shared" si="192"/>
        <v>0</v>
      </c>
      <c r="I390" s="23">
        <f t="shared" si="192"/>
        <v>0</v>
      </c>
      <c r="J390" s="23">
        <f t="shared" si="192"/>
        <v>54.699999999999996</v>
      </c>
      <c r="K390" s="23">
        <f t="shared" si="192"/>
        <v>54.699999999999996</v>
      </c>
      <c r="L390" s="23">
        <f t="shared" si="192"/>
        <v>0</v>
      </c>
      <c r="M390" s="23">
        <f t="shared" si="192"/>
        <v>0</v>
      </c>
      <c r="N390" s="23">
        <f t="shared" si="192"/>
        <v>54.699999999999996</v>
      </c>
      <c r="O390" s="23">
        <f t="shared" si="192"/>
        <v>54.699999999999996</v>
      </c>
      <c r="P390" s="23">
        <f t="shared" si="192"/>
        <v>0</v>
      </c>
      <c r="Q390" s="23">
        <f t="shared" si="192"/>
        <v>0</v>
      </c>
      <c r="R390" s="23">
        <f t="shared" si="192"/>
        <v>54.699999999999996</v>
      </c>
    </row>
    <row r="391" spans="1:18" ht="37.5">
      <c r="A391" s="27" t="s">
        <v>277</v>
      </c>
      <c r="B391" s="67">
        <v>546</v>
      </c>
      <c r="C391" s="28" t="s">
        <v>155</v>
      </c>
      <c r="D391" s="28" t="s">
        <v>157</v>
      </c>
      <c r="E391" s="67" t="s">
        <v>286</v>
      </c>
      <c r="F391" s="28"/>
      <c r="G391" s="23">
        <f t="shared" si="192"/>
        <v>54.699999999999996</v>
      </c>
      <c r="H391" s="23">
        <f t="shared" si="192"/>
        <v>0</v>
      </c>
      <c r="I391" s="23">
        <f t="shared" si="192"/>
        <v>0</v>
      </c>
      <c r="J391" s="23">
        <f t="shared" si="192"/>
        <v>54.699999999999996</v>
      </c>
      <c r="K391" s="23">
        <f t="shared" si="192"/>
        <v>54.699999999999996</v>
      </c>
      <c r="L391" s="23">
        <f t="shared" si="192"/>
        <v>0</v>
      </c>
      <c r="M391" s="23">
        <f t="shared" si="192"/>
        <v>0</v>
      </c>
      <c r="N391" s="23">
        <f t="shared" si="192"/>
        <v>54.699999999999996</v>
      </c>
      <c r="O391" s="23">
        <f t="shared" si="192"/>
        <v>54.699999999999996</v>
      </c>
      <c r="P391" s="23">
        <f t="shared" si="192"/>
        <v>0</v>
      </c>
      <c r="Q391" s="23">
        <f t="shared" si="192"/>
        <v>0</v>
      </c>
      <c r="R391" s="23">
        <f t="shared" si="192"/>
        <v>54.699999999999996</v>
      </c>
    </row>
    <row r="392" spans="1:18" ht="112.5">
      <c r="A392" s="27" t="s">
        <v>543</v>
      </c>
      <c r="B392" s="67">
        <v>546</v>
      </c>
      <c r="C392" s="28" t="s">
        <v>155</v>
      </c>
      <c r="D392" s="28" t="s">
        <v>157</v>
      </c>
      <c r="E392" s="67" t="s">
        <v>302</v>
      </c>
      <c r="F392" s="28"/>
      <c r="G392" s="23">
        <f aca="true" t="shared" si="193" ref="G392:R392">G393+G394</f>
        <v>54.699999999999996</v>
      </c>
      <c r="H392" s="23">
        <f t="shared" si="193"/>
        <v>0</v>
      </c>
      <c r="I392" s="23">
        <f t="shared" si="193"/>
        <v>0</v>
      </c>
      <c r="J392" s="23">
        <f t="shared" si="193"/>
        <v>54.699999999999996</v>
      </c>
      <c r="K392" s="23">
        <f t="shared" si="193"/>
        <v>54.699999999999996</v>
      </c>
      <c r="L392" s="23">
        <f t="shared" si="193"/>
        <v>0</v>
      </c>
      <c r="M392" s="23">
        <f t="shared" si="193"/>
        <v>0</v>
      </c>
      <c r="N392" s="23">
        <f t="shared" si="193"/>
        <v>54.699999999999996</v>
      </c>
      <c r="O392" s="23">
        <f t="shared" si="193"/>
        <v>54.699999999999996</v>
      </c>
      <c r="P392" s="23">
        <f t="shared" si="193"/>
        <v>0</v>
      </c>
      <c r="Q392" s="23">
        <f t="shared" si="193"/>
        <v>0</v>
      </c>
      <c r="R392" s="23">
        <f t="shared" si="193"/>
        <v>54.699999999999996</v>
      </c>
    </row>
    <row r="393" spans="1:18" ht="37.5">
      <c r="A393" s="27" t="s">
        <v>206</v>
      </c>
      <c r="B393" s="67">
        <v>546</v>
      </c>
      <c r="C393" s="28" t="s">
        <v>155</v>
      </c>
      <c r="D393" s="28" t="s">
        <v>157</v>
      </c>
      <c r="E393" s="67" t="s">
        <v>302</v>
      </c>
      <c r="F393" s="28" t="s">
        <v>207</v>
      </c>
      <c r="G393" s="23">
        <f>H393+J393</f>
        <v>32.8</v>
      </c>
      <c r="H393" s="23"/>
      <c r="I393" s="23"/>
      <c r="J393" s="23">
        <v>32.8</v>
      </c>
      <c r="K393" s="23">
        <f>L393+N393</f>
        <v>32.8</v>
      </c>
      <c r="L393" s="23"/>
      <c r="M393" s="23"/>
      <c r="N393" s="23">
        <v>32.8</v>
      </c>
      <c r="O393" s="23">
        <f>P393+R393</f>
        <v>32.8</v>
      </c>
      <c r="P393" s="23"/>
      <c r="Q393" s="23"/>
      <c r="R393" s="23">
        <v>32.8</v>
      </c>
    </row>
    <row r="394" spans="1:18" ht="37.5">
      <c r="A394" s="27" t="s">
        <v>119</v>
      </c>
      <c r="B394" s="67">
        <v>546</v>
      </c>
      <c r="C394" s="28" t="s">
        <v>155</v>
      </c>
      <c r="D394" s="28" t="s">
        <v>157</v>
      </c>
      <c r="E394" s="67" t="s">
        <v>302</v>
      </c>
      <c r="F394" s="28" t="s">
        <v>210</v>
      </c>
      <c r="G394" s="23">
        <f>H394+J394</f>
        <v>21.9</v>
      </c>
      <c r="H394" s="23"/>
      <c r="I394" s="23"/>
      <c r="J394" s="23">
        <v>21.9</v>
      </c>
      <c r="K394" s="23">
        <f>L394+N394</f>
        <v>21.9</v>
      </c>
      <c r="L394" s="23"/>
      <c r="M394" s="23"/>
      <c r="N394" s="23">
        <v>21.9</v>
      </c>
      <c r="O394" s="23">
        <f>P394+R394</f>
        <v>21.9</v>
      </c>
      <c r="P394" s="23"/>
      <c r="Q394" s="23"/>
      <c r="R394" s="23">
        <v>21.9</v>
      </c>
    </row>
    <row r="395" spans="1:18" ht="37.5">
      <c r="A395" s="27" t="s">
        <v>243</v>
      </c>
      <c r="B395" s="67">
        <v>546</v>
      </c>
      <c r="C395" s="28" t="s">
        <v>155</v>
      </c>
      <c r="D395" s="28" t="s">
        <v>177</v>
      </c>
      <c r="E395" s="67"/>
      <c r="F395" s="28"/>
      <c r="G395" s="23">
        <f>G396</f>
        <v>819</v>
      </c>
      <c r="H395" s="23">
        <f aca="true" t="shared" si="194" ref="H395:R395">H396</f>
        <v>735</v>
      </c>
      <c r="I395" s="23">
        <f t="shared" si="194"/>
        <v>84</v>
      </c>
      <c r="J395" s="23">
        <f t="shared" si="194"/>
        <v>0</v>
      </c>
      <c r="K395" s="23">
        <f t="shared" si="194"/>
        <v>356.50000000000006</v>
      </c>
      <c r="L395" s="23">
        <f t="shared" si="194"/>
        <v>295.6</v>
      </c>
      <c r="M395" s="23">
        <f t="shared" si="194"/>
        <v>60.9</v>
      </c>
      <c r="N395" s="23">
        <f t="shared" si="194"/>
        <v>0</v>
      </c>
      <c r="O395" s="23">
        <f t="shared" si="194"/>
        <v>338.9</v>
      </c>
      <c r="P395" s="23">
        <f t="shared" si="194"/>
        <v>278.9</v>
      </c>
      <c r="Q395" s="23">
        <f t="shared" si="194"/>
        <v>60</v>
      </c>
      <c r="R395" s="23">
        <f t="shared" si="194"/>
        <v>0</v>
      </c>
    </row>
    <row r="396" spans="1:18" ht="56.25">
      <c r="A396" s="102" t="s">
        <v>478</v>
      </c>
      <c r="B396" s="67">
        <v>546</v>
      </c>
      <c r="C396" s="28" t="s">
        <v>155</v>
      </c>
      <c r="D396" s="28" t="s">
        <v>177</v>
      </c>
      <c r="E396" s="67" t="s">
        <v>296</v>
      </c>
      <c r="F396" s="28"/>
      <c r="G396" s="23">
        <f>G397</f>
        <v>819</v>
      </c>
      <c r="H396" s="23">
        <f aca="true" t="shared" si="195" ref="H396:R396">H397</f>
        <v>735</v>
      </c>
      <c r="I396" s="23">
        <f t="shared" si="195"/>
        <v>84</v>
      </c>
      <c r="J396" s="23">
        <f t="shared" si="195"/>
        <v>0</v>
      </c>
      <c r="K396" s="23">
        <f t="shared" si="195"/>
        <v>356.50000000000006</v>
      </c>
      <c r="L396" s="23">
        <f t="shared" si="195"/>
        <v>295.6</v>
      </c>
      <c r="M396" s="23">
        <f t="shared" si="195"/>
        <v>60.9</v>
      </c>
      <c r="N396" s="23">
        <f t="shared" si="195"/>
        <v>0</v>
      </c>
      <c r="O396" s="23">
        <f t="shared" si="195"/>
        <v>338.9</v>
      </c>
      <c r="P396" s="23">
        <f t="shared" si="195"/>
        <v>278.9</v>
      </c>
      <c r="Q396" s="23">
        <f t="shared" si="195"/>
        <v>60</v>
      </c>
      <c r="R396" s="23">
        <f t="shared" si="195"/>
        <v>0</v>
      </c>
    </row>
    <row r="397" spans="1:18" ht="37.5">
      <c r="A397" s="27" t="s">
        <v>230</v>
      </c>
      <c r="B397" s="67">
        <v>546</v>
      </c>
      <c r="C397" s="28" t="s">
        <v>155</v>
      </c>
      <c r="D397" s="28" t="s">
        <v>177</v>
      </c>
      <c r="E397" s="67" t="s">
        <v>73</v>
      </c>
      <c r="F397" s="28"/>
      <c r="G397" s="23">
        <f aca="true" t="shared" si="196" ref="G397:R397">G402+G405+G398</f>
        <v>819</v>
      </c>
      <c r="H397" s="23">
        <f t="shared" si="196"/>
        <v>735</v>
      </c>
      <c r="I397" s="23">
        <f t="shared" si="196"/>
        <v>84</v>
      </c>
      <c r="J397" s="23">
        <f t="shared" si="196"/>
        <v>0</v>
      </c>
      <c r="K397" s="23">
        <f t="shared" si="196"/>
        <v>356.50000000000006</v>
      </c>
      <c r="L397" s="23">
        <f t="shared" si="196"/>
        <v>295.6</v>
      </c>
      <c r="M397" s="23">
        <f t="shared" si="196"/>
        <v>60.9</v>
      </c>
      <c r="N397" s="23">
        <f t="shared" si="196"/>
        <v>0</v>
      </c>
      <c r="O397" s="23">
        <f t="shared" si="196"/>
        <v>338.9</v>
      </c>
      <c r="P397" s="23">
        <f t="shared" si="196"/>
        <v>278.9</v>
      </c>
      <c r="Q397" s="23">
        <f t="shared" si="196"/>
        <v>60</v>
      </c>
      <c r="R397" s="23">
        <f t="shared" si="196"/>
        <v>0</v>
      </c>
    </row>
    <row r="398" spans="1:18" ht="37.5">
      <c r="A398" s="102" t="s">
        <v>619</v>
      </c>
      <c r="B398" s="67">
        <v>546</v>
      </c>
      <c r="C398" s="28" t="s">
        <v>155</v>
      </c>
      <c r="D398" s="28" t="s">
        <v>177</v>
      </c>
      <c r="E398" s="67" t="s">
        <v>135</v>
      </c>
      <c r="F398" s="28"/>
      <c r="G398" s="23">
        <f aca="true" t="shared" si="197" ref="G398:R398">G399</f>
        <v>35.3</v>
      </c>
      <c r="H398" s="23">
        <f t="shared" si="197"/>
        <v>0</v>
      </c>
      <c r="I398" s="23">
        <f t="shared" si="197"/>
        <v>35.3</v>
      </c>
      <c r="J398" s="23">
        <f t="shared" si="197"/>
        <v>0</v>
      </c>
      <c r="K398" s="23">
        <f t="shared" si="197"/>
        <v>35.3</v>
      </c>
      <c r="L398" s="23">
        <f t="shared" si="197"/>
        <v>0</v>
      </c>
      <c r="M398" s="23">
        <f t="shared" si="197"/>
        <v>35.3</v>
      </c>
      <c r="N398" s="23">
        <f t="shared" si="197"/>
        <v>0</v>
      </c>
      <c r="O398" s="23">
        <f t="shared" si="197"/>
        <v>35.3</v>
      </c>
      <c r="P398" s="23">
        <f t="shared" si="197"/>
        <v>0</v>
      </c>
      <c r="Q398" s="23">
        <f t="shared" si="197"/>
        <v>35.3</v>
      </c>
      <c r="R398" s="23">
        <f t="shared" si="197"/>
        <v>0</v>
      </c>
    </row>
    <row r="399" spans="1:18" ht="37.5">
      <c r="A399" s="99" t="s">
        <v>410</v>
      </c>
      <c r="B399" s="67">
        <v>546</v>
      </c>
      <c r="C399" s="28" t="s">
        <v>155</v>
      </c>
      <c r="D399" s="28" t="s">
        <v>177</v>
      </c>
      <c r="E399" s="67" t="s">
        <v>136</v>
      </c>
      <c r="F399" s="28"/>
      <c r="G399" s="23">
        <f>G401+G400</f>
        <v>35.3</v>
      </c>
      <c r="H399" s="23">
        <f aca="true" t="shared" si="198" ref="H399:R399">H401+H400</f>
        <v>0</v>
      </c>
      <c r="I399" s="23">
        <f t="shared" si="198"/>
        <v>35.3</v>
      </c>
      <c r="J399" s="23">
        <f t="shared" si="198"/>
        <v>0</v>
      </c>
      <c r="K399" s="23">
        <f t="shared" si="198"/>
        <v>35.3</v>
      </c>
      <c r="L399" s="23">
        <f t="shared" si="198"/>
        <v>0</v>
      </c>
      <c r="M399" s="23">
        <f t="shared" si="198"/>
        <v>35.3</v>
      </c>
      <c r="N399" s="23">
        <f t="shared" si="198"/>
        <v>0</v>
      </c>
      <c r="O399" s="23">
        <f t="shared" si="198"/>
        <v>35.3</v>
      </c>
      <c r="P399" s="23">
        <f t="shared" si="198"/>
        <v>0</v>
      </c>
      <c r="Q399" s="23">
        <f t="shared" si="198"/>
        <v>35.3</v>
      </c>
      <c r="R399" s="23">
        <f t="shared" si="198"/>
        <v>0</v>
      </c>
    </row>
    <row r="400" spans="1:18" ht="37.5">
      <c r="A400" s="99" t="s">
        <v>119</v>
      </c>
      <c r="B400" s="67">
        <v>546</v>
      </c>
      <c r="C400" s="28" t="s">
        <v>155</v>
      </c>
      <c r="D400" s="28" t="s">
        <v>177</v>
      </c>
      <c r="E400" s="67" t="s">
        <v>136</v>
      </c>
      <c r="F400" s="28" t="s">
        <v>210</v>
      </c>
      <c r="G400" s="23">
        <f>H400+I400+J400</f>
        <v>30.3</v>
      </c>
      <c r="H400" s="23"/>
      <c r="I400" s="23">
        <v>30.3</v>
      </c>
      <c r="J400" s="23"/>
      <c r="K400" s="23">
        <f>L400+M400+N400</f>
        <v>30.3</v>
      </c>
      <c r="L400" s="23"/>
      <c r="M400" s="23">
        <v>30.3</v>
      </c>
      <c r="N400" s="23"/>
      <c r="O400" s="23">
        <f>P400+Q400+R400</f>
        <v>30.3</v>
      </c>
      <c r="P400" s="23"/>
      <c r="Q400" s="23">
        <v>30.3</v>
      </c>
      <c r="R400" s="23"/>
    </row>
    <row r="401" spans="1:18" ht="18.75">
      <c r="A401" s="99" t="s">
        <v>219</v>
      </c>
      <c r="B401" s="67">
        <v>546</v>
      </c>
      <c r="C401" s="28" t="s">
        <v>155</v>
      </c>
      <c r="D401" s="28" t="s">
        <v>177</v>
      </c>
      <c r="E401" s="67" t="s">
        <v>136</v>
      </c>
      <c r="F401" s="28" t="s">
        <v>215</v>
      </c>
      <c r="G401" s="23">
        <f>H401+I401+J401</f>
        <v>5</v>
      </c>
      <c r="H401" s="23"/>
      <c r="I401" s="23">
        <v>5</v>
      </c>
      <c r="J401" s="23"/>
      <c r="K401" s="23">
        <f>L401+M401+N401</f>
        <v>5</v>
      </c>
      <c r="L401" s="23"/>
      <c r="M401" s="23">
        <v>5</v>
      </c>
      <c r="N401" s="23"/>
      <c r="O401" s="23">
        <f>P401+Q401+R401</f>
        <v>5</v>
      </c>
      <c r="P401" s="23"/>
      <c r="Q401" s="23">
        <v>5</v>
      </c>
      <c r="R401" s="23"/>
    </row>
    <row r="402" spans="1:18" ht="56.25">
      <c r="A402" s="102" t="s">
        <v>93</v>
      </c>
      <c r="B402" s="67">
        <v>546</v>
      </c>
      <c r="C402" s="28" t="s">
        <v>155</v>
      </c>
      <c r="D402" s="28" t="s">
        <v>177</v>
      </c>
      <c r="E402" s="67" t="s">
        <v>74</v>
      </c>
      <c r="F402" s="28"/>
      <c r="G402" s="23">
        <f>G403</f>
        <v>773.7</v>
      </c>
      <c r="H402" s="23">
        <f aca="true" t="shared" si="199" ref="H402:R403">H403</f>
        <v>735</v>
      </c>
      <c r="I402" s="23">
        <f t="shared" si="199"/>
        <v>38.7</v>
      </c>
      <c r="J402" s="23">
        <f t="shared" si="199"/>
        <v>0</v>
      </c>
      <c r="K402" s="23">
        <f t="shared" si="199"/>
        <v>311.20000000000005</v>
      </c>
      <c r="L402" s="23">
        <f t="shared" si="199"/>
        <v>295.6</v>
      </c>
      <c r="M402" s="23">
        <f t="shared" si="199"/>
        <v>15.6</v>
      </c>
      <c r="N402" s="23">
        <f t="shared" si="199"/>
        <v>0</v>
      </c>
      <c r="O402" s="23">
        <f t="shared" si="199"/>
        <v>293.59999999999997</v>
      </c>
      <c r="P402" s="23">
        <f t="shared" si="199"/>
        <v>278.9</v>
      </c>
      <c r="Q402" s="23">
        <f t="shared" si="199"/>
        <v>14.7</v>
      </c>
      <c r="R402" s="23">
        <f t="shared" si="199"/>
        <v>0</v>
      </c>
    </row>
    <row r="403" spans="1:18" ht="37.5">
      <c r="A403" s="102" t="s">
        <v>369</v>
      </c>
      <c r="B403" s="67">
        <v>546</v>
      </c>
      <c r="C403" s="28" t="s">
        <v>155</v>
      </c>
      <c r="D403" s="28" t="s">
        <v>177</v>
      </c>
      <c r="E403" s="67" t="s">
        <v>105</v>
      </c>
      <c r="F403" s="28"/>
      <c r="G403" s="23">
        <f>G404</f>
        <v>773.7</v>
      </c>
      <c r="H403" s="23">
        <f t="shared" si="199"/>
        <v>735</v>
      </c>
      <c r="I403" s="23">
        <f t="shared" si="199"/>
        <v>38.7</v>
      </c>
      <c r="J403" s="23">
        <f t="shared" si="199"/>
        <v>0</v>
      </c>
      <c r="K403" s="23">
        <f t="shared" si="199"/>
        <v>311.20000000000005</v>
      </c>
      <c r="L403" s="23">
        <f t="shared" si="199"/>
        <v>295.6</v>
      </c>
      <c r="M403" s="23">
        <f t="shared" si="199"/>
        <v>15.6</v>
      </c>
      <c r="N403" s="23">
        <f t="shared" si="199"/>
        <v>0</v>
      </c>
      <c r="O403" s="23">
        <f t="shared" si="199"/>
        <v>293.59999999999997</v>
      </c>
      <c r="P403" s="23">
        <f t="shared" si="199"/>
        <v>278.9</v>
      </c>
      <c r="Q403" s="23">
        <f t="shared" si="199"/>
        <v>14.7</v>
      </c>
      <c r="R403" s="23">
        <f t="shared" si="199"/>
        <v>0</v>
      </c>
    </row>
    <row r="404" spans="1:18" ht="37.5">
      <c r="A404" s="99" t="s">
        <v>119</v>
      </c>
      <c r="B404" s="67">
        <v>546</v>
      </c>
      <c r="C404" s="28" t="s">
        <v>155</v>
      </c>
      <c r="D404" s="28" t="s">
        <v>177</v>
      </c>
      <c r="E404" s="67" t="s">
        <v>105</v>
      </c>
      <c r="F404" s="28" t="s">
        <v>210</v>
      </c>
      <c r="G404" s="23">
        <f>H404++I404+J404</f>
        <v>773.7</v>
      </c>
      <c r="H404" s="23">
        <v>735</v>
      </c>
      <c r="I404" s="23">
        <v>38.7</v>
      </c>
      <c r="J404" s="23"/>
      <c r="K404" s="23">
        <f>L404++M404+N404</f>
        <v>311.20000000000005</v>
      </c>
      <c r="L404" s="23">
        <v>295.6</v>
      </c>
      <c r="M404" s="23">
        <v>15.6</v>
      </c>
      <c r="N404" s="23"/>
      <c r="O404" s="23">
        <f>P404++Q404+R404</f>
        <v>293.59999999999997</v>
      </c>
      <c r="P404" s="23">
        <v>278.9</v>
      </c>
      <c r="Q404" s="23">
        <v>14.7</v>
      </c>
      <c r="R404" s="23"/>
    </row>
    <row r="405" spans="1:18" ht="37.5">
      <c r="A405" s="102" t="s">
        <v>30</v>
      </c>
      <c r="B405" s="67">
        <v>546</v>
      </c>
      <c r="C405" s="28" t="s">
        <v>155</v>
      </c>
      <c r="D405" s="28" t="s">
        <v>177</v>
      </c>
      <c r="E405" s="67" t="s">
        <v>75</v>
      </c>
      <c r="F405" s="28"/>
      <c r="G405" s="23">
        <f>G406</f>
        <v>10</v>
      </c>
      <c r="H405" s="23">
        <f aca="true" t="shared" si="200" ref="H405:R406">H406</f>
        <v>0</v>
      </c>
      <c r="I405" s="23">
        <f t="shared" si="200"/>
        <v>10</v>
      </c>
      <c r="J405" s="23">
        <f t="shared" si="200"/>
        <v>0</v>
      </c>
      <c r="K405" s="23">
        <f t="shared" si="200"/>
        <v>10</v>
      </c>
      <c r="L405" s="23">
        <f t="shared" si="200"/>
        <v>0</v>
      </c>
      <c r="M405" s="23">
        <f t="shared" si="200"/>
        <v>10</v>
      </c>
      <c r="N405" s="23">
        <f t="shared" si="200"/>
        <v>0</v>
      </c>
      <c r="O405" s="23">
        <f t="shared" si="200"/>
        <v>10</v>
      </c>
      <c r="P405" s="23">
        <f t="shared" si="200"/>
        <v>0</v>
      </c>
      <c r="Q405" s="23">
        <f t="shared" si="200"/>
        <v>10</v>
      </c>
      <c r="R405" s="23">
        <f t="shared" si="200"/>
        <v>0</v>
      </c>
    </row>
    <row r="406" spans="1:18" ht="37.5">
      <c r="A406" s="99" t="s">
        <v>410</v>
      </c>
      <c r="B406" s="67">
        <v>546</v>
      </c>
      <c r="C406" s="28" t="s">
        <v>155</v>
      </c>
      <c r="D406" s="28" t="s">
        <v>177</v>
      </c>
      <c r="E406" s="67" t="s">
        <v>76</v>
      </c>
      <c r="F406" s="28"/>
      <c r="G406" s="23">
        <f>G407</f>
        <v>10</v>
      </c>
      <c r="H406" s="23">
        <f t="shared" si="200"/>
        <v>0</v>
      </c>
      <c r="I406" s="23">
        <f t="shared" si="200"/>
        <v>10</v>
      </c>
      <c r="J406" s="23">
        <f t="shared" si="200"/>
        <v>0</v>
      </c>
      <c r="K406" s="23">
        <f t="shared" si="200"/>
        <v>10</v>
      </c>
      <c r="L406" s="23">
        <f t="shared" si="200"/>
        <v>0</v>
      </c>
      <c r="M406" s="23">
        <f t="shared" si="200"/>
        <v>10</v>
      </c>
      <c r="N406" s="23">
        <f t="shared" si="200"/>
        <v>0</v>
      </c>
      <c r="O406" s="23">
        <f t="shared" si="200"/>
        <v>10</v>
      </c>
      <c r="P406" s="23">
        <f t="shared" si="200"/>
        <v>0</v>
      </c>
      <c r="Q406" s="23">
        <f t="shared" si="200"/>
        <v>10</v>
      </c>
      <c r="R406" s="23">
        <f t="shared" si="200"/>
        <v>0</v>
      </c>
    </row>
    <row r="407" spans="1:18" ht="18.75">
      <c r="A407" s="99" t="s">
        <v>219</v>
      </c>
      <c r="B407" s="67">
        <v>546</v>
      </c>
      <c r="C407" s="28" t="s">
        <v>155</v>
      </c>
      <c r="D407" s="28" t="s">
        <v>177</v>
      </c>
      <c r="E407" s="67" t="s">
        <v>76</v>
      </c>
      <c r="F407" s="28" t="s">
        <v>215</v>
      </c>
      <c r="G407" s="23">
        <f>H407+I407+J407</f>
        <v>10</v>
      </c>
      <c r="H407" s="23"/>
      <c r="I407" s="23">
        <v>10</v>
      </c>
      <c r="J407" s="23"/>
      <c r="K407" s="23">
        <f>L407+M407+N407</f>
        <v>10</v>
      </c>
      <c r="L407" s="23"/>
      <c r="M407" s="23">
        <v>10</v>
      </c>
      <c r="N407" s="23"/>
      <c r="O407" s="23">
        <f>P407+Q407+R407</f>
        <v>10</v>
      </c>
      <c r="P407" s="23"/>
      <c r="Q407" s="23">
        <v>10</v>
      </c>
      <c r="R407" s="23"/>
    </row>
    <row r="408" spans="1:18" ht="18.75">
      <c r="A408" s="99" t="s">
        <v>159</v>
      </c>
      <c r="B408" s="67">
        <v>546</v>
      </c>
      <c r="C408" s="28" t="s">
        <v>153</v>
      </c>
      <c r="D408" s="28" t="s">
        <v>564</v>
      </c>
      <c r="E408" s="28"/>
      <c r="F408" s="28"/>
      <c r="G408" s="23">
        <f aca="true" t="shared" si="201" ref="G408:R408">G409+G422</f>
        <v>23739.3</v>
      </c>
      <c r="H408" s="23">
        <f t="shared" si="201"/>
        <v>10890.7</v>
      </c>
      <c r="I408" s="23">
        <f t="shared" si="201"/>
        <v>12848.599999999999</v>
      </c>
      <c r="J408" s="23">
        <f t="shared" si="201"/>
        <v>0</v>
      </c>
      <c r="K408" s="23">
        <f t="shared" si="201"/>
        <v>23078</v>
      </c>
      <c r="L408" s="23">
        <f t="shared" si="201"/>
        <v>10064</v>
      </c>
      <c r="M408" s="23">
        <f t="shared" si="201"/>
        <v>13014</v>
      </c>
      <c r="N408" s="23">
        <f t="shared" si="201"/>
        <v>0</v>
      </c>
      <c r="O408" s="23">
        <f t="shared" si="201"/>
        <v>23751</v>
      </c>
      <c r="P408" s="23">
        <f t="shared" si="201"/>
        <v>10064</v>
      </c>
      <c r="Q408" s="23">
        <f t="shared" si="201"/>
        <v>13687</v>
      </c>
      <c r="R408" s="23">
        <f t="shared" si="201"/>
        <v>0</v>
      </c>
    </row>
    <row r="409" spans="1:18" ht="18.75">
      <c r="A409" s="99" t="s">
        <v>191</v>
      </c>
      <c r="B409" s="67">
        <v>546</v>
      </c>
      <c r="C409" s="28" t="s">
        <v>153</v>
      </c>
      <c r="D409" s="28" t="s">
        <v>157</v>
      </c>
      <c r="E409" s="28"/>
      <c r="F409" s="28"/>
      <c r="G409" s="23">
        <f>G410</f>
        <v>23216.1</v>
      </c>
      <c r="H409" s="23">
        <f aca="true" t="shared" si="202" ref="H409:R409">H410</f>
        <v>10399.5</v>
      </c>
      <c r="I409" s="23">
        <f t="shared" si="202"/>
        <v>12816.599999999999</v>
      </c>
      <c r="J409" s="23">
        <f t="shared" si="202"/>
        <v>0</v>
      </c>
      <c r="K409" s="23">
        <f t="shared" si="202"/>
        <v>22554.8</v>
      </c>
      <c r="L409" s="23">
        <f t="shared" si="202"/>
        <v>9572.8</v>
      </c>
      <c r="M409" s="23">
        <f t="shared" si="202"/>
        <v>12982</v>
      </c>
      <c r="N409" s="23">
        <f t="shared" si="202"/>
        <v>0</v>
      </c>
      <c r="O409" s="23">
        <f t="shared" si="202"/>
        <v>23227.8</v>
      </c>
      <c r="P409" s="23">
        <f t="shared" si="202"/>
        <v>9572.8</v>
      </c>
      <c r="Q409" s="23">
        <f t="shared" si="202"/>
        <v>13655</v>
      </c>
      <c r="R409" s="23">
        <f t="shared" si="202"/>
        <v>0</v>
      </c>
    </row>
    <row r="410" spans="1:18" ht="56.25">
      <c r="A410" s="102" t="s">
        <v>476</v>
      </c>
      <c r="B410" s="67">
        <v>546</v>
      </c>
      <c r="C410" s="28" t="s">
        <v>153</v>
      </c>
      <c r="D410" s="28" t="s">
        <v>157</v>
      </c>
      <c r="E410" s="28" t="s">
        <v>145</v>
      </c>
      <c r="F410" s="28"/>
      <c r="G410" s="23">
        <f>G411+G415</f>
        <v>23216.1</v>
      </c>
      <c r="H410" s="23">
        <f aca="true" t="shared" si="203" ref="H410:R410">H411+H415</f>
        <v>10399.5</v>
      </c>
      <c r="I410" s="23">
        <f t="shared" si="203"/>
        <v>12816.599999999999</v>
      </c>
      <c r="J410" s="23">
        <f t="shared" si="203"/>
        <v>0</v>
      </c>
      <c r="K410" s="23">
        <f t="shared" si="203"/>
        <v>22554.8</v>
      </c>
      <c r="L410" s="23">
        <f t="shared" si="203"/>
        <v>9572.8</v>
      </c>
      <c r="M410" s="23">
        <f t="shared" si="203"/>
        <v>12982</v>
      </c>
      <c r="N410" s="23">
        <f t="shared" si="203"/>
        <v>0</v>
      </c>
      <c r="O410" s="23">
        <f t="shared" si="203"/>
        <v>23227.8</v>
      </c>
      <c r="P410" s="23">
        <f t="shared" si="203"/>
        <v>9572.8</v>
      </c>
      <c r="Q410" s="23">
        <f t="shared" si="203"/>
        <v>13655</v>
      </c>
      <c r="R410" s="23">
        <f t="shared" si="203"/>
        <v>0</v>
      </c>
    </row>
    <row r="411" spans="1:18" ht="37.5">
      <c r="A411" s="102" t="s">
        <v>28</v>
      </c>
      <c r="B411" s="67">
        <v>546</v>
      </c>
      <c r="C411" s="28" t="s">
        <v>153</v>
      </c>
      <c r="D411" s="28" t="s">
        <v>157</v>
      </c>
      <c r="E411" s="28" t="s">
        <v>146</v>
      </c>
      <c r="F411" s="28"/>
      <c r="G411" s="23">
        <f>G412</f>
        <v>7454.8</v>
      </c>
      <c r="H411" s="23">
        <f aca="true" t="shared" si="204" ref="H411:R411">H412</f>
        <v>0</v>
      </c>
      <c r="I411" s="23">
        <f t="shared" si="204"/>
        <v>7454.8</v>
      </c>
      <c r="J411" s="23">
        <f t="shared" si="204"/>
        <v>0</v>
      </c>
      <c r="K411" s="23">
        <f t="shared" si="204"/>
        <v>7500</v>
      </c>
      <c r="L411" s="23">
        <f t="shared" si="204"/>
        <v>0</v>
      </c>
      <c r="M411" s="23">
        <f t="shared" si="204"/>
        <v>7500</v>
      </c>
      <c r="N411" s="23">
        <f t="shared" si="204"/>
        <v>0</v>
      </c>
      <c r="O411" s="23">
        <f t="shared" si="204"/>
        <v>7500</v>
      </c>
      <c r="P411" s="23">
        <f t="shared" si="204"/>
        <v>0</v>
      </c>
      <c r="Q411" s="23">
        <f t="shared" si="204"/>
        <v>7500</v>
      </c>
      <c r="R411" s="23">
        <f t="shared" si="204"/>
        <v>0</v>
      </c>
    </row>
    <row r="412" spans="1:18" ht="18.75">
      <c r="A412" s="27" t="s">
        <v>258</v>
      </c>
      <c r="B412" s="67">
        <v>546</v>
      </c>
      <c r="C412" s="28" t="s">
        <v>153</v>
      </c>
      <c r="D412" s="28" t="s">
        <v>157</v>
      </c>
      <c r="E412" s="28" t="s">
        <v>147</v>
      </c>
      <c r="F412" s="28"/>
      <c r="G412" s="23">
        <f>G413+G414</f>
        <v>7454.8</v>
      </c>
      <c r="H412" s="23">
        <f aca="true" t="shared" si="205" ref="H412:R412">H413+H414</f>
        <v>0</v>
      </c>
      <c r="I412" s="23">
        <f t="shared" si="205"/>
        <v>7454.8</v>
      </c>
      <c r="J412" s="23">
        <f t="shared" si="205"/>
        <v>0</v>
      </c>
      <c r="K412" s="23">
        <f t="shared" si="205"/>
        <v>7500</v>
      </c>
      <c r="L412" s="23">
        <f t="shared" si="205"/>
        <v>0</v>
      </c>
      <c r="M412" s="23">
        <f t="shared" si="205"/>
        <v>7500</v>
      </c>
      <c r="N412" s="23">
        <f t="shared" si="205"/>
        <v>0</v>
      </c>
      <c r="O412" s="23">
        <f t="shared" si="205"/>
        <v>7500</v>
      </c>
      <c r="P412" s="23">
        <f t="shared" si="205"/>
        <v>0</v>
      </c>
      <c r="Q412" s="23">
        <f t="shared" si="205"/>
        <v>7500</v>
      </c>
      <c r="R412" s="23">
        <f t="shared" si="205"/>
        <v>0</v>
      </c>
    </row>
    <row r="413" spans="1:18" ht="37.5">
      <c r="A413" s="99" t="s">
        <v>119</v>
      </c>
      <c r="B413" s="67">
        <v>546</v>
      </c>
      <c r="C413" s="28" t="s">
        <v>153</v>
      </c>
      <c r="D413" s="28" t="s">
        <v>157</v>
      </c>
      <c r="E413" s="28" t="s">
        <v>147</v>
      </c>
      <c r="F413" s="28" t="s">
        <v>210</v>
      </c>
      <c r="G413" s="23">
        <f>H413+I413+J413</f>
        <v>2054.8</v>
      </c>
      <c r="H413" s="23"/>
      <c r="I413" s="23">
        <v>2054.8</v>
      </c>
      <c r="J413" s="23"/>
      <c r="K413" s="23">
        <f>L413+M413+N413</f>
        <v>2100</v>
      </c>
      <c r="L413" s="23"/>
      <c r="M413" s="23">
        <v>2100</v>
      </c>
      <c r="N413" s="23"/>
      <c r="O413" s="23">
        <f>P413+Q413+R413</f>
        <v>2100</v>
      </c>
      <c r="P413" s="23"/>
      <c r="Q413" s="23">
        <v>2100</v>
      </c>
      <c r="R413" s="23"/>
    </row>
    <row r="414" spans="1:18" ht="18.75">
      <c r="A414" s="27" t="s">
        <v>270</v>
      </c>
      <c r="B414" s="67">
        <v>546</v>
      </c>
      <c r="C414" s="28" t="s">
        <v>153</v>
      </c>
      <c r="D414" s="28" t="s">
        <v>157</v>
      </c>
      <c r="E414" s="28" t="s">
        <v>147</v>
      </c>
      <c r="F414" s="28" t="s">
        <v>269</v>
      </c>
      <c r="G414" s="23">
        <f>H414+I414+J414</f>
        <v>5400</v>
      </c>
      <c r="H414" s="23"/>
      <c r="I414" s="23">
        <v>5400</v>
      </c>
      <c r="J414" s="23"/>
      <c r="K414" s="23">
        <f>L414+M414+N414</f>
        <v>5400</v>
      </c>
      <c r="L414" s="23"/>
      <c r="M414" s="23">
        <v>5400</v>
      </c>
      <c r="N414" s="23"/>
      <c r="O414" s="23">
        <f>P414+Q414+R414</f>
        <v>5400</v>
      </c>
      <c r="P414" s="23"/>
      <c r="Q414" s="23">
        <v>5400</v>
      </c>
      <c r="R414" s="23"/>
    </row>
    <row r="415" spans="1:18" ht="37.5">
      <c r="A415" s="102" t="s">
        <v>29</v>
      </c>
      <c r="B415" s="67">
        <v>546</v>
      </c>
      <c r="C415" s="28" t="s">
        <v>153</v>
      </c>
      <c r="D415" s="28" t="s">
        <v>157</v>
      </c>
      <c r="E415" s="28" t="s">
        <v>148</v>
      </c>
      <c r="F415" s="28"/>
      <c r="G415" s="23">
        <f>G416+G420+G418</f>
        <v>15761.3</v>
      </c>
      <c r="H415" s="23">
        <f aca="true" t="shared" si="206" ref="H415:R415">H416+H420+H418</f>
        <v>10399.5</v>
      </c>
      <c r="I415" s="23">
        <f t="shared" si="206"/>
        <v>5361.799999999999</v>
      </c>
      <c r="J415" s="23">
        <f t="shared" si="206"/>
        <v>0</v>
      </c>
      <c r="K415" s="23">
        <f t="shared" si="206"/>
        <v>15054.8</v>
      </c>
      <c r="L415" s="23">
        <f t="shared" si="206"/>
        <v>9572.8</v>
      </c>
      <c r="M415" s="23">
        <f t="shared" si="206"/>
        <v>5482</v>
      </c>
      <c r="N415" s="23">
        <f t="shared" si="206"/>
        <v>0</v>
      </c>
      <c r="O415" s="23">
        <f t="shared" si="206"/>
        <v>15727.8</v>
      </c>
      <c r="P415" s="23">
        <f t="shared" si="206"/>
        <v>9572.8</v>
      </c>
      <c r="Q415" s="23">
        <f t="shared" si="206"/>
        <v>6155</v>
      </c>
      <c r="R415" s="23">
        <f t="shared" si="206"/>
        <v>0</v>
      </c>
    </row>
    <row r="416" spans="1:18" ht="18.75">
      <c r="A416" s="99" t="s">
        <v>257</v>
      </c>
      <c r="B416" s="67">
        <v>546</v>
      </c>
      <c r="C416" s="28" t="s">
        <v>153</v>
      </c>
      <c r="D416" s="28" t="s">
        <v>157</v>
      </c>
      <c r="E416" s="28" t="s">
        <v>149</v>
      </c>
      <c r="F416" s="28"/>
      <c r="G416" s="23">
        <f>G417</f>
        <v>5347.4</v>
      </c>
      <c r="H416" s="23">
        <f aca="true" t="shared" si="207" ref="H416:R416">H417</f>
        <v>0</v>
      </c>
      <c r="I416" s="23">
        <f t="shared" si="207"/>
        <v>5347.4</v>
      </c>
      <c r="J416" s="23">
        <f t="shared" si="207"/>
        <v>0</v>
      </c>
      <c r="K416" s="23">
        <f t="shared" si="207"/>
        <v>5467.8</v>
      </c>
      <c r="L416" s="23">
        <f t="shared" si="207"/>
        <v>0</v>
      </c>
      <c r="M416" s="23">
        <f t="shared" si="207"/>
        <v>5467.8</v>
      </c>
      <c r="N416" s="23">
        <f t="shared" si="207"/>
        <v>0</v>
      </c>
      <c r="O416" s="23">
        <f t="shared" si="207"/>
        <v>6140.8</v>
      </c>
      <c r="P416" s="23">
        <f t="shared" si="207"/>
        <v>0</v>
      </c>
      <c r="Q416" s="23">
        <f t="shared" si="207"/>
        <v>6140.8</v>
      </c>
      <c r="R416" s="23">
        <f t="shared" si="207"/>
        <v>0</v>
      </c>
    </row>
    <row r="417" spans="1:18" ht="37.5">
      <c r="A417" s="99" t="s">
        <v>119</v>
      </c>
      <c r="B417" s="67">
        <v>546</v>
      </c>
      <c r="C417" s="28" t="s">
        <v>153</v>
      </c>
      <c r="D417" s="28" t="s">
        <v>157</v>
      </c>
      <c r="E417" s="28" t="s">
        <v>149</v>
      </c>
      <c r="F417" s="28" t="s">
        <v>210</v>
      </c>
      <c r="G417" s="23">
        <f>H417+I417+J417</f>
        <v>5347.4</v>
      </c>
      <c r="H417" s="23"/>
      <c r="I417" s="23">
        <v>5347.4</v>
      </c>
      <c r="J417" s="23"/>
      <c r="K417" s="23">
        <f>L417+M417+N417</f>
        <v>5467.8</v>
      </c>
      <c r="L417" s="23"/>
      <c r="M417" s="23">
        <v>5467.8</v>
      </c>
      <c r="N417" s="23"/>
      <c r="O417" s="23">
        <f>P417+Q417+R417</f>
        <v>6140.8</v>
      </c>
      <c r="P417" s="23"/>
      <c r="Q417" s="23">
        <v>6140.8</v>
      </c>
      <c r="R417" s="23"/>
    </row>
    <row r="418" spans="1:18" ht="37.5">
      <c r="A418" s="49" t="s">
        <v>443</v>
      </c>
      <c r="B418" s="67">
        <v>546</v>
      </c>
      <c r="C418" s="28" t="s">
        <v>153</v>
      </c>
      <c r="D418" s="28" t="s">
        <v>157</v>
      </c>
      <c r="E418" s="28" t="s">
        <v>581</v>
      </c>
      <c r="F418" s="28"/>
      <c r="G418" s="23">
        <f>G419</f>
        <v>8978.6</v>
      </c>
      <c r="H418" s="23">
        <f aca="true" t="shared" si="208" ref="H418:R418">H419</f>
        <v>8978.6</v>
      </c>
      <c r="I418" s="23">
        <f t="shared" si="208"/>
        <v>0</v>
      </c>
      <c r="J418" s="23">
        <f t="shared" si="208"/>
        <v>0</v>
      </c>
      <c r="K418" s="23">
        <f t="shared" si="208"/>
        <v>8165</v>
      </c>
      <c r="L418" s="23">
        <f t="shared" si="208"/>
        <v>8165</v>
      </c>
      <c r="M418" s="23">
        <f t="shared" si="208"/>
        <v>0</v>
      </c>
      <c r="N418" s="23">
        <f t="shared" si="208"/>
        <v>0</v>
      </c>
      <c r="O418" s="23">
        <f t="shared" si="208"/>
        <v>8165</v>
      </c>
      <c r="P418" s="23">
        <f t="shared" si="208"/>
        <v>8165</v>
      </c>
      <c r="Q418" s="23">
        <f t="shared" si="208"/>
        <v>0</v>
      </c>
      <c r="R418" s="23">
        <f t="shared" si="208"/>
        <v>0</v>
      </c>
    </row>
    <row r="419" spans="1:18" ht="18.75">
      <c r="A419" s="50" t="s">
        <v>270</v>
      </c>
      <c r="B419" s="67">
        <v>546</v>
      </c>
      <c r="C419" s="28" t="s">
        <v>153</v>
      </c>
      <c r="D419" s="28" t="s">
        <v>157</v>
      </c>
      <c r="E419" s="28" t="s">
        <v>581</v>
      </c>
      <c r="F419" s="28" t="s">
        <v>269</v>
      </c>
      <c r="G419" s="23">
        <f>H419+I419+J419</f>
        <v>8978.6</v>
      </c>
      <c r="H419" s="23">
        <v>8978.6</v>
      </c>
      <c r="I419" s="23"/>
      <c r="J419" s="23"/>
      <c r="K419" s="23">
        <f>L419+M419+N419</f>
        <v>8165</v>
      </c>
      <c r="L419" s="23">
        <v>8165</v>
      </c>
      <c r="M419" s="23"/>
      <c r="N419" s="23"/>
      <c r="O419" s="23">
        <f>P419+Q419+R419</f>
        <v>8165</v>
      </c>
      <c r="P419" s="23">
        <v>8165</v>
      </c>
      <c r="Q419" s="23"/>
      <c r="R419" s="23"/>
    </row>
    <row r="420" spans="1:18" ht="63.75" customHeight="1">
      <c r="A420" s="99" t="s">
        <v>441</v>
      </c>
      <c r="B420" s="67">
        <v>546</v>
      </c>
      <c r="C420" s="28" t="s">
        <v>153</v>
      </c>
      <c r="D420" s="28" t="s">
        <v>157</v>
      </c>
      <c r="E420" s="28" t="s">
        <v>439</v>
      </c>
      <c r="F420" s="28"/>
      <c r="G420" s="23">
        <f>G421</f>
        <v>1435.3000000000002</v>
      </c>
      <c r="H420" s="23">
        <f aca="true" t="shared" si="209" ref="H420:R420">H421</f>
        <v>1420.9</v>
      </c>
      <c r="I420" s="23">
        <f t="shared" si="209"/>
        <v>14.4</v>
      </c>
      <c r="J420" s="23">
        <f t="shared" si="209"/>
        <v>0</v>
      </c>
      <c r="K420" s="23">
        <f t="shared" si="209"/>
        <v>1422</v>
      </c>
      <c r="L420" s="23">
        <f t="shared" si="209"/>
        <v>1407.8</v>
      </c>
      <c r="M420" s="23">
        <f t="shared" si="209"/>
        <v>14.2</v>
      </c>
      <c r="N420" s="23">
        <f t="shared" si="209"/>
        <v>0</v>
      </c>
      <c r="O420" s="23">
        <f t="shared" si="209"/>
        <v>1422</v>
      </c>
      <c r="P420" s="23">
        <f t="shared" si="209"/>
        <v>1407.8</v>
      </c>
      <c r="Q420" s="23">
        <f t="shared" si="209"/>
        <v>14.2</v>
      </c>
      <c r="R420" s="23">
        <f t="shared" si="209"/>
        <v>0</v>
      </c>
    </row>
    <row r="421" spans="1:18" ht="18.75">
      <c r="A421" s="27" t="s">
        <v>270</v>
      </c>
      <c r="B421" s="67">
        <v>546</v>
      </c>
      <c r="C421" s="28" t="s">
        <v>153</v>
      </c>
      <c r="D421" s="28" t="s">
        <v>157</v>
      </c>
      <c r="E421" s="28" t="s">
        <v>439</v>
      </c>
      <c r="F421" s="28" t="s">
        <v>269</v>
      </c>
      <c r="G421" s="23">
        <f>H421+I421+J421</f>
        <v>1435.3000000000002</v>
      </c>
      <c r="H421" s="23">
        <v>1420.9</v>
      </c>
      <c r="I421" s="23">
        <v>14.4</v>
      </c>
      <c r="J421" s="23"/>
      <c r="K421" s="23">
        <f>L421+M421+N421</f>
        <v>1422</v>
      </c>
      <c r="L421" s="23">
        <v>1407.8</v>
      </c>
      <c r="M421" s="23">
        <v>14.2</v>
      </c>
      <c r="N421" s="23"/>
      <c r="O421" s="23">
        <f>P421+Q421+R421</f>
        <v>1422</v>
      </c>
      <c r="P421" s="23">
        <v>1407.8</v>
      </c>
      <c r="Q421" s="23">
        <v>14.2</v>
      </c>
      <c r="R421" s="23"/>
    </row>
    <row r="422" spans="1:18" ht="18.75">
      <c r="A422" s="27" t="s">
        <v>202</v>
      </c>
      <c r="B422" s="67">
        <v>546</v>
      </c>
      <c r="C422" s="28" t="s">
        <v>153</v>
      </c>
      <c r="D422" s="28" t="s">
        <v>203</v>
      </c>
      <c r="E422" s="28"/>
      <c r="F422" s="28"/>
      <c r="G422" s="23">
        <f>G428+G423</f>
        <v>523.2</v>
      </c>
      <c r="H422" s="23">
        <f aca="true" t="shared" si="210" ref="H422:R422">H428+H423</f>
        <v>491.2</v>
      </c>
      <c r="I422" s="23">
        <f t="shared" si="210"/>
        <v>32</v>
      </c>
      <c r="J422" s="23">
        <f t="shared" si="210"/>
        <v>0</v>
      </c>
      <c r="K422" s="23">
        <f t="shared" si="210"/>
        <v>523.2</v>
      </c>
      <c r="L422" s="23">
        <f t="shared" si="210"/>
        <v>491.2</v>
      </c>
      <c r="M422" s="23">
        <f t="shared" si="210"/>
        <v>32</v>
      </c>
      <c r="N422" s="23">
        <f t="shared" si="210"/>
        <v>0</v>
      </c>
      <c r="O422" s="23">
        <f t="shared" si="210"/>
        <v>523.2</v>
      </c>
      <c r="P422" s="23">
        <f t="shared" si="210"/>
        <v>491.2</v>
      </c>
      <c r="Q422" s="23">
        <f t="shared" si="210"/>
        <v>32</v>
      </c>
      <c r="R422" s="23">
        <f t="shared" si="210"/>
        <v>0</v>
      </c>
    </row>
    <row r="423" spans="1:18" ht="37.5">
      <c r="A423" s="27" t="s">
        <v>460</v>
      </c>
      <c r="B423" s="67">
        <v>546</v>
      </c>
      <c r="C423" s="28" t="s">
        <v>153</v>
      </c>
      <c r="D423" s="28" t="s">
        <v>203</v>
      </c>
      <c r="E423" s="51" t="s">
        <v>297</v>
      </c>
      <c r="F423" s="28"/>
      <c r="G423" s="23">
        <f>G424</f>
        <v>517</v>
      </c>
      <c r="H423" s="23">
        <f aca="true" t="shared" si="211" ref="H423:R426">H424</f>
        <v>491.2</v>
      </c>
      <c r="I423" s="23">
        <f t="shared" si="211"/>
        <v>25.8</v>
      </c>
      <c r="J423" s="23">
        <f t="shared" si="211"/>
        <v>0</v>
      </c>
      <c r="K423" s="23">
        <f t="shared" si="211"/>
        <v>517</v>
      </c>
      <c r="L423" s="23">
        <f t="shared" si="211"/>
        <v>491.2</v>
      </c>
      <c r="M423" s="23">
        <f t="shared" si="211"/>
        <v>25.8</v>
      </c>
      <c r="N423" s="23">
        <f t="shared" si="211"/>
        <v>0</v>
      </c>
      <c r="O423" s="23">
        <f t="shared" si="211"/>
        <v>517</v>
      </c>
      <c r="P423" s="23">
        <f t="shared" si="211"/>
        <v>491.2</v>
      </c>
      <c r="Q423" s="23">
        <f t="shared" si="211"/>
        <v>25.8</v>
      </c>
      <c r="R423" s="23">
        <f t="shared" si="211"/>
        <v>0</v>
      </c>
    </row>
    <row r="424" spans="1:18" ht="37.5">
      <c r="A424" s="27" t="s">
        <v>461</v>
      </c>
      <c r="B424" s="67">
        <v>546</v>
      </c>
      <c r="C424" s="28" t="s">
        <v>153</v>
      </c>
      <c r="D424" s="28" t="s">
        <v>203</v>
      </c>
      <c r="E424" s="51" t="s">
        <v>429</v>
      </c>
      <c r="F424" s="28"/>
      <c r="G424" s="23">
        <f>G425</f>
        <v>517</v>
      </c>
      <c r="H424" s="23">
        <f t="shared" si="211"/>
        <v>491.2</v>
      </c>
      <c r="I424" s="23">
        <f t="shared" si="211"/>
        <v>25.8</v>
      </c>
      <c r="J424" s="23">
        <f t="shared" si="211"/>
        <v>0</v>
      </c>
      <c r="K424" s="23">
        <f t="shared" si="211"/>
        <v>517</v>
      </c>
      <c r="L424" s="23">
        <f t="shared" si="211"/>
        <v>491.2</v>
      </c>
      <c r="M424" s="23">
        <f t="shared" si="211"/>
        <v>25.8</v>
      </c>
      <c r="N424" s="23">
        <f t="shared" si="211"/>
        <v>0</v>
      </c>
      <c r="O424" s="23">
        <f t="shared" si="211"/>
        <v>517</v>
      </c>
      <c r="P424" s="23">
        <f t="shared" si="211"/>
        <v>491.2</v>
      </c>
      <c r="Q424" s="23">
        <f t="shared" si="211"/>
        <v>25.8</v>
      </c>
      <c r="R424" s="23">
        <f t="shared" si="211"/>
        <v>0</v>
      </c>
    </row>
    <row r="425" spans="1:18" ht="56.25">
      <c r="A425" s="27" t="s">
        <v>433</v>
      </c>
      <c r="B425" s="67">
        <v>546</v>
      </c>
      <c r="C425" s="28" t="s">
        <v>153</v>
      </c>
      <c r="D425" s="28" t="s">
        <v>203</v>
      </c>
      <c r="E425" s="51" t="s">
        <v>430</v>
      </c>
      <c r="F425" s="28"/>
      <c r="G425" s="23">
        <f>G426</f>
        <v>517</v>
      </c>
      <c r="H425" s="23">
        <f t="shared" si="211"/>
        <v>491.2</v>
      </c>
      <c r="I425" s="23">
        <f t="shared" si="211"/>
        <v>25.8</v>
      </c>
      <c r="J425" s="23">
        <f t="shared" si="211"/>
        <v>0</v>
      </c>
      <c r="K425" s="23">
        <f t="shared" si="211"/>
        <v>517</v>
      </c>
      <c r="L425" s="23">
        <f t="shared" si="211"/>
        <v>491.2</v>
      </c>
      <c r="M425" s="23">
        <f t="shared" si="211"/>
        <v>25.8</v>
      </c>
      <c r="N425" s="23">
        <f t="shared" si="211"/>
        <v>0</v>
      </c>
      <c r="O425" s="23">
        <f t="shared" si="211"/>
        <v>517</v>
      </c>
      <c r="P425" s="23">
        <f t="shared" si="211"/>
        <v>491.2</v>
      </c>
      <c r="Q425" s="23">
        <f t="shared" si="211"/>
        <v>25.8</v>
      </c>
      <c r="R425" s="23">
        <f>R426</f>
        <v>0</v>
      </c>
    </row>
    <row r="426" spans="1:18" ht="37.5">
      <c r="A426" s="27" t="s">
        <v>432</v>
      </c>
      <c r="B426" s="67">
        <v>546</v>
      </c>
      <c r="C426" s="28" t="s">
        <v>153</v>
      </c>
      <c r="D426" s="28" t="s">
        <v>203</v>
      </c>
      <c r="E426" s="51" t="s">
        <v>431</v>
      </c>
      <c r="F426" s="28"/>
      <c r="G426" s="23">
        <f>G427</f>
        <v>517</v>
      </c>
      <c r="H426" s="23">
        <f t="shared" si="211"/>
        <v>491.2</v>
      </c>
      <c r="I426" s="23">
        <f t="shared" si="211"/>
        <v>25.8</v>
      </c>
      <c r="J426" s="23">
        <f t="shared" si="211"/>
        <v>0</v>
      </c>
      <c r="K426" s="23">
        <f t="shared" si="211"/>
        <v>517</v>
      </c>
      <c r="L426" s="23">
        <f t="shared" si="211"/>
        <v>491.2</v>
      </c>
      <c r="M426" s="23">
        <f t="shared" si="211"/>
        <v>25.8</v>
      </c>
      <c r="N426" s="23">
        <f t="shared" si="211"/>
        <v>0</v>
      </c>
      <c r="O426" s="23">
        <f t="shared" si="211"/>
        <v>517</v>
      </c>
      <c r="P426" s="23">
        <f t="shared" si="211"/>
        <v>491.2</v>
      </c>
      <c r="Q426" s="23">
        <f t="shared" si="211"/>
        <v>25.8</v>
      </c>
      <c r="R426" s="23">
        <f>R427</f>
        <v>0</v>
      </c>
    </row>
    <row r="427" spans="1:18" ht="37.5">
      <c r="A427" s="27" t="s">
        <v>118</v>
      </c>
      <c r="B427" s="67">
        <v>546</v>
      </c>
      <c r="C427" s="28" t="s">
        <v>153</v>
      </c>
      <c r="D427" s="28" t="s">
        <v>203</v>
      </c>
      <c r="E427" s="51" t="s">
        <v>431</v>
      </c>
      <c r="F427" s="28" t="s">
        <v>222</v>
      </c>
      <c r="G427" s="23">
        <f>H427+I427+J427</f>
        <v>517</v>
      </c>
      <c r="H427" s="23">
        <v>491.2</v>
      </c>
      <c r="I427" s="23">
        <v>25.8</v>
      </c>
      <c r="J427" s="23"/>
      <c r="K427" s="23">
        <f>L427+M427+N427</f>
        <v>517</v>
      </c>
      <c r="L427" s="23">
        <v>491.2</v>
      </c>
      <c r="M427" s="23">
        <v>25.8</v>
      </c>
      <c r="N427" s="23"/>
      <c r="O427" s="23">
        <f>P427+Q427+R427</f>
        <v>517</v>
      </c>
      <c r="P427" s="23">
        <v>491.2</v>
      </c>
      <c r="Q427" s="23">
        <v>25.8</v>
      </c>
      <c r="R427" s="23"/>
    </row>
    <row r="428" spans="1:18" ht="18.75">
      <c r="A428" s="27" t="s">
        <v>417</v>
      </c>
      <c r="B428" s="67">
        <v>546</v>
      </c>
      <c r="C428" s="28" t="s">
        <v>153</v>
      </c>
      <c r="D428" s="28" t="s">
        <v>203</v>
      </c>
      <c r="E428" s="67" t="s">
        <v>285</v>
      </c>
      <c r="F428" s="28"/>
      <c r="G428" s="23">
        <f>G429</f>
        <v>6.2</v>
      </c>
      <c r="H428" s="23">
        <f aca="true" t="shared" si="212" ref="H428:R429">H429</f>
        <v>0</v>
      </c>
      <c r="I428" s="23">
        <f t="shared" si="212"/>
        <v>6.2</v>
      </c>
      <c r="J428" s="23">
        <f t="shared" si="212"/>
        <v>0</v>
      </c>
      <c r="K428" s="23">
        <f t="shared" si="212"/>
        <v>6.2</v>
      </c>
      <c r="L428" s="23">
        <f t="shared" si="212"/>
        <v>0</v>
      </c>
      <c r="M428" s="23">
        <f t="shared" si="212"/>
        <v>6.2</v>
      </c>
      <c r="N428" s="23">
        <f t="shared" si="212"/>
        <v>0</v>
      </c>
      <c r="O428" s="23">
        <f t="shared" si="212"/>
        <v>6.2</v>
      </c>
      <c r="P428" s="23">
        <f t="shared" si="212"/>
        <v>0</v>
      </c>
      <c r="Q428" s="23">
        <f t="shared" si="212"/>
        <v>6.2</v>
      </c>
      <c r="R428" s="23">
        <f t="shared" si="212"/>
        <v>0</v>
      </c>
    </row>
    <row r="429" spans="1:18" ht="37.5">
      <c r="A429" s="27" t="s">
        <v>278</v>
      </c>
      <c r="B429" s="67">
        <v>546</v>
      </c>
      <c r="C429" s="28" t="s">
        <v>153</v>
      </c>
      <c r="D429" s="28" t="s">
        <v>203</v>
      </c>
      <c r="E429" s="67" t="s">
        <v>80</v>
      </c>
      <c r="F429" s="28"/>
      <c r="G429" s="23">
        <f>G430</f>
        <v>6.2</v>
      </c>
      <c r="H429" s="23">
        <f t="shared" si="212"/>
        <v>0</v>
      </c>
      <c r="I429" s="23">
        <f t="shared" si="212"/>
        <v>6.2</v>
      </c>
      <c r="J429" s="23">
        <f t="shared" si="212"/>
        <v>0</v>
      </c>
      <c r="K429" s="23">
        <f t="shared" si="212"/>
        <v>6.2</v>
      </c>
      <c r="L429" s="23">
        <f t="shared" si="212"/>
        <v>0</v>
      </c>
      <c r="M429" s="23">
        <f t="shared" si="212"/>
        <v>6.2</v>
      </c>
      <c r="N429" s="23">
        <f t="shared" si="212"/>
        <v>0</v>
      </c>
      <c r="O429" s="23">
        <f t="shared" si="212"/>
        <v>6.2</v>
      </c>
      <c r="P429" s="23">
        <f t="shared" si="212"/>
        <v>0</v>
      </c>
      <c r="Q429" s="23">
        <f t="shared" si="212"/>
        <v>6.2</v>
      </c>
      <c r="R429" s="23">
        <f t="shared" si="212"/>
        <v>0</v>
      </c>
    </row>
    <row r="430" spans="1:18" ht="56.25">
      <c r="A430" s="27" t="s">
        <v>110</v>
      </c>
      <c r="B430" s="67">
        <v>546</v>
      </c>
      <c r="C430" s="28" t="s">
        <v>153</v>
      </c>
      <c r="D430" s="28" t="s">
        <v>203</v>
      </c>
      <c r="E430" s="67" t="s">
        <v>129</v>
      </c>
      <c r="F430" s="28"/>
      <c r="G430" s="23">
        <f aca="true" t="shared" si="213" ref="G430:R430">G431</f>
        <v>6.2</v>
      </c>
      <c r="H430" s="23">
        <f t="shared" si="213"/>
        <v>0</v>
      </c>
      <c r="I430" s="23">
        <f t="shared" si="213"/>
        <v>6.2</v>
      </c>
      <c r="J430" s="23">
        <f t="shared" si="213"/>
        <v>0</v>
      </c>
      <c r="K430" s="23">
        <f t="shared" si="213"/>
        <v>6.2</v>
      </c>
      <c r="L430" s="23">
        <f t="shared" si="213"/>
        <v>0</v>
      </c>
      <c r="M430" s="23">
        <f t="shared" si="213"/>
        <v>6.2</v>
      </c>
      <c r="N430" s="23">
        <f t="shared" si="213"/>
        <v>0</v>
      </c>
      <c r="O430" s="23">
        <f t="shared" si="213"/>
        <v>6.2</v>
      </c>
      <c r="P430" s="23">
        <f t="shared" si="213"/>
        <v>0</v>
      </c>
      <c r="Q430" s="23">
        <f t="shared" si="213"/>
        <v>6.2</v>
      </c>
      <c r="R430" s="23">
        <f t="shared" si="213"/>
        <v>0</v>
      </c>
    </row>
    <row r="431" spans="1:18" ht="18.75">
      <c r="A431" s="27" t="s">
        <v>270</v>
      </c>
      <c r="B431" s="67">
        <v>546</v>
      </c>
      <c r="C431" s="28" t="s">
        <v>153</v>
      </c>
      <c r="D431" s="28" t="s">
        <v>203</v>
      </c>
      <c r="E431" s="67" t="s">
        <v>129</v>
      </c>
      <c r="F431" s="28" t="s">
        <v>269</v>
      </c>
      <c r="G431" s="23">
        <f>H431+I431+J431</f>
        <v>6.2</v>
      </c>
      <c r="H431" s="23"/>
      <c r="I431" s="23">
        <v>6.2</v>
      </c>
      <c r="J431" s="23"/>
      <c r="K431" s="23">
        <f>L431+M431+N431</f>
        <v>6.2</v>
      </c>
      <c r="L431" s="23"/>
      <c r="M431" s="23">
        <v>6.2</v>
      </c>
      <c r="N431" s="23"/>
      <c r="O431" s="23">
        <f>P431+Q431+R431</f>
        <v>6.2</v>
      </c>
      <c r="P431" s="23"/>
      <c r="Q431" s="23">
        <v>6.2</v>
      </c>
      <c r="R431" s="23"/>
    </row>
    <row r="432" spans="1:18" ht="18.75">
      <c r="A432" s="99" t="s">
        <v>197</v>
      </c>
      <c r="B432" s="67">
        <v>546</v>
      </c>
      <c r="C432" s="28" t="s">
        <v>160</v>
      </c>
      <c r="D432" s="28" t="s">
        <v>564</v>
      </c>
      <c r="E432" s="67"/>
      <c r="F432" s="28"/>
      <c r="G432" s="23">
        <f>G433+G441</f>
        <v>1153.8000000000002</v>
      </c>
      <c r="H432" s="23">
        <f aca="true" t="shared" si="214" ref="H432:R432">H433+H441</f>
        <v>0</v>
      </c>
      <c r="I432" s="23">
        <f t="shared" si="214"/>
        <v>1153.8000000000002</v>
      </c>
      <c r="J432" s="23">
        <f t="shared" si="214"/>
        <v>0</v>
      </c>
      <c r="K432" s="23">
        <f t="shared" si="214"/>
        <v>818</v>
      </c>
      <c r="L432" s="23">
        <f t="shared" si="214"/>
        <v>0</v>
      </c>
      <c r="M432" s="23">
        <f t="shared" si="214"/>
        <v>818</v>
      </c>
      <c r="N432" s="23">
        <f t="shared" si="214"/>
        <v>0</v>
      </c>
      <c r="O432" s="23">
        <f t="shared" si="214"/>
        <v>22297.4</v>
      </c>
      <c r="P432" s="23">
        <f t="shared" si="214"/>
        <v>20835</v>
      </c>
      <c r="Q432" s="23">
        <f t="shared" si="214"/>
        <v>818</v>
      </c>
      <c r="R432" s="23">
        <f t="shared" si="214"/>
        <v>644.4</v>
      </c>
    </row>
    <row r="433" spans="1:18" ht="18.75">
      <c r="A433" s="99" t="s">
        <v>198</v>
      </c>
      <c r="B433" s="67">
        <v>546</v>
      </c>
      <c r="C433" s="28" t="s">
        <v>160</v>
      </c>
      <c r="D433" s="28" t="s">
        <v>152</v>
      </c>
      <c r="E433" s="67"/>
      <c r="F433" s="28"/>
      <c r="G433" s="23">
        <f>G438+G434</f>
        <v>609.1</v>
      </c>
      <c r="H433" s="23">
        <f aca="true" t="shared" si="215" ref="H433:R433">H438+H434</f>
        <v>0</v>
      </c>
      <c r="I433" s="23">
        <f t="shared" si="215"/>
        <v>609.1</v>
      </c>
      <c r="J433" s="23">
        <f t="shared" si="215"/>
        <v>0</v>
      </c>
      <c r="K433" s="23">
        <f t="shared" si="215"/>
        <v>609.1</v>
      </c>
      <c r="L433" s="23">
        <f t="shared" si="215"/>
        <v>0</v>
      </c>
      <c r="M433" s="23">
        <f t="shared" si="215"/>
        <v>609.1</v>
      </c>
      <c r="N433" s="23">
        <f t="shared" si="215"/>
        <v>0</v>
      </c>
      <c r="O433" s="23">
        <f t="shared" si="215"/>
        <v>609.1</v>
      </c>
      <c r="P433" s="23">
        <f t="shared" si="215"/>
        <v>0</v>
      </c>
      <c r="Q433" s="23">
        <f t="shared" si="215"/>
        <v>609.1</v>
      </c>
      <c r="R433" s="23">
        <f t="shared" si="215"/>
        <v>0</v>
      </c>
    </row>
    <row r="434" spans="1:18" ht="56.25">
      <c r="A434" s="102" t="s">
        <v>474</v>
      </c>
      <c r="B434" s="67">
        <v>546</v>
      </c>
      <c r="C434" s="28" t="s">
        <v>160</v>
      </c>
      <c r="D434" s="28" t="s">
        <v>152</v>
      </c>
      <c r="E434" s="28" t="s">
        <v>330</v>
      </c>
      <c r="F434" s="28"/>
      <c r="G434" s="23">
        <f>G435</f>
        <v>500</v>
      </c>
      <c r="H434" s="23">
        <f aca="true" t="shared" si="216" ref="H434:R434">H435</f>
        <v>0</v>
      </c>
      <c r="I434" s="23">
        <f t="shared" si="216"/>
        <v>500</v>
      </c>
      <c r="J434" s="23">
        <f t="shared" si="216"/>
        <v>0</v>
      </c>
      <c r="K434" s="23">
        <f t="shared" si="216"/>
        <v>500</v>
      </c>
      <c r="L434" s="23">
        <f t="shared" si="216"/>
        <v>0</v>
      </c>
      <c r="M434" s="23">
        <f t="shared" si="216"/>
        <v>500</v>
      </c>
      <c r="N434" s="23">
        <f t="shared" si="216"/>
        <v>0</v>
      </c>
      <c r="O434" s="23">
        <f t="shared" si="216"/>
        <v>500</v>
      </c>
      <c r="P434" s="23">
        <f t="shared" si="216"/>
        <v>0</v>
      </c>
      <c r="Q434" s="23">
        <f t="shared" si="216"/>
        <v>500</v>
      </c>
      <c r="R434" s="23">
        <f t="shared" si="216"/>
        <v>0</v>
      </c>
    </row>
    <row r="435" spans="1:18" ht="37.5">
      <c r="A435" s="52" t="s">
        <v>34</v>
      </c>
      <c r="B435" s="67">
        <v>546</v>
      </c>
      <c r="C435" s="28" t="s">
        <v>160</v>
      </c>
      <c r="D435" s="28" t="s">
        <v>152</v>
      </c>
      <c r="E435" s="28" t="s">
        <v>35</v>
      </c>
      <c r="F435" s="28"/>
      <c r="G435" s="23">
        <f>G436</f>
        <v>500</v>
      </c>
      <c r="H435" s="23">
        <f aca="true" t="shared" si="217" ref="H435:R436">H436</f>
        <v>0</v>
      </c>
      <c r="I435" s="23">
        <f t="shared" si="217"/>
        <v>500</v>
      </c>
      <c r="J435" s="23">
        <f t="shared" si="217"/>
        <v>0</v>
      </c>
      <c r="K435" s="23">
        <f t="shared" si="217"/>
        <v>500</v>
      </c>
      <c r="L435" s="23">
        <f t="shared" si="217"/>
        <v>0</v>
      </c>
      <c r="M435" s="23">
        <f t="shared" si="217"/>
        <v>500</v>
      </c>
      <c r="N435" s="23">
        <f t="shared" si="217"/>
        <v>0</v>
      </c>
      <c r="O435" s="23">
        <f t="shared" si="217"/>
        <v>500</v>
      </c>
      <c r="P435" s="23">
        <f t="shared" si="217"/>
        <v>0</v>
      </c>
      <c r="Q435" s="23">
        <f t="shared" si="217"/>
        <v>500</v>
      </c>
      <c r="R435" s="23">
        <f t="shared" si="217"/>
        <v>0</v>
      </c>
    </row>
    <row r="436" spans="1:18" ht="18.75">
      <c r="A436" s="53" t="s">
        <v>272</v>
      </c>
      <c r="B436" s="67">
        <v>546</v>
      </c>
      <c r="C436" s="28" t="s">
        <v>160</v>
      </c>
      <c r="D436" s="28" t="s">
        <v>152</v>
      </c>
      <c r="E436" s="28" t="s">
        <v>36</v>
      </c>
      <c r="F436" s="28"/>
      <c r="G436" s="23">
        <f>G437</f>
        <v>500</v>
      </c>
      <c r="H436" s="23">
        <f t="shared" si="217"/>
        <v>0</v>
      </c>
      <c r="I436" s="23">
        <f t="shared" si="217"/>
        <v>500</v>
      </c>
      <c r="J436" s="23">
        <f t="shared" si="217"/>
        <v>0</v>
      </c>
      <c r="K436" s="23">
        <f t="shared" si="217"/>
        <v>500</v>
      </c>
      <c r="L436" s="23">
        <f t="shared" si="217"/>
        <v>0</v>
      </c>
      <c r="M436" s="23">
        <f t="shared" si="217"/>
        <v>500</v>
      </c>
      <c r="N436" s="23">
        <f t="shared" si="217"/>
        <v>0</v>
      </c>
      <c r="O436" s="23">
        <f t="shared" si="217"/>
        <v>500</v>
      </c>
      <c r="P436" s="23">
        <f t="shared" si="217"/>
        <v>0</v>
      </c>
      <c r="Q436" s="23">
        <f t="shared" si="217"/>
        <v>500</v>
      </c>
      <c r="R436" s="23">
        <f t="shared" si="217"/>
        <v>0</v>
      </c>
    </row>
    <row r="437" spans="1:18" ht="18.75">
      <c r="A437" s="99" t="s">
        <v>398</v>
      </c>
      <c r="B437" s="67">
        <v>546</v>
      </c>
      <c r="C437" s="28" t="s">
        <v>160</v>
      </c>
      <c r="D437" s="28" t="s">
        <v>152</v>
      </c>
      <c r="E437" s="28" t="s">
        <v>36</v>
      </c>
      <c r="F437" s="28" t="s">
        <v>218</v>
      </c>
      <c r="G437" s="23">
        <f>H437+I437+J437</f>
        <v>500</v>
      </c>
      <c r="H437" s="23"/>
      <c r="I437" s="23">
        <v>500</v>
      </c>
      <c r="J437" s="23"/>
      <c r="K437" s="23">
        <f>L437+M437+N437</f>
        <v>500</v>
      </c>
      <c r="L437" s="23"/>
      <c r="M437" s="23">
        <v>500</v>
      </c>
      <c r="N437" s="23"/>
      <c r="O437" s="23">
        <f>P437+Q437+R437</f>
        <v>500</v>
      </c>
      <c r="P437" s="23"/>
      <c r="Q437" s="23">
        <v>500</v>
      </c>
      <c r="R437" s="23"/>
    </row>
    <row r="438" spans="1:18" ht="18.75">
      <c r="A438" s="99" t="s">
        <v>198</v>
      </c>
      <c r="B438" s="67">
        <v>546</v>
      </c>
      <c r="C438" s="28" t="s">
        <v>160</v>
      </c>
      <c r="D438" s="28" t="s">
        <v>152</v>
      </c>
      <c r="E438" s="67" t="s">
        <v>41</v>
      </c>
      <c r="F438" s="28"/>
      <c r="G438" s="23">
        <f>G439</f>
        <v>109.1</v>
      </c>
      <c r="H438" s="23">
        <f aca="true" t="shared" si="218" ref="H438:R439">H439</f>
        <v>0</v>
      </c>
      <c r="I438" s="23">
        <f t="shared" si="218"/>
        <v>109.1</v>
      </c>
      <c r="J438" s="23">
        <f t="shared" si="218"/>
        <v>0</v>
      </c>
      <c r="K438" s="23">
        <f t="shared" si="218"/>
        <v>109.1</v>
      </c>
      <c r="L438" s="23">
        <f t="shared" si="218"/>
        <v>0</v>
      </c>
      <c r="M438" s="23">
        <f t="shared" si="218"/>
        <v>109.1</v>
      </c>
      <c r="N438" s="23">
        <f t="shared" si="218"/>
        <v>0</v>
      </c>
      <c r="O438" s="23">
        <f t="shared" si="218"/>
        <v>109.1</v>
      </c>
      <c r="P438" s="23">
        <f t="shared" si="218"/>
        <v>0</v>
      </c>
      <c r="Q438" s="23">
        <f t="shared" si="218"/>
        <v>109.1</v>
      </c>
      <c r="R438" s="23">
        <f t="shared" si="218"/>
        <v>0</v>
      </c>
    </row>
    <row r="439" spans="1:18" ht="18.75">
      <c r="A439" s="99" t="s">
        <v>371</v>
      </c>
      <c r="B439" s="67">
        <v>546</v>
      </c>
      <c r="C439" s="28" t="s">
        <v>160</v>
      </c>
      <c r="D439" s="28" t="s">
        <v>152</v>
      </c>
      <c r="E439" s="67" t="s">
        <v>42</v>
      </c>
      <c r="F439" s="28"/>
      <c r="G439" s="23">
        <f>G440</f>
        <v>109.1</v>
      </c>
      <c r="H439" s="23">
        <f t="shared" si="218"/>
        <v>0</v>
      </c>
      <c r="I439" s="23">
        <f t="shared" si="218"/>
        <v>109.1</v>
      </c>
      <c r="J439" s="23">
        <f t="shared" si="218"/>
        <v>0</v>
      </c>
      <c r="K439" s="23">
        <f t="shared" si="218"/>
        <v>109.1</v>
      </c>
      <c r="L439" s="23">
        <f t="shared" si="218"/>
        <v>0</v>
      </c>
      <c r="M439" s="23">
        <f t="shared" si="218"/>
        <v>109.1</v>
      </c>
      <c r="N439" s="23">
        <f t="shared" si="218"/>
        <v>0</v>
      </c>
      <c r="O439" s="23">
        <f t="shared" si="218"/>
        <v>109.1</v>
      </c>
      <c r="P439" s="23">
        <f t="shared" si="218"/>
        <v>0</v>
      </c>
      <c r="Q439" s="23">
        <f t="shared" si="218"/>
        <v>109.1</v>
      </c>
      <c r="R439" s="23">
        <f t="shared" si="218"/>
        <v>0</v>
      </c>
    </row>
    <row r="440" spans="1:18" ht="37.5">
      <c r="A440" s="99" t="s">
        <v>119</v>
      </c>
      <c r="B440" s="67">
        <v>546</v>
      </c>
      <c r="C440" s="28" t="s">
        <v>160</v>
      </c>
      <c r="D440" s="28" t="s">
        <v>152</v>
      </c>
      <c r="E440" s="67" t="s">
        <v>42</v>
      </c>
      <c r="F440" s="28" t="s">
        <v>210</v>
      </c>
      <c r="G440" s="23">
        <f>H440+I440+J440</f>
        <v>109.1</v>
      </c>
      <c r="H440" s="23"/>
      <c r="I440" s="23">
        <v>109.1</v>
      </c>
      <c r="J440" s="23"/>
      <c r="K440" s="23">
        <f>L440+M440+N440</f>
        <v>109.1</v>
      </c>
      <c r="L440" s="23"/>
      <c r="M440" s="23">
        <v>109.1</v>
      </c>
      <c r="N440" s="23"/>
      <c r="O440" s="23">
        <f>P440+Q440+R440</f>
        <v>109.1</v>
      </c>
      <c r="P440" s="23"/>
      <c r="Q440" s="23">
        <v>109.1</v>
      </c>
      <c r="R440" s="23"/>
    </row>
    <row r="441" spans="1:18" ht="18.75">
      <c r="A441" s="27" t="s">
        <v>189</v>
      </c>
      <c r="B441" s="67">
        <v>546</v>
      </c>
      <c r="C441" s="28" t="s">
        <v>160</v>
      </c>
      <c r="D441" s="28" t="s">
        <v>156</v>
      </c>
      <c r="E441" s="67"/>
      <c r="F441" s="28"/>
      <c r="G441" s="23">
        <f aca="true" t="shared" si="219" ref="G441:R441">G442+G454</f>
        <v>544.7</v>
      </c>
      <c r="H441" s="23">
        <f t="shared" si="219"/>
        <v>0</v>
      </c>
      <c r="I441" s="23">
        <f t="shared" si="219"/>
        <v>544.7</v>
      </c>
      <c r="J441" s="23">
        <f t="shared" si="219"/>
        <v>0</v>
      </c>
      <c r="K441" s="23">
        <f t="shared" si="219"/>
        <v>208.9</v>
      </c>
      <c r="L441" s="23">
        <f t="shared" si="219"/>
        <v>0</v>
      </c>
      <c r="M441" s="23">
        <f t="shared" si="219"/>
        <v>208.9</v>
      </c>
      <c r="N441" s="23">
        <f t="shared" si="219"/>
        <v>0</v>
      </c>
      <c r="O441" s="23">
        <f t="shared" si="219"/>
        <v>21688.300000000003</v>
      </c>
      <c r="P441" s="23">
        <f t="shared" si="219"/>
        <v>20835</v>
      </c>
      <c r="Q441" s="23">
        <f t="shared" si="219"/>
        <v>208.9</v>
      </c>
      <c r="R441" s="23">
        <f t="shared" si="219"/>
        <v>644.4</v>
      </c>
    </row>
    <row r="442" spans="1:18" ht="56.25">
      <c r="A442" s="102" t="s">
        <v>471</v>
      </c>
      <c r="B442" s="67">
        <v>546</v>
      </c>
      <c r="C442" s="28" t="s">
        <v>160</v>
      </c>
      <c r="D442" s="28" t="s">
        <v>156</v>
      </c>
      <c r="E442" s="28" t="s">
        <v>303</v>
      </c>
      <c r="F442" s="28"/>
      <c r="G442" s="23">
        <f aca="true" t="shared" si="220" ref="G442:R442">G443+G450</f>
        <v>468</v>
      </c>
      <c r="H442" s="23">
        <f t="shared" si="220"/>
        <v>0</v>
      </c>
      <c r="I442" s="23">
        <f t="shared" si="220"/>
        <v>468</v>
      </c>
      <c r="J442" s="23">
        <f t="shared" si="220"/>
        <v>0</v>
      </c>
      <c r="K442" s="23">
        <f t="shared" si="220"/>
        <v>168</v>
      </c>
      <c r="L442" s="23">
        <f t="shared" si="220"/>
        <v>0</v>
      </c>
      <c r="M442" s="23">
        <f t="shared" si="220"/>
        <v>168</v>
      </c>
      <c r="N442" s="23">
        <f t="shared" si="220"/>
        <v>0</v>
      </c>
      <c r="O442" s="23">
        <f t="shared" si="220"/>
        <v>21647.4</v>
      </c>
      <c r="P442" s="23">
        <f t="shared" si="220"/>
        <v>20835</v>
      </c>
      <c r="Q442" s="23">
        <f t="shared" si="220"/>
        <v>168</v>
      </c>
      <c r="R442" s="23">
        <f t="shared" si="220"/>
        <v>644.4</v>
      </c>
    </row>
    <row r="443" spans="1:18" ht="37.5">
      <c r="A443" s="102" t="s">
        <v>472</v>
      </c>
      <c r="B443" s="67">
        <v>546</v>
      </c>
      <c r="C443" s="28" t="s">
        <v>160</v>
      </c>
      <c r="D443" s="28" t="s">
        <v>156</v>
      </c>
      <c r="E443" s="28" t="s">
        <v>304</v>
      </c>
      <c r="F443" s="28"/>
      <c r="G443" s="23">
        <f>G447+G444</f>
        <v>468</v>
      </c>
      <c r="H443" s="23">
        <f aca="true" t="shared" si="221" ref="H443:R443">H447+H444</f>
        <v>0</v>
      </c>
      <c r="I443" s="23">
        <f t="shared" si="221"/>
        <v>468</v>
      </c>
      <c r="J443" s="23">
        <f t="shared" si="221"/>
        <v>0</v>
      </c>
      <c r="K443" s="23">
        <f t="shared" si="221"/>
        <v>168</v>
      </c>
      <c r="L443" s="23">
        <f t="shared" si="221"/>
        <v>0</v>
      </c>
      <c r="M443" s="23">
        <f t="shared" si="221"/>
        <v>168</v>
      </c>
      <c r="N443" s="23">
        <f t="shared" si="221"/>
        <v>0</v>
      </c>
      <c r="O443" s="23">
        <f t="shared" si="221"/>
        <v>168</v>
      </c>
      <c r="P443" s="23">
        <f t="shared" si="221"/>
        <v>0</v>
      </c>
      <c r="Q443" s="23">
        <f t="shared" si="221"/>
        <v>168</v>
      </c>
      <c r="R443" s="23">
        <f t="shared" si="221"/>
        <v>0</v>
      </c>
    </row>
    <row r="444" spans="1:18" ht="37.5">
      <c r="A444" s="21" t="s">
        <v>526</v>
      </c>
      <c r="B444" s="67">
        <v>546</v>
      </c>
      <c r="C444" s="28" t="s">
        <v>160</v>
      </c>
      <c r="D444" s="28" t="s">
        <v>156</v>
      </c>
      <c r="E444" s="28" t="s">
        <v>66</v>
      </c>
      <c r="F444" s="28"/>
      <c r="G444" s="23">
        <f>G445</f>
        <v>168</v>
      </c>
      <c r="H444" s="23">
        <f aca="true" t="shared" si="222" ref="H444:R445">H445</f>
        <v>0</v>
      </c>
      <c r="I444" s="23">
        <f t="shared" si="222"/>
        <v>168</v>
      </c>
      <c r="J444" s="23">
        <f t="shared" si="222"/>
        <v>0</v>
      </c>
      <c r="K444" s="23">
        <f t="shared" si="222"/>
        <v>168</v>
      </c>
      <c r="L444" s="23">
        <f t="shared" si="222"/>
        <v>0</v>
      </c>
      <c r="M444" s="23">
        <f t="shared" si="222"/>
        <v>168</v>
      </c>
      <c r="N444" s="23">
        <f t="shared" si="222"/>
        <v>0</v>
      </c>
      <c r="O444" s="23">
        <f t="shared" si="222"/>
        <v>168</v>
      </c>
      <c r="P444" s="23">
        <f t="shared" si="222"/>
        <v>0</v>
      </c>
      <c r="Q444" s="23">
        <f t="shared" si="222"/>
        <v>168</v>
      </c>
      <c r="R444" s="23">
        <f t="shared" si="222"/>
        <v>0</v>
      </c>
    </row>
    <row r="445" spans="1:18" ht="18.75">
      <c r="A445" s="21" t="s">
        <v>267</v>
      </c>
      <c r="B445" s="67">
        <v>546</v>
      </c>
      <c r="C445" s="28" t="s">
        <v>160</v>
      </c>
      <c r="D445" s="28" t="s">
        <v>156</v>
      </c>
      <c r="E445" s="28" t="s">
        <v>534</v>
      </c>
      <c r="F445" s="28"/>
      <c r="G445" s="23">
        <f>G446</f>
        <v>168</v>
      </c>
      <c r="H445" s="23">
        <f t="shared" si="222"/>
        <v>0</v>
      </c>
      <c r="I445" s="23">
        <f t="shared" si="222"/>
        <v>168</v>
      </c>
      <c r="J445" s="23">
        <f t="shared" si="222"/>
        <v>0</v>
      </c>
      <c r="K445" s="23">
        <f t="shared" si="222"/>
        <v>168</v>
      </c>
      <c r="L445" s="23">
        <f t="shared" si="222"/>
        <v>0</v>
      </c>
      <c r="M445" s="23">
        <f t="shared" si="222"/>
        <v>168</v>
      </c>
      <c r="N445" s="23">
        <f t="shared" si="222"/>
        <v>0</v>
      </c>
      <c r="O445" s="23">
        <f t="shared" si="222"/>
        <v>168</v>
      </c>
      <c r="P445" s="23">
        <f t="shared" si="222"/>
        <v>0</v>
      </c>
      <c r="Q445" s="23">
        <f t="shared" si="222"/>
        <v>168</v>
      </c>
      <c r="R445" s="23">
        <f t="shared" si="222"/>
        <v>0</v>
      </c>
    </row>
    <row r="446" spans="1:18" ht="37.5">
      <c r="A446" s="99" t="s">
        <v>119</v>
      </c>
      <c r="B446" s="67">
        <v>546</v>
      </c>
      <c r="C446" s="28" t="s">
        <v>160</v>
      </c>
      <c r="D446" s="28" t="s">
        <v>156</v>
      </c>
      <c r="E446" s="28" t="s">
        <v>534</v>
      </c>
      <c r="F446" s="28" t="s">
        <v>210</v>
      </c>
      <c r="G446" s="23">
        <f>H446+I446+J446</f>
        <v>168</v>
      </c>
      <c r="H446" s="23"/>
      <c r="I446" s="23">
        <v>168</v>
      </c>
      <c r="J446" s="23"/>
      <c r="K446" s="23">
        <f>L446+M446+N446</f>
        <v>168</v>
      </c>
      <c r="L446" s="23"/>
      <c r="M446" s="23">
        <v>168</v>
      </c>
      <c r="N446" s="23"/>
      <c r="O446" s="23">
        <f>P446+Q446+R446</f>
        <v>168</v>
      </c>
      <c r="P446" s="23"/>
      <c r="Q446" s="23">
        <v>168</v>
      </c>
      <c r="R446" s="23"/>
    </row>
    <row r="447" spans="1:18" ht="56.25">
      <c r="A447" s="102" t="s">
        <v>400</v>
      </c>
      <c r="B447" s="67">
        <v>546</v>
      </c>
      <c r="C447" s="28" t="s">
        <v>160</v>
      </c>
      <c r="D447" s="28" t="s">
        <v>156</v>
      </c>
      <c r="E447" s="28" t="s">
        <v>106</v>
      </c>
      <c r="F447" s="28"/>
      <c r="G447" s="23">
        <f>G448</f>
        <v>300</v>
      </c>
      <c r="H447" s="23">
        <f aca="true" t="shared" si="223" ref="H447:R447">H448</f>
        <v>0</v>
      </c>
      <c r="I447" s="23">
        <f t="shared" si="223"/>
        <v>300</v>
      </c>
      <c r="J447" s="23">
        <f t="shared" si="223"/>
        <v>0</v>
      </c>
      <c r="K447" s="23">
        <f t="shared" si="223"/>
        <v>0</v>
      </c>
      <c r="L447" s="23">
        <f t="shared" si="223"/>
        <v>0</v>
      </c>
      <c r="M447" s="23">
        <f t="shared" si="223"/>
        <v>0</v>
      </c>
      <c r="N447" s="23">
        <f t="shared" si="223"/>
        <v>0</v>
      </c>
      <c r="O447" s="23">
        <f t="shared" si="223"/>
        <v>0</v>
      </c>
      <c r="P447" s="23">
        <f t="shared" si="223"/>
        <v>0</v>
      </c>
      <c r="Q447" s="23">
        <f t="shared" si="223"/>
        <v>0</v>
      </c>
      <c r="R447" s="23">
        <f t="shared" si="223"/>
        <v>0</v>
      </c>
    </row>
    <row r="448" spans="1:18" ht="93.75">
      <c r="A448" s="99" t="s">
        <v>588</v>
      </c>
      <c r="B448" s="67">
        <v>546</v>
      </c>
      <c r="C448" s="28" t="s">
        <v>160</v>
      </c>
      <c r="D448" s="28" t="s">
        <v>156</v>
      </c>
      <c r="E448" s="28" t="s">
        <v>422</v>
      </c>
      <c r="F448" s="28"/>
      <c r="G448" s="23">
        <f>G449</f>
        <v>300</v>
      </c>
      <c r="H448" s="23">
        <f aca="true" t="shared" si="224" ref="H448:R448">H449</f>
        <v>0</v>
      </c>
      <c r="I448" s="23">
        <f t="shared" si="224"/>
        <v>300</v>
      </c>
      <c r="J448" s="23">
        <f t="shared" si="224"/>
        <v>0</v>
      </c>
      <c r="K448" s="23">
        <f t="shared" si="224"/>
        <v>0</v>
      </c>
      <c r="L448" s="23">
        <f t="shared" si="224"/>
        <v>0</v>
      </c>
      <c r="M448" s="23">
        <f t="shared" si="224"/>
        <v>0</v>
      </c>
      <c r="N448" s="23">
        <f t="shared" si="224"/>
        <v>0</v>
      </c>
      <c r="O448" s="23">
        <f t="shared" si="224"/>
        <v>0</v>
      </c>
      <c r="P448" s="23">
        <f t="shared" si="224"/>
        <v>0</v>
      </c>
      <c r="Q448" s="23">
        <f t="shared" si="224"/>
        <v>0</v>
      </c>
      <c r="R448" s="23">
        <f t="shared" si="224"/>
        <v>0</v>
      </c>
    </row>
    <row r="449" spans="1:18" ht="18.75">
      <c r="A449" s="33" t="s">
        <v>188</v>
      </c>
      <c r="B449" s="67">
        <v>546</v>
      </c>
      <c r="C449" s="28" t="s">
        <v>160</v>
      </c>
      <c r="D449" s="28" t="s">
        <v>156</v>
      </c>
      <c r="E449" s="28" t="s">
        <v>422</v>
      </c>
      <c r="F449" s="28" t="s">
        <v>218</v>
      </c>
      <c r="G449" s="23">
        <f>H449+I449+J449</f>
        <v>300</v>
      </c>
      <c r="H449" s="23"/>
      <c r="I449" s="23">
        <v>300</v>
      </c>
      <c r="J449" s="23"/>
      <c r="K449" s="23">
        <f>L449+M449+N449</f>
        <v>0</v>
      </c>
      <c r="L449" s="23"/>
      <c r="M449" s="23"/>
      <c r="N449" s="23"/>
      <c r="O449" s="23">
        <f>P449+Q449+R449</f>
        <v>0</v>
      </c>
      <c r="P449" s="23"/>
      <c r="Q449" s="23"/>
      <c r="R449" s="23"/>
    </row>
    <row r="450" spans="1:18" ht="56.25">
      <c r="A450" s="102" t="s">
        <v>473</v>
      </c>
      <c r="B450" s="67">
        <v>546</v>
      </c>
      <c r="C450" s="28" t="s">
        <v>160</v>
      </c>
      <c r="D450" s="28" t="s">
        <v>156</v>
      </c>
      <c r="E450" s="28" t="s">
        <v>14</v>
      </c>
      <c r="F450" s="28"/>
      <c r="G450" s="23">
        <f>G451</f>
        <v>0</v>
      </c>
      <c r="H450" s="23">
        <f aca="true" t="shared" si="225" ref="H450:R450">H451</f>
        <v>0</v>
      </c>
      <c r="I450" s="23">
        <f t="shared" si="225"/>
        <v>0</v>
      </c>
      <c r="J450" s="23">
        <f t="shared" si="225"/>
        <v>0</v>
      </c>
      <c r="K450" s="23">
        <f t="shared" si="225"/>
        <v>0</v>
      </c>
      <c r="L450" s="23">
        <f t="shared" si="225"/>
        <v>0</v>
      </c>
      <c r="M450" s="23">
        <f t="shared" si="225"/>
        <v>0</v>
      </c>
      <c r="N450" s="23">
        <f t="shared" si="225"/>
        <v>0</v>
      </c>
      <c r="O450" s="23">
        <f>O451</f>
        <v>21479.4</v>
      </c>
      <c r="P450" s="23">
        <f t="shared" si="225"/>
        <v>20835</v>
      </c>
      <c r="Q450" s="23">
        <f t="shared" si="225"/>
        <v>0</v>
      </c>
      <c r="R450" s="23">
        <f t="shared" si="225"/>
        <v>644.4</v>
      </c>
    </row>
    <row r="451" spans="1:18" ht="56.25">
      <c r="A451" s="102" t="s">
        <v>616</v>
      </c>
      <c r="B451" s="67">
        <v>546</v>
      </c>
      <c r="C451" s="28" t="s">
        <v>160</v>
      </c>
      <c r="D451" s="28" t="s">
        <v>156</v>
      </c>
      <c r="E451" s="28" t="s">
        <v>615</v>
      </c>
      <c r="F451" s="28"/>
      <c r="G451" s="23">
        <f>G452</f>
        <v>0</v>
      </c>
      <c r="H451" s="23">
        <f aca="true" t="shared" si="226" ref="H451:R451">H452</f>
        <v>0</v>
      </c>
      <c r="I451" s="23">
        <f t="shared" si="226"/>
        <v>0</v>
      </c>
      <c r="J451" s="23">
        <f t="shared" si="226"/>
        <v>0</v>
      </c>
      <c r="K451" s="23">
        <f t="shared" si="226"/>
        <v>0</v>
      </c>
      <c r="L451" s="23">
        <f t="shared" si="226"/>
        <v>0</v>
      </c>
      <c r="M451" s="23">
        <f t="shared" si="226"/>
        <v>0</v>
      </c>
      <c r="N451" s="23">
        <f t="shared" si="226"/>
        <v>0</v>
      </c>
      <c r="O451" s="23">
        <f t="shared" si="226"/>
        <v>21479.4</v>
      </c>
      <c r="P451" s="23">
        <f t="shared" si="226"/>
        <v>20835</v>
      </c>
      <c r="Q451" s="23">
        <f t="shared" si="226"/>
        <v>0</v>
      </c>
      <c r="R451" s="23">
        <f t="shared" si="226"/>
        <v>644.4</v>
      </c>
    </row>
    <row r="452" spans="1:18" ht="48" customHeight="1">
      <c r="A452" s="102" t="s">
        <v>617</v>
      </c>
      <c r="B452" s="67">
        <v>546</v>
      </c>
      <c r="C452" s="28" t="s">
        <v>160</v>
      </c>
      <c r="D452" s="28" t="s">
        <v>156</v>
      </c>
      <c r="E452" s="28" t="s">
        <v>602</v>
      </c>
      <c r="F452" s="28"/>
      <c r="G452" s="23">
        <f>G453</f>
        <v>0</v>
      </c>
      <c r="H452" s="23">
        <f aca="true" t="shared" si="227" ref="H452:R452">H453</f>
        <v>0</v>
      </c>
      <c r="I452" s="23">
        <f t="shared" si="227"/>
        <v>0</v>
      </c>
      <c r="J452" s="23">
        <f t="shared" si="227"/>
        <v>0</v>
      </c>
      <c r="K452" s="23">
        <f t="shared" si="227"/>
        <v>0</v>
      </c>
      <c r="L452" s="23">
        <f t="shared" si="227"/>
        <v>0</v>
      </c>
      <c r="M452" s="23">
        <f t="shared" si="227"/>
        <v>0</v>
      </c>
      <c r="N452" s="23">
        <f t="shared" si="227"/>
        <v>0</v>
      </c>
      <c r="O452" s="23">
        <f t="shared" si="227"/>
        <v>21479.4</v>
      </c>
      <c r="P452" s="23">
        <f t="shared" si="227"/>
        <v>20835</v>
      </c>
      <c r="Q452" s="23">
        <f t="shared" si="227"/>
        <v>0</v>
      </c>
      <c r="R452" s="23">
        <f t="shared" si="227"/>
        <v>644.4</v>
      </c>
    </row>
    <row r="453" spans="1:18" ht="18.75">
      <c r="A453" s="33" t="s">
        <v>188</v>
      </c>
      <c r="B453" s="67">
        <v>546</v>
      </c>
      <c r="C453" s="28" t="s">
        <v>160</v>
      </c>
      <c r="D453" s="28" t="s">
        <v>156</v>
      </c>
      <c r="E453" s="28" t="s">
        <v>602</v>
      </c>
      <c r="F453" s="28" t="s">
        <v>218</v>
      </c>
      <c r="G453" s="23">
        <f>H453+I453+J453</f>
        <v>0</v>
      </c>
      <c r="H453" s="23"/>
      <c r="I453" s="23"/>
      <c r="J453" s="23"/>
      <c r="K453" s="23">
        <f>L453+M453+N453</f>
        <v>0</v>
      </c>
      <c r="L453" s="76"/>
      <c r="M453" s="23"/>
      <c r="N453" s="23"/>
      <c r="O453" s="23">
        <f>P453+Q453+R453</f>
        <v>21479.4</v>
      </c>
      <c r="P453" s="23">
        <v>20835</v>
      </c>
      <c r="Q453" s="23"/>
      <c r="R453" s="23">
        <v>644.4</v>
      </c>
    </row>
    <row r="454" spans="1:18" ht="18.75">
      <c r="A454" s="99" t="s">
        <v>198</v>
      </c>
      <c r="B454" s="67">
        <v>546</v>
      </c>
      <c r="C454" s="28" t="s">
        <v>160</v>
      </c>
      <c r="D454" s="28" t="s">
        <v>156</v>
      </c>
      <c r="E454" s="67" t="s">
        <v>41</v>
      </c>
      <c r="F454" s="28"/>
      <c r="G454" s="23">
        <f>G455</f>
        <v>76.7</v>
      </c>
      <c r="H454" s="23">
        <f aca="true" t="shared" si="228" ref="H454:R455">H455</f>
        <v>0</v>
      </c>
      <c r="I454" s="23">
        <f t="shared" si="228"/>
        <v>76.7</v>
      </c>
      <c r="J454" s="23">
        <f t="shared" si="228"/>
        <v>0</v>
      </c>
      <c r="K454" s="23">
        <f t="shared" si="228"/>
        <v>40.9</v>
      </c>
      <c r="L454" s="23">
        <f t="shared" si="228"/>
        <v>0</v>
      </c>
      <c r="M454" s="23">
        <f t="shared" si="228"/>
        <v>40.9</v>
      </c>
      <c r="N454" s="23">
        <f t="shared" si="228"/>
        <v>0</v>
      </c>
      <c r="O454" s="23">
        <f t="shared" si="228"/>
        <v>40.9</v>
      </c>
      <c r="P454" s="23">
        <f t="shared" si="228"/>
        <v>0</v>
      </c>
      <c r="Q454" s="23">
        <f t="shared" si="228"/>
        <v>40.9</v>
      </c>
      <c r="R454" s="23">
        <f t="shared" si="228"/>
        <v>0</v>
      </c>
    </row>
    <row r="455" spans="1:18" ht="18.75">
      <c r="A455" s="99" t="s">
        <v>371</v>
      </c>
      <c r="B455" s="67">
        <v>546</v>
      </c>
      <c r="C455" s="28" t="s">
        <v>160</v>
      </c>
      <c r="D455" s="28" t="s">
        <v>156</v>
      </c>
      <c r="E455" s="67" t="s">
        <v>425</v>
      </c>
      <c r="F455" s="28"/>
      <c r="G455" s="23">
        <f>G456</f>
        <v>76.7</v>
      </c>
      <c r="H455" s="23">
        <f t="shared" si="228"/>
        <v>0</v>
      </c>
      <c r="I455" s="23">
        <f t="shared" si="228"/>
        <v>76.7</v>
      </c>
      <c r="J455" s="23">
        <f t="shared" si="228"/>
        <v>0</v>
      </c>
      <c r="K455" s="23">
        <f t="shared" si="228"/>
        <v>40.9</v>
      </c>
      <c r="L455" s="23">
        <f t="shared" si="228"/>
        <v>0</v>
      </c>
      <c r="M455" s="23">
        <f t="shared" si="228"/>
        <v>40.9</v>
      </c>
      <c r="N455" s="23">
        <f t="shared" si="228"/>
        <v>0</v>
      </c>
      <c r="O455" s="23">
        <f t="shared" si="228"/>
        <v>40.9</v>
      </c>
      <c r="P455" s="23">
        <f t="shared" si="228"/>
        <v>0</v>
      </c>
      <c r="Q455" s="23">
        <f t="shared" si="228"/>
        <v>40.9</v>
      </c>
      <c r="R455" s="23">
        <f t="shared" si="228"/>
        <v>0</v>
      </c>
    </row>
    <row r="456" spans="1:18" ht="37.5">
      <c r="A456" s="99" t="s">
        <v>119</v>
      </c>
      <c r="B456" s="67">
        <v>546</v>
      </c>
      <c r="C456" s="28" t="s">
        <v>160</v>
      </c>
      <c r="D456" s="28" t="s">
        <v>156</v>
      </c>
      <c r="E456" s="67" t="s">
        <v>42</v>
      </c>
      <c r="F456" s="28" t="s">
        <v>210</v>
      </c>
      <c r="G456" s="127">
        <f>H456+I456+J456</f>
        <v>76.7</v>
      </c>
      <c r="H456" s="23"/>
      <c r="I456" s="23">
        <v>76.7</v>
      </c>
      <c r="J456" s="23"/>
      <c r="K456" s="23">
        <f>L456+M456+N456</f>
        <v>40.9</v>
      </c>
      <c r="L456" s="23"/>
      <c r="M456" s="23">
        <v>40.9</v>
      </c>
      <c r="N456" s="23"/>
      <c r="O456" s="23">
        <f>P456+Q456+R456</f>
        <v>40.9</v>
      </c>
      <c r="P456" s="23"/>
      <c r="Q456" s="23">
        <v>40.9</v>
      </c>
      <c r="R456" s="23"/>
    </row>
    <row r="457" spans="1:18" ht="18.75">
      <c r="A457" s="99" t="s">
        <v>172</v>
      </c>
      <c r="B457" s="67">
        <v>546</v>
      </c>
      <c r="C457" s="28" t="s">
        <v>168</v>
      </c>
      <c r="D457" s="28" t="s">
        <v>564</v>
      </c>
      <c r="E457" s="28"/>
      <c r="F457" s="28"/>
      <c r="G457" s="23">
        <f>G458</f>
        <v>460.29999999999995</v>
      </c>
      <c r="H457" s="23">
        <f aca="true" t="shared" si="229" ref="H457:R457">H458</f>
        <v>160.29999999999998</v>
      </c>
      <c r="I457" s="23">
        <f t="shared" si="229"/>
        <v>300</v>
      </c>
      <c r="J457" s="23">
        <f t="shared" si="229"/>
        <v>0</v>
      </c>
      <c r="K457" s="23">
        <f t="shared" si="229"/>
        <v>500.29999999999995</v>
      </c>
      <c r="L457" s="23">
        <f t="shared" si="229"/>
        <v>160.29999999999998</v>
      </c>
      <c r="M457" s="23">
        <f t="shared" si="229"/>
        <v>340</v>
      </c>
      <c r="N457" s="23">
        <f t="shared" si="229"/>
        <v>0</v>
      </c>
      <c r="O457" s="23">
        <f t="shared" si="229"/>
        <v>420.29999999999995</v>
      </c>
      <c r="P457" s="23">
        <f t="shared" si="229"/>
        <v>160.29999999999998</v>
      </c>
      <c r="Q457" s="23">
        <f t="shared" si="229"/>
        <v>260</v>
      </c>
      <c r="R457" s="23">
        <f t="shared" si="229"/>
        <v>0</v>
      </c>
    </row>
    <row r="458" spans="1:18" ht="18.75">
      <c r="A458" s="99" t="s">
        <v>196</v>
      </c>
      <c r="B458" s="67">
        <v>546</v>
      </c>
      <c r="C458" s="28" t="s">
        <v>168</v>
      </c>
      <c r="D458" s="28" t="s">
        <v>160</v>
      </c>
      <c r="E458" s="28"/>
      <c r="F458" s="28"/>
      <c r="G458" s="23">
        <f>G459</f>
        <v>460.29999999999995</v>
      </c>
      <c r="H458" s="23">
        <f aca="true" t="shared" si="230" ref="H458:R459">H459</f>
        <v>160.29999999999998</v>
      </c>
      <c r="I458" s="23">
        <f t="shared" si="230"/>
        <v>300</v>
      </c>
      <c r="J458" s="23">
        <f t="shared" si="230"/>
        <v>0</v>
      </c>
      <c r="K458" s="23">
        <f t="shared" si="230"/>
        <v>500.29999999999995</v>
      </c>
      <c r="L458" s="23">
        <f t="shared" si="230"/>
        <v>160.29999999999998</v>
      </c>
      <c r="M458" s="23">
        <f t="shared" si="230"/>
        <v>340</v>
      </c>
      <c r="N458" s="23">
        <f t="shared" si="230"/>
        <v>0</v>
      </c>
      <c r="O458" s="23">
        <f t="shared" si="230"/>
        <v>420.29999999999995</v>
      </c>
      <c r="P458" s="23">
        <f t="shared" si="230"/>
        <v>160.29999999999998</v>
      </c>
      <c r="Q458" s="23">
        <f t="shared" si="230"/>
        <v>260</v>
      </c>
      <c r="R458" s="23">
        <f t="shared" si="230"/>
        <v>0</v>
      </c>
    </row>
    <row r="459" spans="1:18" ht="56.25">
      <c r="A459" s="102" t="s">
        <v>471</v>
      </c>
      <c r="B459" s="67">
        <v>546</v>
      </c>
      <c r="C459" s="28" t="s">
        <v>168</v>
      </c>
      <c r="D459" s="28" t="s">
        <v>160</v>
      </c>
      <c r="E459" s="28" t="s">
        <v>303</v>
      </c>
      <c r="F459" s="28"/>
      <c r="G459" s="23">
        <f>G460</f>
        <v>460.29999999999995</v>
      </c>
      <c r="H459" s="23">
        <f t="shared" si="230"/>
        <v>160.29999999999998</v>
      </c>
      <c r="I459" s="23">
        <f t="shared" si="230"/>
        <v>300</v>
      </c>
      <c r="J459" s="23">
        <f t="shared" si="230"/>
        <v>0</v>
      </c>
      <c r="K459" s="23">
        <f t="shared" si="230"/>
        <v>500.29999999999995</v>
      </c>
      <c r="L459" s="23">
        <f t="shared" si="230"/>
        <v>160.29999999999998</v>
      </c>
      <c r="M459" s="23">
        <f t="shared" si="230"/>
        <v>340</v>
      </c>
      <c r="N459" s="23">
        <f t="shared" si="230"/>
        <v>0</v>
      </c>
      <c r="O459" s="23">
        <f t="shared" si="230"/>
        <v>420.29999999999995</v>
      </c>
      <c r="P459" s="23">
        <f t="shared" si="230"/>
        <v>160.29999999999998</v>
      </c>
      <c r="Q459" s="23">
        <f t="shared" si="230"/>
        <v>260</v>
      </c>
      <c r="R459" s="23">
        <f t="shared" si="230"/>
        <v>0</v>
      </c>
    </row>
    <row r="460" spans="1:18" ht="56.25">
      <c r="A460" s="102" t="s">
        <v>473</v>
      </c>
      <c r="B460" s="67">
        <v>546</v>
      </c>
      <c r="C460" s="28" t="s">
        <v>168</v>
      </c>
      <c r="D460" s="28" t="s">
        <v>160</v>
      </c>
      <c r="E460" s="28" t="s">
        <v>14</v>
      </c>
      <c r="F460" s="28"/>
      <c r="G460" s="23">
        <f>G461+G464+G467</f>
        <v>460.29999999999995</v>
      </c>
      <c r="H460" s="23">
        <f aca="true" t="shared" si="231" ref="H460:R460">H461+H464+H467</f>
        <v>160.29999999999998</v>
      </c>
      <c r="I460" s="23">
        <f t="shared" si="231"/>
        <v>300</v>
      </c>
      <c r="J460" s="23">
        <f t="shared" si="231"/>
        <v>0</v>
      </c>
      <c r="K460" s="23">
        <f t="shared" si="231"/>
        <v>500.29999999999995</v>
      </c>
      <c r="L460" s="23">
        <f t="shared" si="231"/>
        <v>160.29999999999998</v>
      </c>
      <c r="M460" s="23">
        <f t="shared" si="231"/>
        <v>340</v>
      </c>
      <c r="N460" s="23">
        <f t="shared" si="231"/>
        <v>0</v>
      </c>
      <c r="O460" s="23">
        <f t="shared" si="231"/>
        <v>420.29999999999995</v>
      </c>
      <c r="P460" s="23">
        <f t="shared" si="231"/>
        <v>160.29999999999998</v>
      </c>
      <c r="Q460" s="23">
        <f t="shared" si="231"/>
        <v>260</v>
      </c>
      <c r="R460" s="23">
        <f t="shared" si="231"/>
        <v>0</v>
      </c>
    </row>
    <row r="461" spans="1:18" ht="37.5">
      <c r="A461" s="102" t="s">
        <v>108</v>
      </c>
      <c r="B461" s="67">
        <v>546</v>
      </c>
      <c r="C461" s="28" t="s">
        <v>168</v>
      </c>
      <c r="D461" s="28" t="s">
        <v>160</v>
      </c>
      <c r="E461" s="28" t="s">
        <v>107</v>
      </c>
      <c r="F461" s="28"/>
      <c r="G461" s="23">
        <f>G462</f>
        <v>60</v>
      </c>
      <c r="H461" s="23">
        <f aca="true" t="shared" si="232" ref="H461:R462">H462</f>
        <v>0</v>
      </c>
      <c r="I461" s="23">
        <f t="shared" si="232"/>
        <v>60</v>
      </c>
      <c r="J461" s="23">
        <f t="shared" si="232"/>
        <v>0</v>
      </c>
      <c r="K461" s="23">
        <f t="shared" si="232"/>
        <v>100</v>
      </c>
      <c r="L461" s="23">
        <f t="shared" si="232"/>
        <v>0</v>
      </c>
      <c r="M461" s="23">
        <f t="shared" si="232"/>
        <v>100</v>
      </c>
      <c r="N461" s="23">
        <f t="shared" si="232"/>
        <v>0</v>
      </c>
      <c r="O461" s="23">
        <f t="shared" si="232"/>
        <v>100</v>
      </c>
      <c r="P461" s="23">
        <f t="shared" si="232"/>
        <v>0</v>
      </c>
      <c r="Q461" s="23">
        <f t="shared" si="232"/>
        <v>100</v>
      </c>
      <c r="R461" s="23">
        <f t="shared" si="232"/>
        <v>0</v>
      </c>
    </row>
    <row r="462" spans="1:18" ht="18.75">
      <c r="A462" s="99" t="s">
        <v>533</v>
      </c>
      <c r="B462" s="67">
        <v>546</v>
      </c>
      <c r="C462" s="28" t="s">
        <v>168</v>
      </c>
      <c r="D462" s="28" t="s">
        <v>160</v>
      </c>
      <c r="E462" s="28" t="s">
        <v>535</v>
      </c>
      <c r="F462" s="28"/>
      <c r="G462" s="23">
        <f>G463</f>
        <v>60</v>
      </c>
      <c r="H462" s="23">
        <f t="shared" si="232"/>
        <v>0</v>
      </c>
      <c r="I462" s="23">
        <f t="shared" si="232"/>
        <v>60</v>
      </c>
      <c r="J462" s="23">
        <f t="shared" si="232"/>
        <v>0</v>
      </c>
      <c r="K462" s="23">
        <f t="shared" si="232"/>
        <v>100</v>
      </c>
      <c r="L462" s="23">
        <f t="shared" si="232"/>
        <v>0</v>
      </c>
      <c r="M462" s="23">
        <f>M463</f>
        <v>100</v>
      </c>
      <c r="N462" s="23">
        <f t="shared" si="232"/>
        <v>0</v>
      </c>
      <c r="O462" s="23">
        <f t="shared" si="232"/>
        <v>100</v>
      </c>
      <c r="P462" s="23">
        <f t="shared" si="232"/>
        <v>0</v>
      </c>
      <c r="Q462" s="23">
        <f t="shared" si="232"/>
        <v>100</v>
      </c>
      <c r="R462" s="23">
        <f t="shared" si="232"/>
        <v>0</v>
      </c>
    </row>
    <row r="463" spans="1:18" ht="37.5">
      <c r="A463" s="99" t="s">
        <v>119</v>
      </c>
      <c r="B463" s="67">
        <v>546</v>
      </c>
      <c r="C463" s="28" t="s">
        <v>168</v>
      </c>
      <c r="D463" s="28" t="s">
        <v>160</v>
      </c>
      <c r="E463" s="28" t="s">
        <v>535</v>
      </c>
      <c r="F463" s="28" t="s">
        <v>210</v>
      </c>
      <c r="G463" s="23">
        <f>H463+I463+J463</f>
        <v>60</v>
      </c>
      <c r="H463" s="23"/>
      <c r="I463" s="23">
        <v>60</v>
      </c>
      <c r="J463" s="23"/>
      <c r="K463" s="23">
        <f>L463+M463+N463</f>
        <v>100</v>
      </c>
      <c r="L463" s="23"/>
      <c r="M463" s="23">
        <v>100</v>
      </c>
      <c r="N463" s="23"/>
      <c r="O463" s="23">
        <f>P463+Q463+R463</f>
        <v>100</v>
      </c>
      <c r="P463" s="23"/>
      <c r="Q463" s="23">
        <v>100</v>
      </c>
      <c r="R463" s="23"/>
    </row>
    <row r="464" spans="1:18" ht="37.5">
      <c r="A464" s="102" t="s">
        <v>16</v>
      </c>
      <c r="B464" s="67">
        <v>546</v>
      </c>
      <c r="C464" s="28" t="s">
        <v>168</v>
      </c>
      <c r="D464" s="28" t="s">
        <v>160</v>
      </c>
      <c r="E464" s="28" t="s">
        <v>15</v>
      </c>
      <c r="F464" s="28"/>
      <c r="G464" s="23">
        <f>G465</f>
        <v>240</v>
      </c>
      <c r="H464" s="23">
        <f aca="true" t="shared" si="233" ref="H464:R464">H465</f>
        <v>0</v>
      </c>
      <c r="I464" s="23">
        <f t="shared" si="233"/>
        <v>240</v>
      </c>
      <c r="J464" s="23">
        <f t="shared" si="233"/>
        <v>0</v>
      </c>
      <c r="K464" s="23">
        <f t="shared" si="233"/>
        <v>240</v>
      </c>
      <c r="L464" s="23">
        <f t="shared" si="233"/>
        <v>0</v>
      </c>
      <c r="M464" s="23">
        <f t="shared" si="233"/>
        <v>240</v>
      </c>
      <c r="N464" s="23">
        <f t="shared" si="233"/>
        <v>0</v>
      </c>
      <c r="O464" s="23">
        <f t="shared" si="233"/>
        <v>160</v>
      </c>
      <c r="P464" s="23">
        <f t="shared" si="233"/>
        <v>0</v>
      </c>
      <c r="Q464" s="23">
        <f t="shared" si="233"/>
        <v>160</v>
      </c>
      <c r="R464" s="23">
        <f t="shared" si="233"/>
        <v>0</v>
      </c>
    </row>
    <row r="465" spans="1:18" ht="37.5">
      <c r="A465" s="99" t="s">
        <v>256</v>
      </c>
      <c r="B465" s="67">
        <v>546</v>
      </c>
      <c r="C465" s="28" t="s">
        <v>168</v>
      </c>
      <c r="D465" s="28" t="s">
        <v>160</v>
      </c>
      <c r="E465" s="28" t="s">
        <v>38</v>
      </c>
      <c r="F465" s="28"/>
      <c r="G465" s="23">
        <f>G466</f>
        <v>240</v>
      </c>
      <c r="H465" s="23">
        <f aca="true" t="shared" si="234" ref="H465:Q465">H466</f>
        <v>0</v>
      </c>
      <c r="I465" s="23">
        <f t="shared" si="234"/>
        <v>240</v>
      </c>
      <c r="J465" s="23">
        <f t="shared" si="234"/>
        <v>0</v>
      </c>
      <c r="K465" s="23">
        <f t="shared" si="234"/>
        <v>240</v>
      </c>
      <c r="L465" s="23">
        <f t="shared" si="234"/>
        <v>0</v>
      </c>
      <c r="M465" s="23">
        <f t="shared" si="234"/>
        <v>240</v>
      </c>
      <c r="N465" s="23">
        <f t="shared" si="234"/>
        <v>0</v>
      </c>
      <c r="O465" s="23">
        <f t="shared" si="234"/>
        <v>160</v>
      </c>
      <c r="P465" s="23">
        <f t="shared" si="234"/>
        <v>0</v>
      </c>
      <c r="Q465" s="23">
        <f t="shared" si="234"/>
        <v>160</v>
      </c>
      <c r="R465" s="23">
        <f>R466</f>
        <v>0</v>
      </c>
    </row>
    <row r="466" spans="1:18" ht="37.5">
      <c r="A466" s="99" t="s">
        <v>119</v>
      </c>
      <c r="B466" s="67">
        <v>546</v>
      </c>
      <c r="C466" s="28" t="s">
        <v>168</v>
      </c>
      <c r="D466" s="28" t="s">
        <v>160</v>
      </c>
      <c r="E466" s="28" t="s">
        <v>38</v>
      </c>
      <c r="F466" s="28" t="s">
        <v>210</v>
      </c>
      <c r="G466" s="23">
        <f>H466+I466+J466</f>
        <v>240</v>
      </c>
      <c r="H466" s="23"/>
      <c r="I466" s="23">
        <v>240</v>
      </c>
      <c r="J466" s="23"/>
      <c r="K466" s="23">
        <f>L466+M466+N466</f>
        <v>240</v>
      </c>
      <c r="L466" s="23"/>
      <c r="M466" s="23">
        <v>240</v>
      </c>
      <c r="N466" s="23"/>
      <c r="O466" s="23">
        <f>P466+Q466+R466</f>
        <v>160</v>
      </c>
      <c r="P466" s="23"/>
      <c r="Q466" s="23">
        <v>160</v>
      </c>
      <c r="R466" s="23"/>
    </row>
    <row r="467" spans="1:18" ht="56.25">
      <c r="A467" s="102" t="s">
        <v>24</v>
      </c>
      <c r="B467" s="67">
        <v>546</v>
      </c>
      <c r="C467" s="28" t="s">
        <v>168</v>
      </c>
      <c r="D467" s="28" t="s">
        <v>160</v>
      </c>
      <c r="E467" s="28" t="s">
        <v>17</v>
      </c>
      <c r="F467" s="28"/>
      <c r="G467" s="23">
        <f>G468</f>
        <v>160.29999999999998</v>
      </c>
      <c r="H467" s="23">
        <f aca="true" t="shared" si="235" ref="H467:R467">H468</f>
        <v>160.29999999999998</v>
      </c>
      <c r="I467" s="23">
        <f t="shared" si="235"/>
        <v>0</v>
      </c>
      <c r="J467" s="23">
        <f t="shared" si="235"/>
        <v>0</v>
      </c>
      <c r="K467" s="23">
        <f t="shared" si="235"/>
        <v>160.29999999999998</v>
      </c>
      <c r="L467" s="23">
        <f t="shared" si="235"/>
        <v>160.29999999999998</v>
      </c>
      <c r="M467" s="23">
        <f t="shared" si="235"/>
        <v>0</v>
      </c>
      <c r="N467" s="23">
        <f t="shared" si="235"/>
        <v>0</v>
      </c>
      <c r="O467" s="23">
        <f t="shared" si="235"/>
        <v>160.29999999999998</v>
      </c>
      <c r="P467" s="23">
        <f t="shared" si="235"/>
        <v>160.29999999999998</v>
      </c>
      <c r="Q467" s="23">
        <f t="shared" si="235"/>
        <v>0</v>
      </c>
      <c r="R467" s="23">
        <f t="shared" si="235"/>
        <v>0</v>
      </c>
    </row>
    <row r="468" spans="1:18" ht="93.75">
      <c r="A468" s="102" t="s">
        <v>91</v>
      </c>
      <c r="B468" s="67">
        <v>546</v>
      </c>
      <c r="C468" s="28" t="s">
        <v>168</v>
      </c>
      <c r="D468" s="28" t="s">
        <v>160</v>
      </c>
      <c r="E468" s="28" t="s">
        <v>18</v>
      </c>
      <c r="F468" s="28"/>
      <c r="G468" s="23">
        <f>G469+G470</f>
        <v>160.29999999999998</v>
      </c>
      <c r="H468" s="23">
        <f aca="true" t="shared" si="236" ref="H468:R468">H469+H470</f>
        <v>160.29999999999998</v>
      </c>
      <c r="I468" s="23">
        <f t="shared" si="236"/>
        <v>0</v>
      </c>
      <c r="J468" s="23">
        <f t="shared" si="236"/>
        <v>0</v>
      </c>
      <c r="K468" s="23">
        <f t="shared" si="236"/>
        <v>160.29999999999998</v>
      </c>
      <c r="L468" s="23">
        <f t="shared" si="236"/>
        <v>160.29999999999998</v>
      </c>
      <c r="M468" s="23">
        <f t="shared" si="236"/>
        <v>0</v>
      </c>
      <c r="N468" s="23">
        <f t="shared" si="236"/>
        <v>0</v>
      </c>
      <c r="O468" s="23">
        <f t="shared" si="236"/>
        <v>160.29999999999998</v>
      </c>
      <c r="P468" s="23">
        <f t="shared" si="236"/>
        <v>160.29999999999998</v>
      </c>
      <c r="Q468" s="23">
        <f t="shared" si="236"/>
        <v>0</v>
      </c>
      <c r="R468" s="23">
        <f t="shared" si="236"/>
        <v>0</v>
      </c>
    </row>
    <row r="469" spans="1:18" ht="37.5">
      <c r="A469" s="99" t="s">
        <v>206</v>
      </c>
      <c r="B469" s="67">
        <v>546</v>
      </c>
      <c r="C469" s="28" t="s">
        <v>168</v>
      </c>
      <c r="D469" s="28" t="s">
        <v>160</v>
      </c>
      <c r="E469" s="28" t="s">
        <v>18</v>
      </c>
      <c r="F469" s="28" t="s">
        <v>207</v>
      </c>
      <c r="G469" s="23">
        <f>H469+I469+J469</f>
        <v>143.1</v>
      </c>
      <c r="H469" s="23">
        <v>143.1</v>
      </c>
      <c r="I469" s="23"/>
      <c r="J469" s="23"/>
      <c r="K469" s="23">
        <f>L469+M469+N469</f>
        <v>143.1</v>
      </c>
      <c r="L469" s="23">
        <v>143.1</v>
      </c>
      <c r="M469" s="23"/>
      <c r="N469" s="23"/>
      <c r="O469" s="23">
        <f>P469+Q469+R469</f>
        <v>143.1</v>
      </c>
      <c r="P469" s="23">
        <v>143.1</v>
      </c>
      <c r="Q469" s="23"/>
      <c r="R469" s="23"/>
    </row>
    <row r="470" spans="1:18" ht="37.5">
      <c r="A470" s="99" t="s">
        <v>119</v>
      </c>
      <c r="B470" s="67">
        <v>546</v>
      </c>
      <c r="C470" s="28" t="s">
        <v>168</v>
      </c>
      <c r="D470" s="28" t="s">
        <v>160</v>
      </c>
      <c r="E470" s="28" t="s">
        <v>18</v>
      </c>
      <c r="F470" s="28" t="s">
        <v>210</v>
      </c>
      <c r="G470" s="23">
        <f>H470+I470+J470</f>
        <v>17.2</v>
      </c>
      <c r="H470" s="23">
        <v>17.2</v>
      </c>
      <c r="I470" s="23"/>
      <c r="J470" s="23"/>
      <c r="K470" s="23">
        <f>L470+M470+N470</f>
        <v>17.2</v>
      </c>
      <c r="L470" s="23">
        <v>17.2</v>
      </c>
      <c r="M470" s="23"/>
      <c r="N470" s="23"/>
      <c r="O470" s="23">
        <f>P470+Q470+R470</f>
        <v>17.2</v>
      </c>
      <c r="P470" s="23">
        <v>17.2</v>
      </c>
      <c r="Q470" s="23"/>
      <c r="R470" s="23"/>
    </row>
    <row r="471" spans="1:18" ht="18.75">
      <c r="A471" s="99" t="s">
        <v>162</v>
      </c>
      <c r="B471" s="67">
        <v>546</v>
      </c>
      <c r="C471" s="28" t="s">
        <v>161</v>
      </c>
      <c r="D471" s="28" t="s">
        <v>564</v>
      </c>
      <c r="E471" s="28"/>
      <c r="F471" s="28"/>
      <c r="G471" s="23">
        <f aca="true" t="shared" si="237" ref="G471:R471">G472+G491</f>
        <v>95666.59999999999</v>
      </c>
      <c r="H471" s="23">
        <f t="shared" si="237"/>
        <v>66203.1</v>
      </c>
      <c r="I471" s="23">
        <f t="shared" si="237"/>
        <v>29463.499999999996</v>
      </c>
      <c r="J471" s="23">
        <f t="shared" si="237"/>
        <v>0</v>
      </c>
      <c r="K471" s="23">
        <f t="shared" si="237"/>
        <v>40151.700000000004</v>
      </c>
      <c r="L471" s="23">
        <f t="shared" si="237"/>
        <v>16442.1</v>
      </c>
      <c r="M471" s="23">
        <f t="shared" si="237"/>
        <v>23709.6</v>
      </c>
      <c r="N471" s="23">
        <f t="shared" si="237"/>
        <v>0</v>
      </c>
      <c r="O471" s="23">
        <f t="shared" si="237"/>
        <v>40103.200000000004</v>
      </c>
      <c r="P471" s="23">
        <f t="shared" si="237"/>
        <v>16442.1</v>
      </c>
      <c r="Q471" s="23">
        <f t="shared" si="237"/>
        <v>23661.1</v>
      </c>
      <c r="R471" s="23">
        <f t="shared" si="237"/>
        <v>0</v>
      </c>
    </row>
    <row r="472" spans="1:18" ht="18.75">
      <c r="A472" s="99" t="s">
        <v>140</v>
      </c>
      <c r="B472" s="67">
        <v>546</v>
      </c>
      <c r="C472" s="28" t="s">
        <v>161</v>
      </c>
      <c r="D472" s="28" t="s">
        <v>161</v>
      </c>
      <c r="E472" s="28"/>
      <c r="F472" s="28"/>
      <c r="G472" s="23">
        <f aca="true" t="shared" si="238" ref="G472:R472">G473+G487+G482</f>
        <v>4299.8</v>
      </c>
      <c r="H472" s="23">
        <f t="shared" si="238"/>
        <v>2565.2</v>
      </c>
      <c r="I472" s="23">
        <f t="shared" si="238"/>
        <v>1734.6</v>
      </c>
      <c r="J472" s="23">
        <f t="shared" si="238"/>
        <v>0</v>
      </c>
      <c r="K472" s="23">
        <f t="shared" si="238"/>
        <v>4348.3</v>
      </c>
      <c r="L472" s="23">
        <f t="shared" si="238"/>
        <v>2565.2</v>
      </c>
      <c r="M472" s="23">
        <f t="shared" si="238"/>
        <v>1783.1</v>
      </c>
      <c r="N472" s="23">
        <f t="shared" si="238"/>
        <v>0</v>
      </c>
      <c r="O472" s="23">
        <f t="shared" si="238"/>
        <v>4299.8</v>
      </c>
      <c r="P472" s="23">
        <f t="shared" si="238"/>
        <v>2565.2</v>
      </c>
      <c r="Q472" s="23">
        <f t="shared" si="238"/>
        <v>1734.6</v>
      </c>
      <c r="R472" s="23">
        <f t="shared" si="238"/>
        <v>0</v>
      </c>
    </row>
    <row r="473" spans="1:18" ht="37.5">
      <c r="A473" s="102" t="s">
        <v>464</v>
      </c>
      <c r="B473" s="67">
        <v>546</v>
      </c>
      <c r="C473" s="28" t="s">
        <v>161</v>
      </c>
      <c r="D473" s="28" t="s">
        <v>161</v>
      </c>
      <c r="E473" s="28" t="s">
        <v>11</v>
      </c>
      <c r="F473" s="28"/>
      <c r="G473" s="23">
        <f>G474</f>
        <v>4293.3</v>
      </c>
      <c r="H473" s="23">
        <f aca="true" t="shared" si="239" ref="H473:R474">H474</f>
        <v>2565.2</v>
      </c>
      <c r="I473" s="23">
        <f t="shared" si="239"/>
        <v>1728.1</v>
      </c>
      <c r="J473" s="23">
        <f t="shared" si="239"/>
        <v>0</v>
      </c>
      <c r="K473" s="23">
        <f t="shared" si="239"/>
        <v>4321.8</v>
      </c>
      <c r="L473" s="23">
        <f t="shared" si="239"/>
        <v>2565.2</v>
      </c>
      <c r="M473" s="23">
        <f t="shared" si="239"/>
        <v>1756.6</v>
      </c>
      <c r="N473" s="23">
        <f t="shared" si="239"/>
        <v>0</v>
      </c>
      <c r="O473" s="23">
        <f t="shared" si="239"/>
        <v>4273.3</v>
      </c>
      <c r="P473" s="23">
        <f t="shared" si="239"/>
        <v>2565.2</v>
      </c>
      <c r="Q473" s="23">
        <f t="shared" si="239"/>
        <v>1708.1</v>
      </c>
      <c r="R473" s="23">
        <f t="shared" si="239"/>
        <v>0</v>
      </c>
    </row>
    <row r="474" spans="1:18" ht="37.5">
      <c r="A474" s="102" t="s">
        <v>481</v>
      </c>
      <c r="B474" s="67">
        <v>546</v>
      </c>
      <c r="C474" s="28" t="s">
        <v>161</v>
      </c>
      <c r="D474" s="28" t="s">
        <v>161</v>
      </c>
      <c r="E474" s="28" t="s">
        <v>12</v>
      </c>
      <c r="F474" s="28"/>
      <c r="G474" s="23">
        <f>G475</f>
        <v>4293.3</v>
      </c>
      <c r="H474" s="23">
        <f t="shared" si="239"/>
        <v>2565.2</v>
      </c>
      <c r="I474" s="23">
        <f t="shared" si="239"/>
        <v>1728.1</v>
      </c>
      <c r="J474" s="23">
        <f t="shared" si="239"/>
        <v>0</v>
      </c>
      <c r="K474" s="23">
        <f t="shared" si="239"/>
        <v>4321.8</v>
      </c>
      <c r="L474" s="23">
        <f t="shared" si="239"/>
        <v>2565.2</v>
      </c>
      <c r="M474" s="23">
        <f t="shared" si="239"/>
        <v>1756.6</v>
      </c>
      <c r="N474" s="23">
        <f t="shared" si="239"/>
        <v>0</v>
      </c>
      <c r="O474" s="23">
        <f t="shared" si="239"/>
        <v>4273.3</v>
      </c>
      <c r="P474" s="23">
        <f t="shared" si="239"/>
        <v>2565.2</v>
      </c>
      <c r="Q474" s="23">
        <f t="shared" si="239"/>
        <v>1708.1</v>
      </c>
      <c r="R474" s="23">
        <f t="shared" si="239"/>
        <v>0</v>
      </c>
    </row>
    <row r="475" spans="1:18" ht="37.5">
      <c r="A475" s="102" t="s">
        <v>465</v>
      </c>
      <c r="B475" s="67">
        <v>546</v>
      </c>
      <c r="C475" s="28" t="s">
        <v>161</v>
      </c>
      <c r="D475" s="28" t="s">
        <v>161</v>
      </c>
      <c r="E475" s="28" t="s">
        <v>13</v>
      </c>
      <c r="F475" s="28"/>
      <c r="G475" s="23">
        <f aca="true" t="shared" si="240" ref="G475:R475">G476+G480+G478</f>
        <v>4293.3</v>
      </c>
      <c r="H475" s="23">
        <f t="shared" si="240"/>
        <v>2565.2</v>
      </c>
      <c r="I475" s="23">
        <f t="shared" si="240"/>
        <v>1728.1</v>
      </c>
      <c r="J475" s="23">
        <f t="shared" si="240"/>
        <v>0</v>
      </c>
      <c r="K475" s="23">
        <f t="shared" si="240"/>
        <v>4321.8</v>
      </c>
      <c r="L475" s="23">
        <f t="shared" si="240"/>
        <v>2565.2</v>
      </c>
      <c r="M475" s="23">
        <f t="shared" si="240"/>
        <v>1756.6</v>
      </c>
      <c r="N475" s="23">
        <f t="shared" si="240"/>
        <v>0</v>
      </c>
      <c r="O475" s="23">
        <f t="shared" si="240"/>
        <v>4273.3</v>
      </c>
      <c r="P475" s="23">
        <f t="shared" si="240"/>
        <v>2565.2</v>
      </c>
      <c r="Q475" s="23">
        <f t="shared" si="240"/>
        <v>1708.1</v>
      </c>
      <c r="R475" s="23">
        <f t="shared" si="240"/>
        <v>0</v>
      </c>
    </row>
    <row r="476" spans="1:18" ht="37.5">
      <c r="A476" s="99" t="s">
        <v>451</v>
      </c>
      <c r="B476" s="67">
        <v>546</v>
      </c>
      <c r="C476" s="28" t="s">
        <v>161</v>
      </c>
      <c r="D476" s="28" t="s">
        <v>161</v>
      </c>
      <c r="E476" s="28" t="s">
        <v>116</v>
      </c>
      <c r="F476" s="28"/>
      <c r="G476" s="23">
        <f>G477</f>
        <v>1669.8</v>
      </c>
      <c r="H476" s="23">
        <f aca="true" t="shared" si="241" ref="H476:R476">H477</f>
        <v>0</v>
      </c>
      <c r="I476" s="23">
        <f t="shared" si="241"/>
        <v>1669.8</v>
      </c>
      <c r="J476" s="23">
        <f t="shared" si="241"/>
        <v>0</v>
      </c>
      <c r="K476" s="23">
        <f t="shared" si="241"/>
        <v>1698.3</v>
      </c>
      <c r="L476" s="23">
        <f t="shared" si="241"/>
        <v>0</v>
      </c>
      <c r="M476" s="23">
        <f t="shared" si="241"/>
        <v>1698.3</v>
      </c>
      <c r="N476" s="23">
        <f t="shared" si="241"/>
        <v>0</v>
      </c>
      <c r="O476" s="23">
        <f t="shared" si="241"/>
        <v>1649.8</v>
      </c>
      <c r="P476" s="23">
        <f t="shared" si="241"/>
        <v>0</v>
      </c>
      <c r="Q476" s="23">
        <f t="shared" si="241"/>
        <v>1649.8</v>
      </c>
      <c r="R476" s="23">
        <f t="shared" si="241"/>
        <v>0</v>
      </c>
    </row>
    <row r="477" spans="1:18" ht="18.75">
      <c r="A477" s="99" t="s">
        <v>225</v>
      </c>
      <c r="B477" s="67">
        <v>546</v>
      </c>
      <c r="C477" s="28" t="s">
        <v>161</v>
      </c>
      <c r="D477" s="28" t="s">
        <v>161</v>
      </c>
      <c r="E477" s="28" t="s">
        <v>116</v>
      </c>
      <c r="F477" s="28" t="s">
        <v>224</v>
      </c>
      <c r="G477" s="23">
        <f>H477+I477+J477</f>
        <v>1669.8</v>
      </c>
      <c r="H477" s="23"/>
      <c r="I477" s="23">
        <v>1669.8</v>
      </c>
      <c r="J477" s="23"/>
      <c r="K477" s="23">
        <f>L477+M477+N477</f>
        <v>1698.3</v>
      </c>
      <c r="L477" s="23"/>
      <c r="M477" s="23">
        <v>1698.3</v>
      </c>
      <c r="N477" s="23"/>
      <c r="O477" s="23">
        <f>P477+Q477+R477</f>
        <v>1649.8</v>
      </c>
      <c r="P477" s="23"/>
      <c r="Q477" s="23">
        <v>1649.8</v>
      </c>
      <c r="R477" s="23"/>
    </row>
    <row r="478" spans="1:18" ht="56.25">
      <c r="A478" s="99" t="s">
        <v>492</v>
      </c>
      <c r="B478" s="67">
        <v>546</v>
      </c>
      <c r="C478" s="28" t="s">
        <v>161</v>
      </c>
      <c r="D478" s="28" t="s">
        <v>161</v>
      </c>
      <c r="E478" s="28" t="s">
        <v>513</v>
      </c>
      <c r="F478" s="28"/>
      <c r="G478" s="23">
        <f>H478+I478+J478</f>
        <v>582.7</v>
      </c>
      <c r="H478" s="23">
        <f>H479</f>
        <v>565.2</v>
      </c>
      <c r="I478" s="23">
        <f>I479</f>
        <v>17.5</v>
      </c>
      <c r="J478" s="23">
        <f>J479</f>
        <v>0</v>
      </c>
      <c r="K478" s="23">
        <f>L478+M478+N478</f>
        <v>582.7</v>
      </c>
      <c r="L478" s="23">
        <f>L479</f>
        <v>565.2</v>
      </c>
      <c r="M478" s="23">
        <f>M479</f>
        <v>17.5</v>
      </c>
      <c r="N478" s="23">
        <f>N479</f>
        <v>0</v>
      </c>
      <c r="O478" s="23">
        <f>P478+Q478+R478</f>
        <v>582.7</v>
      </c>
      <c r="P478" s="23">
        <f>P479</f>
        <v>565.2</v>
      </c>
      <c r="Q478" s="23">
        <f>Q479</f>
        <v>17.5</v>
      </c>
      <c r="R478" s="23">
        <f>R479</f>
        <v>0</v>
      </c>
    </row>
    <row r="479" spans="1:18" ht="18.75">
      <c r="A479" s="99" t="s">
        <v>225</v>
      </c>
      <c r="B479" s="67">
        <v>546</v>
      </c>
      <c r="C479" s="28" t="s">
        <v>161</v>
      </c>
      <c r="D479" s="28" t="s">
        <v>161</v>
      </c>
      <c r="E479" s="28" t="s">
        <v>513</v>
      </c>
      <c r="F479" s="28" t="s">
        <v>224</v>
      </c>
      <c r="G479" s="23">
        <f>H479+I479+J479</f>
        <v>582.7</v>
      </c>
      <c r="H479" s="23">
        <v>565.2</v>
      </c>
      <c r="I479" s="23">
        <v>17.5</v>
      </c>
      <c r="J479" s="23"/>
      <c r="K479" s="23">
        <f>L479+M479+N479</f>
        <v>582.7</v>
      </c>
      <c r="L479" s="23">
        <v>565.2</v>
      </c>
      <c r="M479" s="23">
        <v>17.5</v>
      </c>
      <c r="N479" s="23"/>
      <c r="O479" s="23">
        <f>P479+Q479+R479</f>
        <v>582.7</v>
      </c>
      <c r="P479" s="23">
        <v>565.2</v>
      </c>
      <c r="Q479" s="23">
        <v>17.5</v>
      </c>
      <c r="R479" s="23"/>
    </row>
    <row r="480" spans="1:18" ht="75">
      <c r="A480" s="99" t="s">
        <v>370</v>
      </c>
      <c r="B480" s="67">
        <v>546</v>
      </c>
      <c r="C480" s="28" t="s">
        <v>161</v>
      </c>
      <c r="D480" s="28" t="s">
        <v>161</v>
      </c>
      <c r="E480" s="28" t="s">
        <v>83</v>
      </c>
      <c r="F480" s="28"/>
      <c r="G480" s="23">
        <f>G481</f>
        <v>2040.8</v>
      </c>
      <c r="H480" s="23">
        <f aca="true" t="shared" si="242" ref="H480:R480">H481</f>
        <v>2000</v>
      </c>
      <c r="I480" s="23">
        <f t="shared" si="242"/>
        <v>40.8</v>
      </c>
      <c r="J480" s="23">
        <f t="shared" si="242"/>
        <v>0</v>
      </c>
      <c r="K480" s="23">
        <f t="shared" si="242"/>
        <v>2040.8</v>
      </c>
      <c r="L480" s="23">
        <f t="shared" si="242"/>
        <v>2000</v>
      </c>
      <c r="M480" s="23">
        <f t="shared" si="242"/>
        <v>40.8</v>
      </c>
      <c r="N480" s="23">
        <f t="shared" si="242"/>
        <v>0</v>
      </c>
      <c r="O480" s="23">
        <f t="shared" si="242"/>
        <v>2040.8</v>
      </c>
      <c r="P480" s="23">
        <f t="shared" si="242"/>
        <v>2000</v>
      </c>
      <c r="Q480" s="23">
        <f t="shared" si="242"/>
        <v>40.8</v>
      </c>
      <c r="R480" s="23">
        <f t="shared" si="242"/>
        <v>0</v>
      </c>
    </row>
    <row r="481" spans="1:18" ht="18.75">
      <c r="A481" s="99" t="s">
        <v>225</v>
      </c>
      <c r="B481" s="67">
        <v>546</v>
      </c>
      <c r="C481" s="28" t="s">
        <v>161</v>
      </c>
      <c r="D481" s="28" t="s">
        <v>161</v>
      </c>
      <c r="E481" s="28" t="s">
        <v>83</v>
      </c>
      <c r="F481" s="28" t="s">
        <v>224</v>
      </c>
      <c r="G481" s="23">
        <f>H481+J481+I481</f>
        <v>2040.8</v>
      </c>
      <c r="H481" s="23">
        <v>2000</v>
      </c>
      <c r="I481" s="23">
        <v>40.8</v>
      </c>
      <c r="J481" s="23"/>
      <c r="K481" s="23">
        <f>L481+N481+M481</f>
        <v>2040.8</v>
      </c>
      <c r="L481" s="23">
        <v>2000</v>
      </c>
      <c r="M481" s="23">
        <v>40.8</v>
      </c>
      <c r="N481" s="23"/>
      <c r="O481" s="23">
        <f>P481+R481+Q481</f>
        <v>2040.8</v>
      </c>
      <c r="P481" s="23">
        <v>2000</v>
      </c>
      <c r="Q481" s="23">
        <v>40.8</v>
      </c>
      <c r="R481" s="23"/>
    </row>
    <row r="482" spans="1:18" ht="37.5">
      <c r="A482" s="102" t="s">
        <v>460</v>
      </c>
      <c r="B482" s="67">
        <v>546</v>
      </c>
      <c r="C482" s="28" t="s">
        <v>161</v>
      </c>
      <c r="D482" s="28" t="s">
        <v>161</v>
      </c>
      <c r="E482" s="28" t="s">
        <v>297</v>
      </c>
      <c r="F482" s="28"/>
      <c r="G482" s="23">
        <f>G483</f>
        <v>0</v>
      </c>
      <c r="H482" s="23">
        <f aca="true" t="shared" si="243" ref="H482:R485">H483</f>
        <v>0</v>
      </c>
      <c r="I482" s="23">
        <f t="shared" si="243"/>
        <v>0</v>
      </c>
      <c r="J482" s="23">
        <f t="shared" si="243"/>
        <v>0</v>
      </c>
      <c r="K482" s="23">
        <f t="shared" si="243"/>
        <v>20</v>
      </c>
      <c r="L482" s="23">
        <f t="shared" si="243"/>
        <v>0</v>
      </c>
      <c r="M482" s="23">
        <f t="shared" si="243"/>
        <v>20</v>
      </c>
      <c r="N482" s="23">
        <f t="shared" si="243"/>
        <v>0</v>
      </c>
      <c r="O482" s="23">
        <f t="shared" si="243"/>
        <v>20</v>
      </c>
      <c r="P482" s="23">
        <f t="shared" si="243"/>
        <v>0</v>
      </c>
      <c r="Q482" s="23">
        <f t="shared" si="243"/>
        <v>20</v>
      </c>
      <c r="R482" s="23">
        <f t="shared" si="243"/>
        <v>0</v>
      </c>
    </row>
    <row r="483" spans="1:18" ht="56.25">
      <c r="A483" s="102" t="s">
        <v>462</v>
      </c>
      <c r="B483" s="67">
        <v>546</v>
      </c>
      <c r="C483" s="28" t="s">
        <v>161</v>
      </c>
      <c r="D483" s="28" t="s">
        <v>161</v>
      </c>
      <c r="E483" s="28" t="s">
        <v>381</v>
      </c>
      <c r="F483" s="28"/>
      <c r="G483" s="23">
        <f>G484</f>
        <v>0</v>
      </c>
      <c r="H483" s="23">
        <f t="shared" si="243"/>
        <v>0</v>
      </c>
      <c r="I483" s="23">
        <f t="shared" si="243"/>
        <v>0</v>
      </c>
      <c r="J483" s="23">
        <f t="shared" si="243"/>
        <v>0</v>
      </c>
      <c r="K483" s="23">
        <f t="shared" si="243"/>
        <v>20</v>
      </c>
      <c r="L483" s="23">
        <f t="shared" si="243"/>
        <v>0</v>
      </c>
      <c r="M483" s="23">
        <f t="shared" si="243"/>
        <v>20</v>
      </c>
      <c r="N483" s="23">
        <f t="shared" si="243"/>
        <v>0</v>
      </c>
      <c r="O483" s="23">
        <f t="shared" si="243"/>
        <v>20</v>
      </c>
      <c r="P483" s="23">
        <f t="shared" si="243"/>
        <v>0</v>
      </c>
      <c r="Q483" s="23">
        <f t="shared" si="243"/>
        <v>20</v>
      </c>
      <c r="R483" s="23">
        <f t="shared" si="243"/>
        <v>0</v>
      </c>
    </row>
    <row r="484" spans="1:18" ht="37.5">
      <c r="A484" s="102" t="s">
        <v>40</v>
      </c>
      <c r="B484" s="67">
        <v>546</v>
      </c>
      <c r="C484" s="28" t="s">
        <v>161</v>
      </c>
      <c r="D484" s="28" t="s">
        <v>161</v>
      </c>
      <c r="E484" s="28" t="s">
        <v>385</v>
      </c>
      <c r="F484" s="28"/>
      <c r="G484" s="23">
        <f>G485</f>
        <v>0</v>
      </c>
      <c r="H484" s="23">
        <f t="shared" si="243"/>
        <v>0</v>
      </c>
      <c r="I484" s="23">
        <f t="shared" si="243"/>
        <v>0</v>
      </c>
      <c r="J484" s="23">
        <f t="shared" si="243"/>
        <v>0</v>
      </c>
      <c r="K484" s="23">
        <f t="shared" si="243"/>
        <v>20</v>
      </c>
      <c r="L484" s="23">
        <f t="shared" si="243"/>
        <v>0</v>
      </c>
      <c r="M484" s="23">
        <f t="shared" si="243"/>
        <v>20</v>
      </c>
      <c r="N484" s="23">
        <f t="shared" si="243"/>
        <v>0</v>
      </c>
      <c r="O484" s="23">
        <f t="shared" si="243"/>
        <v>20</v>
      </c>
      <c r="P484" s="23">
        <f t="shared" si="243"/>
        <v>0</v>
      </c>
      <c r="Q484" s="23">
        <f t="shared" si="243"/>
        <v>20</v>
      </c>
      <c r="R484" s="23">
        <f t="shared" si="243"/>
        <v>0</v>
      </c>
    </row>
    <row r="485" spans="1:18" ht="56.25">
      <c r="A485" s="99" t="s">
        <v>246</v>
      </c>
      <c r="B485" s="67">
        <v>546</v>
      </c>
      <c r="C485" s="28" t="s">
        <v>161</v>
      </c>
      <c r="D485" s="28" t="s">
        <v>161</v>
      </c>
      <c r="E485" s="28" t="s">
        <v>450</v>
      </c>
      <c r="F485" s="28"/>
      <c r="G485" s="23">
        <f>G486</f>
        <v>0</v>
      </c>
      <c r="H485" s="23">
        <f t="shared" si="243"/>
        <v>0</v>
      </c>
      <c r="I485" s="23">
        <f t="shared" si="243"/>
        <v>0</v>
      </c>
      <c r="J485" s="23">
        <f t="shared" si="243"/>
        <v>0</v>
      </c>
      <c r="K485" s="23">
        <f t="shared" si="243"/>
        <v>20</v>
      </c>
      <c r="L485" s="23">
        <f t="shared" si="243"/>
        <v>0</v>
      </c>
      <c r="M485" s="23">
        <f t="shared" si="243"/>
        <v>20</v>
      </c>
      <c r="N485" s="23">
        <f t="shared" si="243"/>
        <v>0</v>
      </c>
      <c r="O485" s="23">
        <f t="shared" si="243"/>
        <v>20</v>
      </c>
      <c r="P485" s="23">
        <f t="shared" si="243"/>
        <v>0</v>
      </c>
      <c r="Q485" s="23">
        <f t="shared" si="243"/>
        <v>20</v>
      </c>
      <c r="R485" s="23">
        <f t="shared" si="243"/>
        <v>0</v>
      </c>
    </row>
    <row r="486" spans="1:18" ht="37.5">
      <c r="A486" s="99" t="s">
        <v>119</v>
      </c>
      <c r="B486" s="67">
        <v>546</v>
      </c>
      <c r="C486" s="28" t="s">
        <v>161</v>
      </c>
      <c r="D486" s="28" t="s">
        <v>161</v>
      </c>
      <c r="E486" s="28" t="s">
        <v>450</v>
      </c>
      <c r="F486" s="28" t="s">
        <v>210</v>
      </c>
      <c r="G486" s="23">
        <f>H486+I486+J486</f>
        <v>0</v>
      </c>
      <c r="H486" s="23"/>
      <c r="I486" s="23">
        <v>0</v>
      </c>
      <c r="J486" s="23"/>
      <c r="K486" s="23">
        <f>L486+M486+N486</f>
        <v>20</v>
      </c>
      <c r="L486" s="23"/>
      <c r="M486" s="23">
        <v>20</v>
      </c>
      <c r="N486" s="23"/>
      <c r="O486" s="23">
        <f>P486+Q486+R486</f>
        <v>20</v>
      </c>
      <c r="P486" s="23"/>
      <c r="Q486" s="23">
        <v>20</v>
      </c>
      <c r="R486" s="23"/>
    </row>
    <row r="487" spans="1:18" ht="37.5">
      <c r="A487" s="102" t="s">
        <v>479</v>
      </c>
      <c r="B487" s="67">
        <v>546</v>
      </c>
      <c r="C487" s="28" t="s">
        <v>161</v>
      </c>
      <c r="D487" s="28" t="s">
        <v>161</v>
      </c>
      <c r="E487" s="28" t="s">
        <v>305</v>
      </c>
      <c r="F487" s="28"/>
      <c r="G487" s="23">
        <f>G488</f>
        <v>6.5</v>
      </c>
      <c r="H487" s="23">
        <f aca="true" t="shared" si="244" ref="H487:R487">H488</f>
        <v>0</v>
      </c>
      <c r="I487" s="23">
        <f t="shared" si="244"/>
        <v>6.5</v>
      </c>
      <c r="J487" s="23">
        <f t="shared" si="244"/>
        <v>0</v>
      </c>
      <c r="K487" s="23">
        <f t="shared" si="244"/>
        <v>6.5</v>
      </c>
      <c r="L487" s="23">
        <f t="shared" si="244"/>
        <v>0</v>
      </c>
      <c r="M487" s="23">
        <f t="shared" si="244"/>
        <v>6.5</v>
      </c>
      <c r="N487" s="23">
        <f t="shared" si="244"/>
        <v>0</v>
      </c>
      <c r="O487" s="23">
        <f t="shared" si="244"/>
        <v>6.5</v>
      </c>
      <c r="P487" s="23">
        <f t="shared" si="244"/>
        <v>0</v>
      </c>
      <c r="Q487" s="23">
        <f t="shared" si="244"/>
        <v>6.5</v>
      </c>
      <c r="R487" s="23">
        <f t="shared" si="244"/>
        <v>0</v>
      </c>
    </row>
    <row r="488" spans="1:18" ht="37.5">
      <c r="A488" s="102" t="s">
        <v>306</v>
      </c>
      <c r="B488" s="67">
        <v>546</v>
      </c>
      <c r="C488" s="28" t="s">
        <v>161</v>
      </c>
      <c r="D488" s="28" t="s">
        <v>161</v>
      </c>
      <c r="E488" s="28" t="s">
        <v>307</v>
      </c>
      <c r="F488" s="28"/>
      <c r="G488" s="23">
        <f>G489</f>
        <v>6.5</v>
      </c>
      <c r="H488" s="23">
        <f aca="true" t="shared" si="245" ref="H488:R489">H489</f>
        <v>0</v>
      </c>
      <c r="I488" s="23">
        <f t="shared" si="245"/>
        <v>6.5</v>
      </c>
      <c r="J488" s="23">
        <f t="shared" si="245"/>
        <v>0</v>
      </c>
      <c r="K488" s="23">
        <f t="shared" si="245"/>
        <v>6.5</v>
      </c>
      <c r="L488" s="23">
        <f t="shared" si="245"/>
        <v>0</v>
      </c>
      <c r="M488" s="23">
        <f t="shared" si="245"/>
        <v>6.5</v>
      </c>
      <c r="N488" s="23">
        <f t="shared" si="245"/>
        <v>0</v>
      </c>
      <c r="O488" s="23">
        <f t="shared" si="245"/>
        <v>6.5</v>
      </c>
      <c r="P488" s="23">
        <f t="shared" si="245"/>
        <v>0</v>
      </c>
      <c r="Q488" s="23">
        <f t="shared" si="245"/>
        <v>6.5</v>
      </c>
      <c r="R488" s="23">
        <f t="shared" si="245"/>
        <v>0</v>
      </c>
    </row>
    <row r="489" spans="1:18" ht="18.75">
      <c r="A489" s="27" t="s">
        <v>214</v>
      </c>
      <c r="B489" s="67">
        <v>546</v>
      </c>
      <c r="C489" s="28" t="s">
        <v>161</v>
      </c>
      <c r="D489" s="28" t="s">
        <v>161</v>
      </c>
      <c r="E489" s="28" t="s">
        <v>308</v>
      </c>
      <c r="F489" s="28"/>
      <c r="G489" s="23">
        <f>G490</f>
        <v>6.5</v>
      </c>
      <c r="H489" s="23">
        <f t="shared" si="245"/>
        <v>0</v>
      </c>
      <c r="I489" s="23">
        <f t="shared" si="245"/>
        <v>6.5</v>
      </c>
      <c r="J489" s="23">
        <f t="shared" si="245"/>
        <v>0</v>
      </c>
      <c r="K489" s="23">
        <f t="shared" si="245"/>
        <v>6.5</v>
      </c>
      <c r="L489" s="23">
        <f t="shared" si="245"/>
        <v>0</v>
      </c>
      <c r="M489" s="23">
        <f t="shared" si="245"/>
        <v>6.5</v>
      </c>
      <c r="N489" s="23">
        <f t="shared" si="245"/>
        <v>0</v>
      </c>
      <c r="O489" s="23">
        <f t="shared" si="245"/>
        <v>6.5</v>
      </c>
      <c r="P489" s="23">
        <f t="shared" si="245"/>
        <v>0</v>
      </c>
      <c r="Q489" s="23">
        <f t="shared" si="245"/>
        <v>6.5</v>
      </c>
      <c r="R489" s="23">
        <f t="shared" si="245"/>
        <v>0</v>
      </c>
    </row>
    <row r="490" spans="1:18" ht="37.5">
      <c r="A490" s="99" t="s">
        <v>119</v>
      </c>
      <c r="B490" s="67">
        <v>546</v>
      </c>
      <c r="C490" s="28" t="s">
        <v>161</v>
      </c>
      <c r="D490" s="28" t="s">
        <v>161</v>
      </c>
      <c r="E490" s="28" t="s">
        <v>308</v>
      </c>
      <c r="F490" s="28" t="s">
        <v>210</v>
      </c>
      <c r="G490" s="23">
        <f>H490+I490+J490</f>
        <v>6.5</v>
      </c>
      <c r="H490" s="23"/>
      <c r="I490" s="23">
        <v>6.5</v>
      </c>
      <c r="J490" s="23"/>
      <c r="K490" s="23">
        <f>L490+M490+N490</f>
        <v>6.5</v>
      </c>
      <c r="L490" s="23"/>
      <c r="M490" s="23">
        <v>6.5</v>
      </c>
      <c r="N490" s="23"/>
      <c r="O490" s="23">
        <f>P490+Q490+R490</f>
        <v>6.5</v>
      </c>
      <c r="P490" s="23"/>
      <c r="Q490" s="23">
        <v>6.5</v>
      </c>
      <c r="R490" s="23"/>
    </row>
    <row r="491" spans="1:18" ht="18.75">
      <c r="A491" s="99" t="s">
        <v>186</v>
      </c>
      <c r="B491" s="67">
        <v>546</v>
      </c>
      <c r="C491" s="28" t="s">
        <v>161</v>
      </c>
      <c r="D491" s="28" t="s">
        <v>157</v>
      </c>
      <c r="E491" s="28"/>
      <c r="F491" s="28"/>
      <c r="G491" s="23">
        <f aca="true" t="shared" si="246" ref="G491:R493">G492</f>
        <v>91366.79999999999</v>
      </c>
      <c r="H491" s="23">
        <f t="shared" si="246"/>
        <v>63637.9</v>
      </c>
      <c r="I491" s="23">
        <f t="shared" si="246"/>
        <v>27728.899999999998</v>
      </c>
      <c r="J491" s="23">
        <f t="shared" si="246"/>
        <v>0</v>
      </c>
      <c r="K491" s="23">
        <f t="shared" si="246"/>
        <v>35803.4</v>
      </c>
      <c r="L491" s="23">
        <f t="shared" si="246"/>
        <v>13876.9</v>
      </c>
      <c r="M491" s="23">
        <f t="shared" si="246"/>
        <v>21926.5</v>
      </c>
      <c r="N491" s="23">
        <f t="shared" si="246"/>
        <v>0</v>
      </c>
      <c r="O491" s="23">
        <f t="shared" si="246"/>
        <v>35803.4</v>
      </c>
      <c r="P491" s="23">
        <f t="shared" si="246"/>
        <v>13876.9</v>
      </c>
      <c r="Q491" s="23">
        <f t="shared" si="246"/>
        <v>21926.5</v>
      </c>
      <c r="R491" s="23">
        <f t="shared" si="246"/>
        <v>0</v>
      </c>
    </row>
    <row r="492" spans="1:18" ht="37.5">
      <c r="A492" s="102" t="s">
        <v>467</v>
      </c>
      <c r="B492" s="67">
        <v>546</v>
      </c>
      <c r="C492" s="28" t="s">
        <v>161</v>
      </c>
      <c r="D492" s="28" t="s">
        <v>157</v>
      </c>
      <c r="E492" s="67" t="s">
        <v>344</v>
      </c>
      <c r="F492" s="28"/>
      <c r="G492" s="23">
        <f>G493+G499</f>
        <v>91366.79999999999</v>
      </c>
      <c r="H492" s="23">
        <f aca="true" t="shared" si="247" ref="H492:R492">H493+H499</f>
        <v>63637.9</v>
      </c>
      <c r="I492" s="23">
        <f t="shared" si="247"/>
        <v>27728.899999999998</v>
      </c>
      <c r="J492" s="23">
        <f t="shared" si="247"/>
        <v>0</v>
      </c>
      <c r="K492" s="23">
        <f t="shared" si="247"/>
        <v>35803.4</v>
      </c>
      <c r="L492" s="23">
        <f t="shared" si="247"/>
        <v>13876.9</v>
      </c>
      <c r="M492" s="23">
        <f t="shared" si="247"/>
        <v>21926.5</v>
      </c>
      <c r="N492" s="23">
        <f t="shared" si="247"/>
        <v>0</v>
      </c>
      <c r="O492" s="23">
        <f t="shared" si="247"/>
        <v>35803.4</v>
      </c>
      <c r="P492" s="23">
        <f t="shared" si="247"/>
        <v>13876.9</v>
      </c>
      <c r="Q492" s="23">
        <f t="shared" si="247"/>
        <v>21926.5</v>
      </c>
      <c r="R492" s="23">
        <f t="shared" si="247"/>
        <v>0</v>
      </c>
    </row>
    <row r="493" spans="1:18" ht="37.5">
      <c r="A493" s="57" t="s">
        <v>21</v>
      </c>
      <c r="B493" s="67">
        <v>546</v>
      </c>
      <c r="C493" s="28" t="s">
        <v>161</v>
      </c>
      <c r="D493" s="28" t="s">
        <v>157</v>
      </c>
      <c r="E493" s="67" t="s">
        <v>345</v>
      </c>
      <c r="F493" s="28"/>
      <c r="G493" s="23">
        <f t="shared" si="246"/>
        <v>52608</v>
      </c>
      <c r="H493" s="23">
        <f t="shared" si="246"/>
        <v>49761</v>
      </c>
      <c r="I493" s="23">
        <f t="shared" si="246"/>
        <v>2847</v>
      </c>
      <c r="J493" s="23">
        <f t="shared" si="246"/>
        <v>0</v>
      </c>
      <c r="K493" s="23">
        <f t="shared" si="246"/>
        <v>0</v>
      </c>
      <c r="L493" s="23">
        <f t="shared" si="246"/>
        <v>0</v>
      </c>
      <c r="M493" s="23">
        <f t="shared" si="246"/>
        <v>0</v>
      </c>
      <c r="N493" s="23">
        <f t="shared" si="246"/>
        <v>0</v>
      </c>
      <c r="O493" s="23">
        <f t="shared" si="246"/>
        <v>0</v>
      </c>
      <c r="P493" s="23">
        <f t="shared" si="246"/>
        <v>0</v>
      </c>
      <c r="Q493" s="23">
        <f t="shared" si="246"/>
        <v>0</v>
      </c>
      <c r="R493" s="23">
        <f t="shared" si="246"/>
        <v>0</v>
      </c>
    </row>
    <row r="494" spans="1:18" ht="37.5">
      <c r="A494" s="57" t="s">
        <v>469</v>
      </c>
      <c r="B494" s="67">
        <v>546</v>
      </c>
      <c r="C494" s="28" t="s">
        <v>161</v>
      </c>
      <c r="D494" s="28" t="s">
        <v>157</v>
      </c>
      <c r="E494" s="67" t="s">
        <v>62</v>
      </c>
      <c r="F494" s="28"/>
      <c r="G494" s="23">
        <f>G497+G495</f>
        <v>52608</v>
      </c>
      <c r="H494" s="23">
        <f aca="true" t="shared" si="248" ref="H494:R494">H497+H495</f>
        <v>49761</v>
      </c>
      <c r="I494" s="23">
        <f t="shared" si="248"/>
        <v>2847</v>
      </c>
      <c r="J494" s="23">
        <f t="shared" si="248"/>
        <v>0</v>
      </c>
      <c r="K494" s="23">
        <f t="shared" si="248"/>
        <v>0</v>
      </c>
      <c r="L494" s="23">
        <f t="shared" si="248"/>
        <v>0</v>
      </c>
      <c r="M494" s="23">
        <f t="shared" si="248"/>
        <v>0</v>
      </c>
      <c r="N494" s="23">
        <f t="shared" si="248"/>
        <v>0</v>
      </c>
      <c r="O494" s="23">
        <f t="shared" si="248"/>
        <v>0</v>
      </c>
      <c r="P494" s="23">
        <f t="shared" si="248"/>
        <v>0</v>
      </c>
      <c r="Q494" s="23">
        <f t="shared" si="248"/>
        <v>0</v>
      </c>
      <c r="R494" s="23">
        <f t="shared" si="248"/>
        <v>0</v>
      </c>
    </row>
    <row r="495" spans="1:18" ht="56.25">
      <c r="A495" s="99" t="s">
        <v>545</v>
      </c>
      <c r="B495" s="67">
        <v>547</v>
      </c>
      <c r="C495" s="28" t="s">
        <v>161</v>
      </c>
      <c r="D495" s="28" t="s">
        <v>157</v>
      </c>
      <c r="E495" s="67" t="s">
        <v>515</v>
      </c>
      <c r="F495" s="28"/>
      <c r="G495" s="23">
        <f>G496</f>
        <v>1308</v>
      </c>
      <c r="H495" s="23">
        <f aca="true" t="shared" si="249" ref="H495:R495">H496</f>
        <v>0</v>
      </c>
      <c r="I495" s="23">
        <f t="shared" si="249"/>
        <v>1308</v>
      </c>
      <c r="J495" s="23">
        <f t="shared" si="249"/>
        <v>0</v>
      </c>
      <c r="K495" s="23">
        <f t="shared" si="249"/>
        <v>0</v>
      </c>
      <c r="L495" s="23">
        <f t="shared" si="249"/>
        <v>0</v>
      </c>
      <c r="M495" s="23">
        <f t="shared" si="249"/>
        <v>0</v>
      </c>
      <c r="N495" s="23">
        <f t="shared" si="249"/>
        <v>0</v>
      </c>
      <c r="O495" s="23">
        <f t="shared" si="249"/>
        <v>0</v>
      </c>
      <c r="P495" s="23">
        <f t="shared" si="249"/>
        <v>0</v>
      </c>
      <c r="Q495" s="23">
        <f t="shared" si="249"/>
        <v>0</v>
      </c>
      <c r="R495" s="23">
        <f t="shared" si="249"/>
        <v>0</v>
      </c>
    </row>
    <row r="496" spans="1:18" ht="18.75">
      <c r="A496" s="99" t="s">
        <v>225</v>
      </c>
      <c r="B496" s="67">
        <v>548</v>
      </c>
      <c r="C496" s="28" t="s">
        <v>161</v>
      </c>
      <c r="D496" s="28" t="s">
        <v>157</v>
      </c>
      <c r="E496" s="67" t="s">
        <v>515</v>
      </c>
      <c r="F496" s="28" t="s">
        <v>210</v>
      </c>
      <c r="G496" s="23">
        <f>H496+I496+J496</f>
        <v>1308</v>
      </c>
      <c r="H496" s="23"/>
      <c r="I496" s="23">
        <v>1308</v>
      </c>
      <c r="J496" s="23"/>
      <c r="K496" s="23"/>
      <c r="L496" s="23"/>
      <c r="M496" s="23"/>
      <c r="N496" s="23"/>
      <c r="O496" s="23"/>
      <c r="P496" s="23"/>
      <c r="Q496" s="23"/>
      <c r="R496" s="23"/>
    </row>
    <row r="497" spans="1:18" ht="97.5" customHeight="1">
      <c r="A497" s="102" t="s">
        <v>529</v>
      </c>
      <c r="B497" s="67">
        <v>546</v>
      </c>
      <c r="C497" s="28" t="s">
        <v>161</v>
      </c>
      <c r="D497" s="28" t="s">
        <v>157</v>
      </c>
      <c r="E497" s="28" t="s">
        <v>90</v>
      </c>
      <c r="F497" s="28"/>
      <c r="G497" s="23">
        <f>G498</f>
        <v>51300</v>
      </c>
      <c r="H497" s="23">
        <f aca="true" t="shared" si="250" ref="H497:R497">H498</f>
        <v>49761</v>
      </c>
      <c r="I497" s="23">
        <f t="shared" si="250"/>
        <v>1539</v>
      </c>
      <c r="J497" s="23">
        <f t="shared" si="250"/>
        <v>0</v>
      </c>
      <c r="K497" s="23">
        <f t="shared" si="250"/>
        <v>0</v>
      </c>
      <c r="L497" s="23">
        <f t="shared" si="250"/>
        <v>0</v>
      </c>
      <c r="M497" s="23">
        <f t="shared" si="250"/>
        <v>0</v>
      </c>
      <c r="N497" s="23">
        <f t="shared" si="250"/>
        <v>0</v>
      </c>
      <c r="O497" s="23">
        <f t="shared" si="250"/>
        <v>0</v>
      </c>
      <c r="P497" s="23">
        <f t="shared" si="250"/>
        <v>0</v>
      </c>
      <c r="Q497" s="23">
        <f t="shared" si="250"/>
        <v>0</v>
      </c>
      <c r="R497" s="23">
        <f t="shared" si="250"/>
        <v>0</v>
      </c>
    </row>
    <row r="498" spans="1:18" ht="18.75">
      <c r="A498" s="99" t="s">
        <v>188</v>
      </c>
      <c r="B498" s="67">
        <v>546</v>
      </c>
      <c r="C498" s="28" t="s">
        <v>161</v>
      </c>
      <c r="D498" s="28" t="s">
        <v>157</v>
      </c>
      <c r="E498" s="28" t="s">
        <v>90</v>
      </c>
      <c r="F498" s="28" t="s">
        <v>218</v>
      </c>
      <c r="G498" s="23">
        <f>H498+I498+J498</f>
        <v>51300</v>
      </c>
      <c r="H498" s="23">
        <v>49761</v>
      </c>
      <c r="I498" s="23">
        <v>1539</v>
      </c>
      <c r="J498" s="23"/>
      <c r="K498" s="23">
        <f>L498+M498+N498</f>
        <v>0</v>
      </c>
      <c r="L498" s="23"/>
      <c r="M498" s="23"/>
      <c r="N498" s="23"/>
      <c r="O498" s="23">
        <f>P498+Q498+R498</f>
        <v>0</v>
      </c>
      <c r="P498" s="23"/>
      <c r="Q498" s="23"/>
      <c r="R498" s="23"/>
    </row>
    <row r="499" spans="1:18" ht="18.75">
      <c r="A499" s="63" t="s">
        <v>37</v>
      </c>
      <c r="B499" s="67">
        <v>546</v>
      </c>
      <c r="C499" s="28" t="s">
        <v>161</v>
      </c>
      <c r="D499" s="28" t="s">
        <v>157</v>
      </c>
      <c r="E499" s="28" t="s">
        <v>94</v>
      </c>
      <c r="F499" s="28"/>
      <c r="G499" s="23">
        <f>G500</f>
        <v>38758.799999999996</v>
      </c>
      <c r="H499" s="23">
        <f aca="true" t="shared" si="251" ref="H499:R499">H500</f>
        <v>13876.9</v>
      </c>
      <c r="I499" s="23">
        <f t="shared" si="251"/>
        <v>24881.899999999998</v>
      </c>
      <c r="J499" s="23">
        <f t="shared" si="251"/>
        <v>0</v>
      </c>
      <c r="K499" s="23">
        <f t="shared" si="251"/>
        <v>35803.4</v>
      </c>
      <c r="L499" s="23">
        <f t="shared" si="251"/>
        <v>13876.9</v>
      </c>
      <c r="M499" s="23">
        <f t="shared" si="251"/>
        <v>21926.5</v>
      </c>
      <c r="N499" s="23">
        <f t="shared" si="251"/>
        <v>0</v>
      </c>
      <c r="O499" s="23">
        <f t="shared" si="251"/>
        <v>35803.4</v>
      </c>
      <c r="P499" s="23">
        <f t="shared" si="251"/>
        <v>13876.9</v>
      </c>
      <c r="Q499" s="23">
        <f t="shared" si="251"/>
        <v>21926.5</v>
      </c>
      <c r="R499" s="23">
        <f t="shared" si="251"/>
        <v>0</v>
      </c>
    </row>
    <row r="500" spans="1:18" ht="131.25">
      <c r="A500" s="21" t="s">
        <v>552</v>
      </c>
      <c r="B500" s="67">
        <v>546</v>
      </c>
      <c r="C500" s="28" t="s">
        <v>161</v>
      </c>
      <c r="D500" s="28" t="s">
        <v>157</v>
      </c>
      <c r="E500" s="28" t="s">
        <v>142</v>
      </c>
      <c r="F500" s="28"/>
      <c r="G500" s="23">
        <f aca="true" t="shared" si="252" ref="G500:R500">G501+G505</f>
        <v>38758.799999999996</v>
      </c>
      <c r="H500" s="23">
        <f t="shared" si="252"/>
        <v>13876.9</v>
      </c>
      <c r="I500" s="23">
        <f t="shared" si="252"/>
        <v>24881.899999999998</v>
      </c>
      <c r="J500" s="23">
        <f t="shared" si="252"/>
        <v>0</v>
      </c>
      <c r="K500" s="23">
        <f t="shared" si="252"/>
        <v>35803.4</v>
      </c>
      <c r="L500" s="23">
        <f t="shared" si="252"/>
        <v>13876.9</v>
      </c>
      <c r="M500" s="23">
        <f t="shared" si="252"/>
        <v>21926.5</v>
      </c>
      <c r="N500" s="23">
        <f t="shared" si="252"/>
        <v>0</v>
      </c>
      <c r="O500" s="23">
        <f t="shared" si="252"/>
        <v>35803.4</v>
      </c>
      <c r="P500" s="23">
        <f t="shared" si="252"/>
        <v>13876.9</v>
      </c>
      <c r="Q500" s="23">
        <f t="shared" si="252"/>
        <v>21926.5</v>
      </c>
      <c r="R500" s="23">
        <f t="shared" si="252"/>
        <v>0</v>
      </c>
    </row>
    <row r="501" spans="1:18" ht="18.75">
      <c r="A501" s="99" t="s">
        <v>549</v>
      </c>
      <c r="B501" s="67">
        <v>546</v>
      </c>
      <c r="C501" s="28" t="s">
        <v>161</v>
      </c>
      <c r="D501" s="28" t="s">
        <v>157</v>
      </c>
      <c r="E501" s="28" t="s">
        <v>550</v>
      </c>
      <c r="F501" s="28"/>
      <c r="G501" s="23">
        <f aca="true" t="shared" si="253" ref="G501:R501">G502+G503+G504</f>
        <v>24452.699999999997</v>
      </c>
      <c r="H501" s="23">
        <f t="shared" si="253"/>
        <v>0</v>
      </c>
      <c r="I501" s="23">
        <f t="shared" si="253"/>
        <v>24452.699999999997</v>
      </c>
      <c r="J501" s="23">
        <f t="shared" si="253"/>
        <v>0</v>
      </c>
      <c r="K501" s="23">
        <f t="shared" si="253"/>
        <v>21497.3</v>
      </c>
      <c r="L501" s="23">
        <f t="shared" si="253"/>
        <v>0</v>
      </c>
      <c r="M501" s="23">
        <f t="shared" si="253"/>
        <v>21497.3</v>
      </c>
      <c r="N501" s="23">
        <f t="shared" si="253"/>
        <v>0</v>
      </c>
      <c r="O501" s="23">
        <f t="shared" si="253"/>
        <v>21497.3</v>
      </c>
      <c r="P501" s="23">
        <f t="shared" si="253"/>
        <v>0</v>
      </c>
      <c r="Q501" s="23">
        <f t="shared" si="253"/>
        <v>21497.3</v>
      </c>
      <c r="R501" s="23">
        <f t="shared" si="253"/>
        <v>0</v>
      </c>
    </row>
    <row r="502" spans="1:18" ht="18.75">
      <c r="A502" s="99" t="s">
        <v>213</v>
      </c>
      <c r="B502" s="67">
        <v>546</v>
      </c>
      <c r="C502" s="28" t="s">
        <v>161</v>
      </c>
      <c r="D502" s="28" t="s">
        <v>157</v>
      </c>
      <c r="E502" s="28" t="s">
        <v>550</v>
      </c>
      <c r="F502" s="28" t="s">
        <v>185</v>
      </c>
      <c r="G502" s="23">
        <f>H502+I502+J502</f>
        <v>22988.1</v>
      </c>
      <c r="H502" s="23"/>
      <c r="I502" s="23">
        <v>22988.1</v>
      </c>
      <c r="J502" s="23"/>
      <c r="K502" s="23">
        <f>L502+M502+N502</f>
        <v>20032.7</v>
      </c>
      <c r="L502" s="23"/>
      <c r="M502" s="23">
        <v>20032.7</v>
      </c>
      <c r="N502" s="23"/>
      <c r="O502" s="23">
        <f>P502+Q502+R502</f>
        <v>20032.7</v>
      </c>
      <c r="P502" s="23"/>
      <c r="Q502" s="23">
        <v>20032.7</v>
      </c>
      <c r="R502" s="23"/>
    </row>
    <row r="503" spans="1:18" ht="37.5">
      <c r="A503" s="99" t="s">
        <v>119</v>
      </c>
      <c r="B503" s="67">
        <v>546</v>
      </c>
      <c r="C503" s="28" t="s">
        <v>161</v>
      </c>
      <c r="D503" s="28" t="s">
        <v>157</v>
      </c>
      <c r="E503" s="28" t="s">
        <v>550</v>
      </c>
      <c r="F503" s="28" t="s">
        <v>210</v>
      </c>
      <c r="G503" s="23">
        <f>H503+I503+J503</f>
        <v>1445.6</v>
      </c>
      <c r="H503" s="23"/>
      <c r="I503" s="23">
        <v>1445.6</v>
      </c>
      <c r="J503" s="23"/>
      <c r="K503" s="23">
        <f>L503+M503+N503</f>
        <v>1445.6</v>
      </c>
      <c r="L503" s="23"/>
      <c r="M503" s="23">
        <v>1445.6</v>
      </c>
      <c r="N503" s="23"/>
      <c r="O503" s="23">
        <f>P503+Q503+R503</f>
        <v>1445.6</v>
      </c>
      <c r="P503" s="23"/>
      <c r="Q503" s="23">
        <v>1445.6</v>
      </c>
      <c r="R503" s="23"/>
    </row>
    <row r="504" spans="1:18" ht="18.75">
      <c r="A504" s="99" t="s">
        <v>208</v>
      </c>
      <c r="B504" s="67">
        <v>546</v>
      </c>
      <c r="C504" s="28" t="s">
        <v>161</v>
      </c>
      <c r="D504" s="28" t="s">
        <v>157</v>
      </c>
      <c r="E504" s="28" t="s">
        <v>550</v>
      </c>
      <c r="F504" s="28" t="s">
        <v>209</v>
      </c>
      <c r="G504" s="23">
        <f>H504+I504+J504</f>
        <v>19</v>
      </c>
      <c r="H504" s="23"/>
      <c r="I504" s="23">
        <v>19</v>
      </c>
      <c r="J504" s="23"/>
      <c r="K504" s="23">
        <f>L504+M504+N504</f>
        <v>19</v>
      </c>
      <c r="L504" s="23"/>
      <c r="M504" s="23">
        <v>19</v>
      </c>
      <c r="N504" s="23"/>
      <c r="O504" s="23">
        <f>P504+Q504+R504</f>
        <v>19</v>
      </c>
      <c r="P504" s="23"/>
      <c r="Q504" s="23">
        <v>19</v>
      </c>
      <c r="R504" s="23"/>
    </row>
    <row r="505" spans="1:18" ht="56.25">
      <c r="A505" s="99" t="s">
        <v>492</v>
      </c>
      <c r="B505" s="67">
        <v>546</v>
      </c>
      <c r="C505" s="28" t="s">
        <v>161</v>
      </c>
      <c r="D505" s="28" t="s">
        <v>157</v>
      </c>
      <c r="E505" s="28" t="s">
        <v>512</v>
      </c>
      <c r="F505" s="28"/>
      <c r="G505" s="23">
        <f>H505+I505+J505</f>
        <v>14306.1</v>
      </c>
      <c r="H505" s="23">
        <f>H506</f>
        <v>13876.9</v>
      </c>
      <c r="I505" s="23">
        <f>I506</f>
        <v>429.2</v>
      </c>
      <c r="J505" s="23">
        <f>J506</f>
        <v>0</v>
      </c>
      <c r="K505" s="23">
        <f>L505+M505+N505</f>
        <v>14306.1</v>
      </c>
      <c r="L505" s="23">
        <f>L506</f>
        <v>13876.9</v>
      </c>
      <c r="M505" s="23">
        <f>M506</f>
        <v>429.2</v>
      </c>
      <c r="N505" s="23">
        <f>N506</f>
        <v>0</v>
      </c>
      <c r="O505" s="23">
        <f>P505+Q505+R505</f>
        <v>14306.1</v>
      </c>
      <c r="P505" s="23">
        <f>P506</f>
        <v>13876.9</v>
      </c>
      <c r="Q505" s="23">
        <f>Q506</f>
        <v>429.2</v>
      </c>
      <c r="R505" s="23">
        <f>R506</f>
        <v>0</v>
      </c>
    </row>
    <row r="506" spans="1:18" ht="18.75">
      <c r="A506" s="99" t="s">
        <v>213</v>
      </c>
      <c r="B506" s="67">
        <v>546</v>
      </c>
      <c r="C506" s="28" t="s">
        <v>161</v>
      </c>
      <c r="D506" s="28" t="s">
        <v>157</v>
      </c>
      <c r="E506" s="28" t="s">
        <v>512</v>
      </c>
      <c r="F506" s="28" t="s">
        <v>185</v>
      </c>
      <c r="G506" s="23">
        <f>H506+I506+J506</f>
        <v>14306.1</v>
      </c>
      <c r="H506" s="23">
        <v>13876.9</v>
      </c>
      <c r="I506" s="23">
        <v>429.2</v>
      </c>
      <c r="J506" s="23"/>
      <c r="K506" s="23">
        <f>L506+M506+N506</f>
        <v>14306.1</v>
      </c>
      <c r="L506" s="23">
        <v>13876.9</v>
      </c>
      <c r="M506" s="23">
        <v>429.2</v>
      </c>
      <c r="N506" s="23"/>
      <c r="O506" s="23">
        <f>P506+Q506+R506</f>
        <v>14306.1</v>
      </c>
      <c r="P506" s="23">
        <v>13876.9</v>
      </c>
      <c r="Q506" s="23">
        <v>429.2</v>
      </c>
      <c r="R506" s="23"/>
    </row>
    <row r="507" spans="1:18" ht="18.75">
      <c r="A507" s="99" t="s">
        <v>109</v>
      </c>
      <c r="B507" s="28" t="s">
        <v>389</v>
      </c>
      <c r="C507" s="28" t="s">
        <v>165</v>
      </c>
      <c r="D507" s="28" t="s">
        <v>564</v>
      </c>
      <c r="E507" s="28"/>
      <c r="F507" s="28"/>
      <c r="G507" s="23">
        <f>G508</f>
        <v>1690.1000000000001</v>
      </c>
      <c r="H507" s="23">
        <f aca="true" t="shared" si="254" ref="H507:R507">H508</f>
        <v>365.6</v>
      </c>
      <c r="I507" s="23">
        <f t="shared" si="254"/>
        <v>1324.5</v>
      </c>
      <c r="J507" s="23">
        <f t="shared" si="254"/>
        <v>0</v>
      </c>
      <c r="K507" s="23">
        <f t="shared" si="254"/>
        <v>1385.5</v>
      </c>
      <c r="L507" s="23">
        <f t="shared" si="254"/>
        <v>365.6</v>
      </c>
      <c r="M507" s="23">
        <f t="shared" si="254"/>
        <v>1019.9</v>
      </c>
      <c r="N507" s="23">
        <f t="shared" si="254"/>
        <v>0</v>
      </c>
      <c r="O507" s="23">
        <f t="shared" si="254"/>
        <v>1385.5</v>
      </c>
      <c r="P507" s="23">
        <f t="shared" si="254"/>
        <v>365.6</v>
      </c>
      <c r="Q507" s="23">
        <f t="shared" si="254"/>
        <v>1019.9</v>
      </c>
      <c r="R507" s="23">
        <f t="shared" si="254"/>
        <v>0</v>
      </c>
    </row>
    <row r="508" spans="1:18" ht="18.75">
      <c r="A508" s="99" t="s">
        <v>194</v>
      </c>
      <c r="B508" s="67">
        <v>546</v>
      </c>
      <c r="C508" s="28" t="s">
        <v>165</v>
      </c>
      <c r="D508" s="28" t="s">
        <v>153</v>
      </c>
      <c r="E508" s="28"/>
      <c r="F508" s="28"/>
      <c r="G508" s="23">
        <f>G509</f>
        <v>1690.1000000000001</v>
      </c>
      <c r="H508" s="23">
        <f aca="true" t="shared" si="255" ref="H508:R508">H509</f>
        <v>365.6</v>
      </c>
      <c r="I508" s="23">
        <f t="shared" si="255"/>
        <v>1324.5</v>
      </c>
      <c r="J508" s="23">
        <f t="shared" si="255"/>
        <v>0</v>
      </c>
      <c r="K508" s="23">
        <f t="shared" si="255"/>
        <v>1385.5</v>
      </c>
      <c r="L508" s="23">
        <f t="shared" si="255"/>
        <v>365.6</v>
      </c>
      <c r="M508" s="23">
        <f t="shared" si="255"/>
        <v>1019.9</v>
      </c>
      <c r="N508" s="23">
        <f t="shared" si="255"/>
        <v>0</v>
      </c>
      <c r="O508" s="23">
        <f t="shared" si="255"/>
        <v>1385.5</v>
      </c>
      <c r="P508" s="23">
        <f t="shared" si="255"/>
        <v>365.6</v>
      </c>
      <c r="Q508" s="23">
        <f t="shared" si="255"/>
        <v>1019.9</v>
      </c>
      <c r="R508" s="23">
        <f t="shared" si="255"/>
        <v>0</v>
      </c>
    </row>
    <row r="509" spans="1:18" ht="37.5">
      <c r="A509" s="102" t="s">
        <v>466</v>
      </c>
      <c r="B509" s="67">
        <v>546</v>
      </c>
      <c r="C509" s="28" t="s">
        <v>165</v>
      </c>
      <c r="D509" s="28" t="s">
        <v>153</v>
      </c>
      <c r="E509" s="28" t="s">
        <v>317</v>
      </c>
      <c r="F509" s="28"/>
      <c r="G509" s="23">
        <f>G510</f>
        <v>1690.1000000000001</v>
      </c>
      <c r="H509" s="23">
        <f aca="true" t="shared" si="256" ref="H509:R510">H510</f>
        <v>365.6</v>
      </c>
      <c r="I509" s="23">
        <f t="shared" si="256"/>
        <v>1324.5</v>
      </c>
      <c r="J509" s="23">
        <f t="shared" si="256"/>
        <v>0</v>
      </c>
      <c r="K509" s="23">
        <f t="shared" si="256"/>
        <v>1385.5</v>
      </c>
      <c r="L509" s="23">
        <f t="shared" si="256"/>
        <v>365.6</v>
      </c>
      <c r="M509" s="23">
        <f t="shared" si="256"/>
        <v>1019.9</v>
      </c>
      <c r="N509" s="23">
        <f t="shared" si="256"/>
        <v>0</v>
      </c>
      <c r="O509" s="23">
        <f t="shared" si="256"/>
        <v>1385.5</v>
      </c>
      <c r="P509" s="23">
        <f t="shared" si="256"/>
        <v>365.6</v>
      </c>
      <c r="Q509" s="23">
        <f t="shared" si="256"/>
        <v>1019.9</v>
      </c>
      <c r="R509" s="23">
        <f t="shared" si="256"/>
        <v>0</v>
      </c>
    </row>
    <row r="510" spans="1:18" ht="37.5">
      <c r="A510" s="21" t="s">
        <v>268</v>
      </c>
      <c r="B510" s="67">
        <v>546</v>
      </c>
      <c r="C510" s="28" t="s">
        <v>165</v>
      </c>
      <c r="D510" s="28" t="s">
        <v>153</v>
      </c>
      <c r="E510" s="28" t="s">
        <v>498</v>
      </c>
      <c r="F510" s="28"/>
      <c r="G510" s="23">
        <f>G511</f>
        <v>1690.1000000000001</v>
      </c>
      <c r="H510" s="23">
        <f t="shared" si="256"/>
        <v>365.6</v>
      </c>
      <c r="I510" s="23">
        <f t="shared" si="256"/>
        <v>1324.5</v>
      </c>
      <c r="J510" s="23">
        <f t="shared" si="256"/>
        <v>0</v>
      </c>
      <c r="K510" s="23">
        <f t="shared" si="256"/>
        <v>1385.5</v>
      </c>
      <c r="L510" s="23">
        <f t="shared" si="256"/>
        <v>365.6</v>
      </c>
      <c r="M510" s="23">
        <f t="shared" si="256"/>
        <v>1019.9</v>
      </c>
      <c r="N510" s="23">
        <f t="shared" si="256"/>
        <v>0</v>
      </c>
      <c r="O510" s="23">
        <f t="shared" si="256"/>
        <v>1385.5</v>
      </c>
      <c r="P510" s="23">
        <f t="shared" si="256"/>
        <v>365.6</v>
      </c>
      <c r="Q510" s="23">
        <f t="shared" si="256"/>
        <v>1019.9</v>
      </c>
      <c r="R510" s="23">
        <f t="shared" si="256"/>
        <v>0</v>
      </c>
    </row>
    <row r="511" spans="1:18" ht="56.25">
      <c r="A511" s="16" t="s">
        <v>554</v>
      </c>
      <c r="B511" s="67">
        <v>546</v>
      </c>
      <c r="C511" s="28" t="s">
        <v>165</v>
      </c>
      <c r="D511" s="28" t="s">
        <v>153</v>
      </c>
      <c r="E511" s="28" t="s">
        <v>553</v>
      </c>
      <c r="F511" s="28"/>
      <c r="G511" s="23">
        <f>G512+G514</f>
        <v>1690.1000000000001</v>
      </c>
      <c r="H511" s="23">
        <f aca="true" t="shared" si="257" ref="H511:R511">H512+H514</f>
        <v>365.6</v>
      </c>
      <c r="I511" s="23">
        <f t="shared" si="257"/>
        <v>1324.5</v>
      </c>
      <c r="J511" s="23">
        <f t="shared" si="257"/>
        <v>0</v>
      </c>
      <c r="K511" s="23">
        <f t="shared" si="257"/>
        <v>1385.5</v>
      </c>
      <c r="L511" s="23">
        <f t="shared" si="257"/>
        <v>365.6</v>
      </c>
      <c r="M511" s="23">
        <f t="shared" si="257"/>
        <v>1019.9</v>
      </c>
      <c r="N511" s="23">
        <f t="shared" si="257"/>
        <v>0</v>
      </c>
      <c r="O511" s="23">
        <f t="shared" si="257"/>
        <v>1385.5</v>
      </c>
      <c r="P511" s="23">
        <f t="shared" si="257"/>
        <v>365.6</v>
      </c>
      <c r="Q511" s="23">
        <f t="shared" si="257"/>
        <v>1019.9</v>
      </c>
      <c r="R511" s="23">
        <f t="shared" si="257"/>
        <v>0</v>
      </c>
    </row>
    <row r="512" spans="1:18" ht="18.75">
      <c r="A512" s="99" t="s">
        <v>549</v>
      </c>
      <c r="B512" s="67">
        <v>546</v>
      </c>
      <c r="C512" s="28" t="s">
        <v>165</v>
      </c>
      <c r="D512" s="28" t="s">
        <v>153</v>
      </c>
      <c r="E512" s="28" t="s">
        <v>555</v>
      </c>
      <c r="F512" s="28"/>
      <c r="G512" s="23">
        <f>G513</f>
        <v>1313.2</v>
      </c>
      <c r="H512" s="23">
        <f aca="true" t="shared" si="258" ref="H512:R512">H513</f>
        <v>0</v>
      </c>
      <c r="I512" s="23">
        <f t="shared" si="258"/>
        <v>1313.2</v>
      </c>
      <c r="J512" s="23">
        <f t="shared" si="258"/>
        <v>0</v>
      </c>
      <c r="K512" s="23">
        <f t="shared" si="258"/>
        <v>1008.6</v>
      </c>
      <c r="L512" s="23">
        <f t="shared" si="258"/>
        <v>0</v>
      </c>
      <c r="M512" s="23">
        <f t="shared" si="258"/>
        <v>1008.6</v>
      </c>
      <c r="N512" s="23">
        <f t="shared" si="258"/>
        <v>0</v>
      </c>
      <c r="O512" s="23">
        <f t="shared" si="258"/>
        <v>1008.6</v>
      </c>
      <c r="P512" s="23">
        <f t="shared" si="258"/>
        <v>0</v>
      </c>
      <c r="Q512" s="23">
        <f t="shared" si="258"/>
        <v>1008.6</v>
      </c>
      <c r="R512" s="23">
        <f t="shared" si="258"/>
        <v>0</v>
      </c>
    </row>
    <row r="513" spans="1:18" ht="18.75">
      <c r="A513" s="99" t="s">
        <v>213</v>
      </c>
      <c r="B513" s="67">
        <v>546</v>
      </c>
      <c r="C513" s="28" t="s">
        <v>165</v>
      </c>
      <c r="D513" s="28" t="s">
        <v>153</v>
      </c>
      <c r="E513" s="28" t="s">
        <v>555</v>
      </c>
      <c r="F513" s="28" t="s">
        <v>185</v>
      </c>
      <c r="G513" s="23">
        <f>H513+I513+J513</f>
        <v>1313.2</v>
      </c>
      <c r="H513" s="23"/>
      <c r="I513" s="23">
        <v>1313.2</v>
      </c>
      <c r="J513" s="23"/>
      <c r="K513" s="23">
        <f>L513+M513+N513</f>
        <v>1008.6</v>
      </c>
      <c r="L513" s="23"/>
      <c r="M513" s="23">
        <v>1008.6</v>
      </c>
      <c r="N513" s="23"/>
      <c r="O513" s="23">
        <f>P513+Q513+R513</f>
        <v>1008.6</v>
      </c>
      <c r="P513" s="23"/>
      <c r="Q513" s="23">
        <v>1008.6</v>
      </c>
      <c r="R513" s="23"/>
    </row>
    <row r="514" spans="1:18" ht="56.25">
      <c r="A514" s="99" t="s">
        <v>492</v>
      </c>
      <c r="B514" s="67">
        <v>546</v>
      </c>
      <c r="C514" s="28" t="s">
        <v>165</v>
      </c>
      <c r="D514" s="28" t="s">
        <v>153</v>
      </c>
      <c r="E514" s="28" t="s">
        <v>556</v>
      </c>
      <c r="F514" s="28"/>
      <c r="G514" s="23">
        <f>H514+I514+J514</f>
        <v>376.90000000000003</v>
      </c>
      <c r="H514" s="23">
        <f>H515</f>
        <v>365.6</v>
      </c>
      <c r="I514" s="23">
        <f>I515</f>
        <v>11.3</v>
      </c>
      <c r="J514" s="23">
        <f>J515</f>
        <v>0</v>
      </c>
      <c r="K514" s="23">
        <f>L514+M514+N514</f>
        <v>376.90000000000003</v>
      </c>
      <c r="L514" s="23">
        <f>L515</f>
        <v>365.6</v>
      </c>
      <c r="M514" s="23">
        <f>M515</f>
        <v>11.3</v>
      </c>
      <c r="N514" s="23">
        <f>N515</f>
        <v>0</v>
      </c>
      <c r="O514" s="23">
        <f>P514+Q514+R514</f>
        <v>376.90000000000003</v>
      </c>
      <c r="P514" s="23">
        <f>P515</f>
        <v>365.6</v>
      </c>
      <c r="Q514" s="23">
        <f>Q515</f>
        <v>11.3</v>
      </c>
      <c r="R514" s="23">
        <f>R515</f>
        <v>0</v>
      </c>
    </row>
    <row r="515" spans="1:18" ht="18.75">
      <c r="A515" s="99" t="s">
        <v>213</v>
      </c>
      <c r="B515" s="67">
        <v>546</v>
      </c>
      <c r="C515" s="28" t="s">
        <v>165</v>
      </c>
      <c r="D515" s="28" t="s">
        <v>153</v>
      </c>
      <c r="E515" s="28" t="s">
        <v>556</v>
      </c>
      <c r="F515" s="28" t="s">
        <v>185</v>
      </c>
      <c r="G515" s="23">
        <f>H515+I515+J515</f>
        <v>376.90000000000003</v>
      </c>
      <c r="H515" s="23">
        <v>365.6</v>
      </c>
      <c r="I515" s="23">
        <v>11.3</v>
      </c>
      <c r="J515" s="23"/>
      <c r="K515" s="23">
        <f>L515+M515+N515</f>
        <v>376.90000000000003</v>
      </c>
      <c r="L515" s="23">
        <v>365.6</v>
      </c>
      <c r="M515" s="23">
        <v>11.3</v>
      </c>
      <c r="N515" s="23"/>
      <c r="O515" s="23">
        <f>P515+Q515+R515</f>
        <v>376.90000000000003</v>
      </c>
      <c r="P515" s="23">
        <v>365.6</v>
      </c>
      <c r="Q515" s="23">
        <v>11.3</v>
      </c>
      <c r="R515" s="23"/>
    </row>
    <row r="516" spans="1:18" ht="18.75">
      <c r="A516" s="99" t="s">
        <v>184</v>
      </c>
      <c r="B516" s="67">
        <v>546</v>
      </c>
      <c r="C516" s="28" t="s">
        <v>157</v>
      </c>
      <c r="D516" s="28" t="s">
        <v>564</v>
      </c>
      <c r="E516" s="28"/>
      <c r="F516" s="28"/>
      <c r="G516" s="23">
        <f>G517+G523</f>
        <v>750.2</v>
      </c>
      <c r="H516" s="23">
        <f aca="true" t="shared" si="259" ref="H516:R516">H517+H523</f>
        <v>292.2</v>
      </c>
      <c r="I516" s="23">
        <f t="shared" si="259"/>
        <v>458</v>
      </c>
      <c r="J516" s="23">
        <f t="shared" si="259"/>
        <v>0</v>
      </c>
      <c r="K516" s="23">
        <f t="shared" si="259"/>
        <v>767.4</v>
      </c>
      <c r="L516" s="23">
        <f t="shared" si="259"/>
        <v>292.2</v>
      </c>
      <c r="M516" s="23">
        <f t="shared" si="259"/>
        <v>475.2</v>
      </c>
      <c r="N516" s="23">
        <f t="shared" si="259"/>
        <v>0</v>
      </c>
      <c r="O516" s="23">
        <f t="shared" si="259"/>
        <v>750.2</v>
      </c>
      <c r="P516" s="23">
        <f t="shared" si="259"/>
        <v>292.2</v>
      </c>
      <c r="Q516" s="23">
        <f t="shared" si="259"/>
        <v>458</v>
      </c>
      <c r="R516" s="23">
        <f t="shared" si="259"/>
        <v>0</v>
      </c>
    </row>
    <row r="517" spans="1:18" ht="18.75">
      <c r="A517" s="99" t="s">
        <v>221</v>
      </c>
      <c r="B517" s="67">
        <v>546</v>
      </c>
      <c r="C517" s="28" t="s">
        <v>157</v>
      </c>
      <c r="D517" s="28" t="s">
        <v>161</v>
      </c>
      <c r="E517" s="28"/>
      <c r="F517" s="28"/>
      <c r="G517" s="23">
        <f aca="true" t="shared" si="260" ref="G517:R521">G518</f>
        <v>292.2</v>
      </c>
      <c r="H517" s="23">
        <f t="shared" si="260"/>
        <v>292.2</v>
      </c>
      <c r="I517" s="23">
        <f t="shared" si="260"/>
        <v>0</v>
      </c>
      <c r="J517" s="23">
        <f t="shared" si="260"/>
        <v>0</v>
      </c>
      <c r="K517" s="23">
        <f t="shared" si="260"/>
        <v>292.2</v>
      </c>
      <c r="L517" s="23">
        <f t="shared" si="260"/>
        <v>292.2</v>
      </c>
      <c r="M517" s="23">
        <f t="shared" si="260"/>
        <v>0</v>
      </c>
      <c r="N517" s="23">
        <f t="shared" si="260"/>
        <v>0</v>
      </c>
      <c r="O517" s="23">
        <f t="shared" si="260"/>
        <v>292.2</v>
      </c>
      <c r="P517" s="23">
        <f t="shared" si="260"/>
        <v>292.2</v>
      </c>
      <c r="Q517" s="23">
        <f t="shared" si="260"/>
        <v>0</v>
      </c>
      <c r="R517" s="23">
        <f t="shared" si="260"/>
        <v>0</v>
      </c>
    </row>
    <row r="518" spans="1:18" ht="56.25">
      <c r="A518" s="102" t="s">
        <v>279</v>
      </c>
      <c r="B518" s="67">
        <v>546</v>
      </c>
      <c r="C518" s="28" t="s">
        <v>157</v>
      </c>
      <c r="D518" s="28" t="s">
        <v>161</v>
      </c>
      <c r="E518" s="28" t="s">
        <v>303</v>
      </c>
      <c r="F518" s="28"/>
      <c r="G518" s="23">
        <f>G519</f>
        <v>292.2</v>
      </c>
      <c r="H518" s="23">
        <f t="shared" si="260"/>
        <v>292.2</v>
      </c>
      <c r="I518" s="23">
        <f t="shared" si="260"/>
        <v>0</v>
      </c>
      <c r="J518" s="23">
        <f t="shared" si="260"/>
        <v>0</v>
      </c>
      <c r="K518" s="23">
        <f t="shared" si="260"/>
        <v>292.2</v>
      </c>
      <c r="L518" s="23">
        <f t="shared" si="260"/>
        <v>292.2</v>
      </c>
      <c r="M518" s="23">
        <f t="shared" si="260"/>
        <v>0</v>
      </c>
      <c r="N518" s="23">
        <f t="shared" si="260"/>
        <v>0</v>
      </c>
      <c r="O518" s="23">
        <f t="shared" si="260"/>
        <v>292.2</v>
      </c>
      <c r="P518" s="23">
        <f t="shared" si="260"/>
        <v>292.2</v>
      </c>
      <c r="Q518" s="23">
        <f t="shared" si="260"/>
        <v>0</v>
      </c>
      <c r="R518" s="23">
        <f t="shared" si="260"/>
        <v>0</v>
      </c>
    </row>
    <row r="519" spans="1:18" ht="56.25">
      <c r="A519" s="102" t="s">
        <v>264</v>
      </c>
      <c r="B519" s="67">
        <v>546</v>
      </c>
      <c r="C519" s="28" t="s">
        <v>157</v>
      </c>
      <c r="D519" s="28" t="s">
        <v>161</v>
      </c>
      <c r="E519" s="28" t="s">
        <v>14</v>
      </c>
      <c r="F519" s="28"/>
      <c r="G519" s="23">
        <f>G520</f>
        <v>292.2</v>
      </c>
      <c r="H519" s="23">
        <f aca="true" t="shared" si="261" ref="H519:R519">H520</f>
        <v>292.2</v>
      </c>
      <c r="I519" s="23">
        <f t="shared" si="261"/>
        <v>0</v>
      </c>
      <c r="J519" s="23">
        <f t="shared" si="261"/>
        <v>0</v>
      </c>
      <c r="K519" s="23">
        <f t="shared" si="261"/>
        <v>292.2</v>
      </c>
      <c r="L519" s="23">
        <f t="shared" si="261"/>
        <v>292.2</v>
      </c>
      <c r="M519" s="23">
        <f t="shared" si="261"/>
        <v>0</v>
      </c>
      <c r="N519" s="23">
        <f t="shared" si="261"/>
        <v>0</v>
      </c>
      <c r="O519" s="23">
        <f t="shared" si="261"/>
        <v>292.2</v>
      </c>
      <c r="P519" s="23">
        <f t="shared" si="261"/>
        <v>292.2</v>
      </c>
      <c r="Q519" s="23">
        <f t="shared" si="261"/>
        <v>0</v>
      </c>
      <c r="R519" s="23">
        <f t="shared" si="261"/>
        <v>0</v>
      </c>
    </row>
    <row r="520" spans="1:18" ht="37.5">
      <c r="A520" s="102" t="s">
        <v>523</v>
      </c>
      <c r="B520" s="67">
        <v>546</v>
      </c>
      <c r="C520" s="28" t="s">
        <v>157</v>
      </c>
      <c r="D520" s="28" t="s">
        <v>161</v>
      </c>
      <c r="E520" s="28" t="s">
        <v>524</v>
      </c>
      <c r="F520" s="28"/>
      <c r="G520" s="23">
        <f>G521</f>
        <v>292.2</v>
      </c>
      <c r="H520" s="23">
        <f aca="true" t="shared" si="262" ref="H520:R520">H521</f>
        <v>292.2</v>
      </c>
      <c r="I520" s="23">
        <f t="shared" si="262"/>
        <v>0</v>
      </c>
      <c r="J520" s="23">
        <f t="shared" si="262"/>
        <v>0</v>
      </c>
      <c r="K520" s="23">
        <f t="shared" si="262"/>
        <v>292.2</v>
      </c>
      <c r="L520" s="23">
        <f t="shared" si="262"/>
        <v>292.2</v>
      </c>
      <c r="M520" s="23">
        <f t="shared" si="262"/>
        <v>0</v>
      </c>
      <c r="N520" s="23">
        <f t="shared" si="262"/>
        <v>0</v>
      </c>
      <c r="O520" s="23">
        <f t="shared" si="262"/>
        <v>292.2</v>
      </c>
      <c r="P520" s="23">
        <f t="shared" si="262"/>
        <v>292.2</v>
      </c>
      <c r="Q520" s="23">
        <f t="shared" si="262"/>
        <v>0</v>
      </c>
      <c r="R520" s="23">
        <f t="shared" si="262"/>
        <v>0</v>
      </c>
    </row>
    <row r="521" spans="1:18" ht="93.75">
      <c r="A521" s="102" t="s">
        <v>92</v>
      </c>
      <c r="B521" s="67">
        <v>546</v>
      </c>
      <c r="C521" s="28" t="s">
        <v>157</v>
      </c>
      <c r="D521" s="28" t="s">
        <v>161</v>
      </c>
      <c r="E521" s="28" t="s">
        <v>525</v>
      </c>
      <c r="F521" s="28"/>
      <c r="G521" s="23">
        <f>G522</f>
        <v>292.2</v>
      </c>
      <c r="H521" s="23">
        <f t="shared" si="260"/>
        <v>292.2</v>
      </c>
      <c r="I521" s="23">
        <f t="shared" si="260"/>
        <v>0</v>
      </c>
      <c r="J521" s="23">
        <f t="shared" si="260"/>
        <v>0</v>
      </c>
      <c r="K521" s="23">
        <f t="shared" si="260"/>
        <v>292.2</v>
      </c>
      <c r="L521" s="23">
        <f t="shared" si="260"/>
        <v>292.2</v>
      </c>
      <c r="M521" s="23">
        <f t="shared" si="260"/>
        <v>0</v>
      </c>
      <c r="N521" s="23">
        <f t="shared" si="260"/>
        <v>0</v>
      </c>
      <c r="O521" s="23">
        <f t="shared" si="260"/>
        <v>292.2</v>
      </c>
      <c r="P521" s="23">
        <f t="shared" si="260"/>
        <v>292.2</v>
      </c>
      <c r="Q521" s="23">
        <f t="shared" si="260"/>
        <v>0</v>
      </c>
      <c r="R521" s="23">
        <f>R522</f>
        <v>0</v>
      </c>
    </row>
    <row r="522" spans="1:18" ht="37.5">
      <c r="A522" s="99" t="s">
        <v>119</v>
      </c>
      <c r="B522" s="67">
        <v>546</v>
      </c>
      <c r="C522" s="28" t="s">
        <v>157</v>
      </c>
      <c r="D522" s="28" t="s">
        <v>161</v>
      </c>
      <c r="E522" s="28" t="s">
        <v>525</v>
      </c>
      <c r="F522" s="28" t="s">
        <v>210</v>
      </c>
      <c r="G522" s="23">
        <f>H522+I522+J522</f>
        <v>292.2</v>
      </c>
      <c r="H522" s="23">
        <v>292.2</v>
      </c>
      <c r="I522" s="23"/>
      <c r="J522" s="23"/>
      <c r="K522" s="23">
        <f>L522+M522+N522</f>
        <v>292.2</v>
      </c>
      <c r="L522" s="23">
        <v>292.2</v>
      </c>
      <c r="M522" s="23"/>
      <c r="N522" s="23"/>
      <c r="O522" s="23">
        <f>P522+Q522+R522</f>
        <v>292.2</v>
      </c>
      <c r="P522" s="23">
        <v>292.2</v>
      </c>
      <c r="Q522" s="23"/>
      <c r="R522" s="23"/>
    </row>
    <row r="523" spans="1:18" ht="18.75">
      <c r="A523" s="27" t="s">
        <v>273</v>
      </c>
      <c r="B523" s="67">
        <v>546</v>
      </c>
      <c r="C523" s="28" t="s">
        <v>157</v>
      </c>
      <c r="D523" s="28" t="s">
        <v>157</v>
      </c>
      <c r="E523" s="28"/>
      <c r="F523" s="28"/>
      <c r="G523" s="23">
        <f>G528+G524</f>
        <v>458</v>
      </c>
      <c r="H523" s="23">
        <f aca="true" t="shared" si="263" ref="H523:R523">H528+H524</f>
        <v>0</v>
      </c>
      <c r="I523" s="23">
        <f t="shared" si="263"/>
        <v>458</v>
      </c>
      <c r="J523" s="23">
        <f t="shared" si="263"/>
        <v>0</v>
      </c>
      <c r="K523" s="23">
        <f t="shared" si="263"/>
        <v>475.2</v>
      </c>
      <c r="L523" s="23">
        <f t="shared" si="263"/>
        <v>0</v>
      </c>
      <c r="M523" s="23">
        <f t="shared" si="263"/>
        <v>475.2</v>
      </c>
      <c r="N523" s="23">
        <f t="shared" si="263"/>
        <v>0</v>
      </c>
      <c r="O523" s="23">
        <f t="shared" si="263"/>
        <v>458</v>
      </c>
      <c r="P523" s="23">
        <f t="shared" si="263"/>
        <v>0</v>
      </c>
      <c r="Q523" s="23">
        <f t="shared" si="263"/>
        <v>458</v>
      </c>
      <c r="R523" s="23">
        <f t="shared" si="263"/>
        <v>0</v>
      </c>
    </row>
    <row r="524" spans="1:18" ht="56.25">
      <c r="A524" s="102" t="s">
        <v>475</v>
      </c>
      <c r="B524" s="67">
        <v>546</v>
      </c>
      <c r="C524" s="28" t="s">
        <v>157</v>
      </c>
      <c r="D524" s="28" t="s">
        <v>157</v>
      </c>
      <c r="E524" s="67" t="s">
        <v>130</v>
      </c>
      <c r="F524" s="28"/>
      <c r="G524" s="23">
        <f>G525</f>
        <v>0</v>
      </c>
      <c r="H524" s="23">
        <f aca="true" t="shared" si="264" ref="H524:O524">H525</f>
        <v>0</v>
      </c>
      <c r="I524" s="23">
        <f t="shared" si="264"/>
        <v>0</v>
      </c>
      <c r="J524" s="23">
        <f t="shared" si="264"/>
        <v>0</v>
      </c>
      <c r="K524" s="23">
        <f t="shared" si="264"/>
        <v>17.2</v>
      </c>
      <c r="L524" s="23">
        <f t="shared" si="264"/>
        <v>0</v>
      </c>
      <c r="M524" s="23">
        <f t="shared" si="264"/>
        <v>17.2</v>
      </c>
      <c r="N524" s="23">
        <f t="shared" si="264"/>
        <v>0</v>
      </c>
      <c r="O524" s="23">
        <f t="shared" si="264"/>
        <v>0</v>
      </c>
      <c r="P524" s="23"/>
      <c r="Q524" s="23"/>
      <c r="R524" s="23"/>
    </row>
    <row r="525" spans="1:18" ht="37.5">
      <c r="A525" s="27" t="s">
        <v>575</v>
      </c>
      <c r="B525" s="67">
        <v>546</v>
      </c>
      <c r="C525" s="28" t="s">
        <v>157</v>
      </c>
      <c r="D525" s="28" t="s">
        <v>157</v>
      </c>
      <c r="E525" s="67" t="s">
        <v>573</v>
      </c>
      <c r="F525" s="28"/>
      <c r="G525" s="23">
        <f>G526</f>
        <v>0</v>
      </c>
      <c r="H525" s="23">
        <f aca="true" t="shared" si="265" ref="H525:O525">H526</f>
        <v>0</v>
      </c>
      <c r="I525" s="23">
        <f t="shared" si="265"/>
        <v>0</v>
      </c>
      <c r="J525" s="23">
        <f t="shared" si="265"/>
        <v>0</v>
      </c>
      <c r="K525" s="23">
        <f t="shared" si="265"/>
        <v>17.2</v>
      </c>
      <c r="L525" s="23">
        <f t="shared" si="265"/>
        <v>0</v>
      </c>
      <c r="M525" s="23">
        <f t="shared" si="265"/>
        <v>17.2</v>
      </c>
      <c r="N525" s="23">
        <f t="shared" si="265"/>
        <v>0</v>
      </c>
      <c r="O525" s="23">
        <f t="shared" si="265"/>
        <v>0</v>
      </c>
      <c r="P525" s="23"/>
      <c r="Q525" s="23"/>
      <c r="R525" s="23"/>
    </row>
    <row r="526" spans="1:18" ht="37.5">
      <c r="A526" s="99" t="s">
        <v>576</v>
      </c>
      <c r="B526" s="67">
        <v>546</v>
      </c>
      <c r="C526" s="28" t="s">
        <v>157</v>
      </c>
      <c r="D526" s="28" t="s">
        <v>157</v>
      </c>
      <c r="E526" s="67" t="s">
        <v>574</v>
      </c>
      <c r="F526" s="28"/>
      <c r="G526" s="23">
        <f>G527</f>
        <v>0</v>
      </c>
      <c r="H526" s="23">
        <f aca="true" t="shared" si="266" ref="H526:O526">H527</f>
        <v>0</v>
      </c>
      <c r="I526" s="23">
        <f t="shared" si="266"/>
        <v>0</v>
      </c>
      <c r="J526" s="23">
        <f t="shared" si="266"/>
        <v>0</v>
      </c>
      <c r="K526" s="23">
        <f t="shared" si="266"/>
        <v>17.2</v>
      </c>
      <c r="L526" s="23">
        <f t="shared" si="266"/>
        <v>0</v>
      </c>
      <c r="M526" s="23">
        <f t="shared" si="266"/>
        <v>17.2</v>
      </c>
      <c r="N526" s="23">
        <f t="shared" si="266"/>
        <v>0</v>
      </c>
      <c r="O526" s="23">
        <f t="shared" si="266"/>
        <v>0</v>
      </c>
      <c r="P526" s="23"/>
      <c r="Q526" s="23"/>
      <c r="R526" s="23"/>
    </row>
    <row r="527" spans="1:18" ht="18.75">
      <c r="A527" s="99" t="s">
        <v>444</v>
      </c>
      <c r="B527" s="67">
        <v>546</v>
      </c>
      <c r="C527" s="28" t="s">
        <v>157</v>
      </c>
      <c r="D527" s="28" t="s">
        <v>157</v>
      </c>
      <c r="E527" s="67" t="s">
        <v>574</v>
      </c>
      <c r="F527" s="28" t="s">
        <v>218</v>
      </c>
      <c r="G527" s="23">
        <f>H527+I527+J527</f>
        <v>0</v>
      </c>
      <c r="H527" s="23"/>
      <c r="I527" s="23"/>
      <c r="J527" s="23"/>
      <c r="K527" s="23">
        <f>L527+M527+N527</f>
        <v>17.2</v>
      </c>
      <c r="L527" s="23"/>
      <c r="M527" s="23">
        <v>17.2</v>
      </c>
      <c r="N527" s="23"/>
      <c r="O527" s="23">
        <v>0</v>
      </c>
      <c r="P527" s="23"/>
      <c r="Q527" s="23"/>
      <c r="R527" s="23"/>
    </row>
    <row r="528" spans="1:18" ht="56.25">
      <c r="A528" s="27" t="s">
        <v>474</v>
      </c>
      <c r="B528" s="67">
        <v>546</v>
      </c>
      <c r="C528" s="28" t="s">
        <v>157</v>
      </c>
      <c r="D528" s="28" t="s">
        <v>157</v>
      </c>
      <c r="E528" s="28" t="s">
        <v>330</v>
      </c>
      <c r="F528" s="28"/>
      <c r="G528" s="23">
        <f>G529</f>
        <v>458</v>
      </c>
      <c r="H528" s="23">
        <f aca="true" t="shared" si="267" ref="H528:R528">H529</f>
        <v>0</v>
      </c>
      <c r="I528" s="23">
        <f t="shared" si="267"/>
        <v>458</v>
      </c>
      <c r="J528" s="23">
        <f t="shared" si="267"/>
        <v>0</v>
      </c>
      <c r="K528" s="23">
        <f t="shared" si="267"/>
        <v>458</v>
      </c>
      <c r="L528" s="23">
        <f t="shared" si="267"/>
        <v>0</v>
      </c>
      <c r="M528" s="23">
        <f t="shared" si="267"/>
        <v>458</v>
      </c>
      <c r="N528" s="23">
        <f t="shared" si="267"/>
        <v>0</v>
      </c>
      <c r="O528" s="23">
        <f t="shared" si="267"/>
        <v>458</v>
      </c>
      <c r="P528" s="23">
        <f t="shared" si="267"/>
        <v>0</v>
      </c>
      <c r="Q528" s="23">
        <f t="shared" si="267"/>
        <v>458</v>
      </c>
      <c r="R528" s="23">
        <f t="shared" si="267"/>
        <v>0</v>
      </c>
    </row>
    <row r="529" spans="1:18" ht="18.75">
      <c r="A529" s="53" t="s">
        <v>375</v>
      </c>
      <c r="B529" s="67">
        <v>546</v>
      </c>
      <c r="C529" s="28" t="s">
        <v>157</v>
      </c>
      <c r="D529" s="28" t="s">
        <v>157</v>
      </c>
      <c r="E529" s="28" t="s">
        <v>376</v>
      </c>
      <c r="F529" s="28"/>
      <c r="G529" s="23">
        <f aca="true" t="shared" si="268" ref="G529:R529">G530</f>
        <v>458</v>
      </c>
      <c r="H529" s="23">
        <f t="shared" si="268"/>
        <v>0</v>
      </c>
      <c r="I529" s="23">
        <f t="shared" si="268"/>
        <v>458</v>
      </c>
      <c r="J529" s="23">
        <f t="shared" si="268"/>
        <v>0</v>
      </c>
      <c r="K529" s="23">
        <f t="shared" si="268"/>
        <v>458</v>
      </c>
      <c r="L529" s="23">
        <f t="shared" si="268"/>
        <v>0</v>
      </c>
      <c r="M529" s="23">
        <f t="shared" si="268"/>
        <v>458</v>
      </c>
      <c r="N529" s="23">
        <f t="shared" si="268"/>
        <v>0</v>
      </c>
      <c r="O529" s="23">
        <f t="shared" si="268"/>
        <v>458</v>
      </c>
      <c r="P529" s="23">
        <f t="shared" si="268"/>
        <v>0</v>
      </c>
      <c r="Q529" s="23">
        <f t="shared" si="268"/>
        <v>458</v>
      </c>
      <c r="R529" s="23">
        <f t="shared" si="268"/>
        <v>0</v>
      </c>
    </row>
    <row r="530" spans="1:18" ht="18.75">
      <c r="A530" s="53" t="s">
        <v>272</v>
      </c>
      <c r="B530" s="67">
        <v>546</v>
      </c>
      <c r="C530" s="28" t="s">
        <v>157</v>
      </c>
      <c r="D530" s="28" t="s">
        <v>157</v>
      </c>
      <c r="E530" s="67" t="s">
        <v>377</v>
      </c>
      <c r="F530" s="28"/>
      <c r="G530" s="23">
        <f>G531+G532+G533</f>
        <v>458</v>
      </c>
      <c r="H530" s="23">
        <f aca="true" t="shared" si="269" ref="H530:R530">H531+H532+H533</f>
        <v>0</v>
      </c>
      <c r="I530" s="23">
        <f t="shared" si="269"/>
        <v>458</v>
      </c>
      <c r="J530" s="23">
        <f t="shared" si="269"/>
        <v>0</v>
      </c>
      <c r="K530" s="23">
        <f t="shared" si="269"/>
        <v>458</v>
      </c>
      <c r="L530" s="23">
        <f t="shared" si="269"/>
        <v>0</v>
      </c>
      <c r="M530" s="23">
        <f t="shared" si="269"/>
        <v>458</v>
      </c>
      <c r="N530" s="23">
        <f t="shared" si="269"/>
        <v>0</v>
      </c>
      <c r="O530" s="23">
        <f t="shared" si="269"/>
        <v>458</v>
      </c>
      <c r="P530" s="23">
        <f t="shared" si="269"/>
        <v>0</v>
      </c>
      <c r="Q530" s="23">
        <f t="shared" si="269"/>
        <v>458</v>
      </c>
      <c r="R530" s="23">
        <f t="shared" si="269"/>
        <v>0</v>
      </c>
    </row>
    <row r="531" spans="1:18" ht="37.5">
      <c r="A531" s="27" t="s">
        <v>119</v>
      </c>
      <c r="B531" s="67">
        <v>546</v>
      </c>
      <c r="C531" s="28" t="s">
        <v>157</v>
      </c>
      <c r="D531" s="28" t="s">
        <v>157</v>
      </c>
      <c r="E531" s="67" t="s">
        <v>377</v>
      </c>
      <c r="F531" s="28" t="s">
        <v>210</v>
      </c>
      <c r="G531" s="23">
        <f>H531+I531+J531</f>
        <v>360</v>
      </c>
      <c r="H531" s="23"/>
      <c r="I531" s="23">
        <v>360</v>
      </c>
      <c r="J531" s="23"/>
      <c r="K531" s="23">
        <f>L531+M531+N531</f>
        <v>360</v>
      </c>
      <c r="L531" s="23"/>
      <c r="M531" s="23">
        <v>360</v>
      </c>
      <c r="N531" s="23"/>
      <c r="O531" s="23">
        <f>P531+Q531+R531</f>
        <v>360</v>
      </c>
      <c r="P531" s="23"/>
      <c r="Q531" s="23">
        <v>360</v>
      </c>
      <c r="R531" s="23"/>
    </row>
    <row r="532" spans="1:18" ht="18.75">
      <c r="A532" s="27" t="s">
        <v>383</v>
      </c>
      <c r="B532" s="67">
        <v>546</v>
      </c>
      <c r="C532" s="28" t="s">
        <v>157</v>
      </c>
      <c r="D532" s="28" t="s">
        <v>157</v>
      </c>
      <c r="E532" s="67" t="s">
        <v>377</v>
      </c>
      <c r="F532" s="28" t="s">
        <v>382</v>
      </c>
      <c r="G532" s="23">
        <f>H532+I532+J532</f>
        <v>68</v>
      </c>
      <c r="H532" s="23"/>
      <c r="I532" s="23">
        <v>68</v>
      </c>
      <c r="J532" s="23"/>
      <c r="K532" s="23">
        <f>L532+M532+N532</f>
        <v>68</v>
      </c>
      <c r="L532" s="23"/>
      <c r="M532" s="23">
        <v>68</v>
      </c>
      <c r="N532" s="23"/>
      <c r="O532" s="23">
        <f>P532+Q532+R532</f>
        <v>68</v>
      </c>
      <c r="P532" s="23"/>
      <c r="Q532" s="23">
        <v>68</v>
      </c>
      <c r="R532" s="23"/>
    </row>
    <row r="533" spans="1:18" ht="18.75">
      <c r="A533" s="27" t="s">
        <v>219</v>
      </c>
      <c r="B533" s="67">
        <v>546</v>
      </c>
      <c r="C533" s="28" t="s">
        <v>157</v>
      </c>
      <c r="D533" s="28" t="s">
        <v>157</v>
      </c>
      <c r="E533" s="67" t="s">
        <v>377</v>
      </c>
      <c r="F533" s="28" t="s">
        <v>215</v>
      </c>
      <c r="G533" s="23">
        <f>H533+I533+J533</f>
        <v>30</v>
      </c>
      <c r="H533" s="23"/>
      <c r="I533" s="23">
        <v>30</v>
      </c>
      <c r="J533" s="23"/>
      <c r="K533" s="23">
        <f>L533+M533+N533</f>
        <v>30</v>
      </c>
      <c r="L533" s="23"/>
      <c r="M533" s="23">
        <v>30</v>
      </c>
      <c r="N533" s="23"/>
      <c r="O533" s="23">
        <f>P533+Q533+R533</f>
        <v>30</v>
      </c>
      <c r="P533" s="23"/>
      <c r="Q533" s="23">
        <v>30</v>
      </c>
      <c r="R533" s="23"/>
    </row>
    <row r="534" spans="1:18" ht="18.75">
      <c r="A534" s="99" t="s">
        <v>169</v>
      </c>
      <c r="B534" s="67">
        <v>546</v>
      </c>
      <c r="C534" s="28" t="s">
        <v>158</v>
      </c>
      <c r="D534" s="28" t="s">
        <v>564</v>
      </c>
      <c r="E534" s="28"/>
      <c r="F534" s="28"/>
      <c r="G534" s="23">
        <f aca="true" t="shared" si="270" ref="G534:R534">G535+G542</f>
        <v>21647.7</v>
      </c>
      <c r="H534" s="23">
        <f t="shared" si="270"/>
        <v>19318.9</v>
      </c>
      <c r="I534" s="23">
        <f t="shared" si="270"/>
        <v>2328.8</v>
      </c>
      <c r="J534" s="23">
        <f t="shared" si="270"/>
        <v>0</v>
      </c>
      <c r="K534" s="23">
        <f t="shared" si="270"/>
        <v>18046.4</v>
      </c>
      <c r="L534" s="23">
        <f t="shared" si="270"/>
        <v>15759.5</v>
      </c>
      <c r="M534" s="23">
        <f t="shared" si="270"/>
        <v>2286.9</v>
      </c>
      <c r="N534" s="23">
        <f t="shared" si="270"/>
        <v>0</v>
      </c>
      <c r="O534" s="23">
        <f t="shared" si="270"/>
        <v>18273.2</v>
      </c>
      <c r="P534" s="23">
        <f t="shared" si="270"/>
        <v>15986.300000000001</v>
      </c>
      <c r="Q534" s="23">
        <f t="shared" si="270"/>
        <v>2286.9</v>
      </c>
      <c r="R534" s="23">
        <f t="shared" si="270"/>
        <v>0</v>
      </c>
    </row>
    <row r="535" spans="1:18" ht="18.75">
      <c r="A535" s="99" t="s">
        <v>173</v>
      </c>
      <c r="B535" s="67">
        <v>546</v>
      </c>
      <c r="C535" s="28" t="s">
        <v>158</v>
      </c>
      <c r="D535" s="28" t="s">
        <v>152</v>
      </c>
      <c r="E535" s="28"/>
      <c r="F535" s="28"/>
      <c r="G535" s="23">
        <f>G537</f>
        <v>1665</v>
      </c>
      <c r="H535" s="23">
        <f aca="true" t="shared" si="271" ref="H535:R535">H537</f>
        <v>0</v>
      </c>
      <c r="I535" s="23">
        <f t="shared" si="271"/>
        <v>1665</v>
      </c>
      <c r="J535" s="23">
        <f t="shared" si="271"/>
        <v>0</v>
      </c>
      <c r="K535" s="23">
        <f t="shared" si="271"/>
        <v>1665</v>
      </c>
      <c r="L535" s="23">
        <f t="shared" si="271"/>
        <v>0</v>
      </c>
      <c r="M535" s="23">
        <f t="shared" si="271"/>
        <v>1665</v>
      </c>
      <c r="N535" s="23">
        <f t="shared" si="271"/>
        <v>0</v>
      </c>
      <c r="O535" s="23">
        <f t="shared" si="271"/>
        <v>1665</v>
      </c>
      <c r="P535" s="23">
        <f t="shared" si="271"/>
        <v>0</v>
      </c>
      <c r="Q535" s="23">
        <f t="shared" si="271"/>
        <v>1665</v>
      </c>
      <c r="R535" s="23">
        <f t="shared" si="271"/>
        <v>0</v>
      </c>
    </row>
    <row r="536" spans="1:18" ht="37.5">
      <c r="A536" s="102" t="s">
        <v>464</v>
      </c>
      <c r="B536" s="67">
        <v>546</v>
      </c>
      <c r="C536" s="28" t="s">
        <v>158</v>
      </c>
      <c r="D536" s="28" t="s">
        <v>152</v>
      </c>
      <c r="E536" s="28" t="s">
        <v>11</v>
      </c>
      <c r="F536" s="28"/>
      <c r="G536" s="23">
        <f aca="true" t="shared" si="272" ref="G536:R536">G537</f>
        <v>1665</v>
      </c>
      <c r="H536" s="23">
        <f t="shared" si="272"/>
        <v>0</v>
      </c>
      <c r="I536" s="23">
        <f t="shared" si="272"/>
        <v>1665</v>
      </c>
      <c r="J536" s="23">
        <f t="shared" si="272"/>
        <v>0</v>
      </c>
      <c r="K536" s="23">
        <f t="shared" si="272"/>
        <v>1665</v>
      </c>
      <c r="L536" s="23">
        <f t="shared" si="272"/>
        <v>0</v>
      </c>
      <c r="M536" s="23">
        <f t="shared" si="272"/>
        <v>1665</v>
      </c>
      <c r="N536" s="23">
        <f t="shared" si="272"/>
        <v>0</v>
      </c>
      <c r="O536" s="23">
        <f t="shared" si="272"/>
        <v>1665</v>
      </c>
      <c r="P536" s="23">
        <f t="shared" si="272"/>
        <v>0</v>
      </c>
      <c r="Q536" s="23">
        <f t="shared" si="272"/>
        <v>1665</v>
      </c>
      <c r="R536" s="23">
        <f t="shared" si="272"/>
        <v>0</v>
      </c>
    </row>
    <row r="537" spans="1:18" ht="37.5">
      <c r="A537" s="102" t="s">
        <v>49</v>
      </c>
      <c r="B537" s="67">
        <v>546</v>
      </c>
      <c r="C537" s="28" t="s">
        <v>158</v>
      </c>
      <c r="D537" s="28" t="s">
        <v>152</v>
      </c>
      <c r="E537" s="28" t="s">
        <v>50</v>
      </c>
      <c r="F537" s="28"/>
      <c r="G537" s="23">
        <f>G539</f>
        <v>1665</v>
      </c>
      <c r="H537" s="23">
        <f aca="true" t="shared" si="273" ref="H537:R537">H539</f>
        <v>0</v>
      </c>
      <c r="I537" s="23">
        <f t="shared" si="273"/>
        <v>1665</v>
      </c>
      <c r="J537" s="23">
        <f t="shared" si="273"/>
        <v>0</v>
      </c>
      <c r="K537" s="23">
        <f t="shared" si="273"/>
        <v>1665</v>
      </c>
      <c r="L537" s="23">
        <f t="shared" si="273"/>
        <v>0</v>
      </c>
      <c r="M537" s="23">
        <f t="shared" si="273"/>
        <v>1665</v>
      </c>
      <c r="N537" s="23">
        <f t="shared" si="273"/>
        <v>0</v>
      </c>
      <c r="O537" s="23">
        <f t="shared" si="273"/>
        <v>1665</v>
      </c>
      <c r="P537" s="23">
        <f t="shared" si="273"/>
        <v>0</v>
      </c>
      <c r="Q537" s="23">
        <f t="shared" si="273"/>
        <v>1665</v>
      </c>
      <c r="R537" s="23">
        <f t="shared" si="273"/>
        <v>0</v>
      </c>
    </row>
    <row r="538" spans="1:18" ht="37.5">
      <c r="A538" s="102" t="s">
        <v>53</v>
      </c>
      <c r="B538" s="67">
        <v>546</v>
      </c>
      <c r="C538" s="28" t="s">
        <v>158</v>
      </c>
      <c r="D538" s="28" t="s">
        <v>152</v>
      </c>
      <c r="E538" s="28" t="s">
        <v>54</v>
      </c>
      <c r="F538" s="28"/>
      <c r="G538" s="23">
        <f>G539</f>
        <v>1665</v>
      </c>
      <c r="H538" s="23">
        <f aca="true" t="shared" si="274" ref="H538:R538">H539</f>
        <v>0</v>
      </c>
      <c r="I538" s="23">
        <f t="shared" si="274"/>
        <v>1665</v>
      </c>
      <c r="J538" s="23">
        <f t="shared" si="274"/>
        <v>0</v>
      </c>
      <c r="K538" s="23">
        <f t="shared" si="274"/>
        <v>1665</v>
      </c>
      <c r="L538" s="23">
        <f t="shared" si="274"/>
        <v>0</v>
      </c>
      <c r="M538" s="23">
        <f t="shared" si="274"/>
        <v>1665</v>
      </c>
      <c r="N538" s="23">
        <f t="shared" si="274"/>
        <v>0</v>
      </c>
      <c r="O538" s="23">
        <f t="shared" si="274"/>
        <v>1665</v>
      </c>
      <c r="P538" s="23">
        <f t="shared" si="274"/>
        <v>0</v>
      </c>
      <c r="Q538" s="23">
        <f t="shared" si="274"/>
        <v>1665</v>
      </c>
      <c r="R538" s="23">
        <f t="shared" si="274"/>
        <v>0</v>
      </c>
    </row>
    <row r="539" spans="1:18" ht="56.25">
      <c r="A539" s="99" t="s">
        <v>360</v>
      </c>
      <c r="B539" s="67">
        <v>546</v>
      </c>
      <c r="C539" s="28" t="s">
        <v>158</v>
      </c>
      <c r="D539" s="28" t="s">
        <v>152</v>
      </c>
      <c r="E539" s="28" t="s">
        <v>115</v>
      </c>
      <c r="F539" s="28"/>
      <c r="G539" s="23">
        <f>G541+G540</f>
        <v>1665</v>
      </c>
      <c r="H539" s="23">
        <f aca="true" t="shared" si="275" ref="H539:R539">H541+H540</f>
        <v>0</v>
      </c>
      <c r="I539" s="23">
        <f t="shared" si="275"/>
        <v>1665</v>
      </c>
      <c r="J539" s="23">
        <f t="shared" si="275"/>
        <v>0</v>
      </c>
      <c r="K539" s="23">
        <f t="shared" si="275"/>
        <v>1665</v>
      </c>
      <c r="L539" s="23">
        <f t="shared" si="275"/>
        <v>0</v>
      </c>
      <c r="M539" s="23">
        <f t="shared" si="275"/>
        <v>1665</v>
      </c>
      <c r="N539" s="23">
        <f t="shared" si="275"/>
        <v>0</v>
      </c>
      <c r="O539" s="23">
        <f t="shared" si="275"/>
        <v>1665</v>
      </c>
      <c r="P539" s="23">
        <f t="shared" si="275"/>
        <v>0</v>
      </c>
      <c r="Q539" s="23">
        <f t="shared" si="275"/>
        <v>1665</v>
      </c>
      <c r="R539" s="23">
        <f t="shared" si="275"/>
        <v>0</v>
      </c>
    </row>
    <row r="540" spans="1:18" ht="37.5">
      <c r="A540" s="99" t="s">
        <v>119</v>
      </c>
      <c r="B540" s="67">
        <v>546</v>
      </c>
      <c r="C540" s="28" t="s">
        <v>158</v>
      </c>
      <c r="D540" s="28" t="s">
        <v>152</v>
      </c>
      <c r="E540" s="28" t="s">
        <v>115</v>
      </c>
      <c r="F540" s="28" t="s">
        <v>210</v>
      </c>
      <c r="G540" s="23">
        <f>H540+I540+J540</f>
        <v>8.4</v>
      </c>
      <c r="H540" s="23"/>
      <c r="I540" s="23">
        <v>8.4</v>
      </c>
      <c r="J540" s="23"/>
      <c r="K540" s="23">
        <f>L540+M540+N540</f>
        <v>8.4</v>
      </c>
      <c r="L540" s="23"/>
      <c r="M540" s="23">
        <v>8.4</v>
      </c>
      <c r="N540" s="23"/>
      <c r="O540" s="23">
        <f>P540+Q540+R540</f>
        <v>8.4</v>
      </c>
      <c r="P540" s="23"/>
      <c r="Q540" s="23">
        <v>8.4</v>
      </c>
      <c r="R540" s="23"/>
    </row>
    <row r="541" spans="1:18" ht="18.75">
      <c r="A541" s="99" t="s">
        <v>117</v>
      </c>
      <c r="B541" s="67">
        <v>546</v>
      </c>
      <c r="C541" s="28" t="s">
        <v>158</v>
      </c>
      <c r="D541" s="28" t="s">
        <v>152</v>
      </c>
      <c r="E541" s="28" t="s">
        <v>115</v>
      </c>
      <c r="F541" s="28" t="s">
        <v>244</v>
      </c>
      <c r="G541" s="23">
        <f>H541+I541+J541</f>
        <v>1656.6</v>
      </c>
      <c r="H541" s="23"/>
      <c r="I541" s="23">
        <v>1656.6</v>
      </c>
      <c r="J541" s="23"/>
      <c r="K541" s="23">
        <f>L541+M541+N541</f>
        <v>1656.6</v>
      </c>
      <c r="L541" s="23"/>
      <c r="M541" s="23">
        <v>1656.6</v>
      </c>
      <c r="N541" s="23"/>
      <c r="O541" s="23">
        <f>P541+Q541+R541</f>
        <v>1656.6</v>
      </c>
      <c r="P541" s="23"/>
      <c r="Q541" s="23">
        <v>1656.6</v>
      </c>
      <c r="R541" s="23"/>
    </row>
    <row r="542" spans="1:18" ht="18.75">
      <c r="A542" s="99" t="s">
        <v>170</v>
      </c>
      <c r="B542" s="67">
        <v>546</v>
      </c>
      <c r="C542" s="28" t="s">
        <v>158</v>
      </c>
      <c r="D542" s="28" t="s">
        <v>155</v>
      </c>
      <c r="E542" s="28"/>
      <c r="F542" s="28"/>
      <c r="G542" s="23">
        <f>G543+G557</f>
        <v>19982.7</v>
      </c>
      <c r="H542" s="23">
        <f aca="true" t="shared" si="276" ref="H542:R542">H543+H557</f>
        <v>19318.9</v>
      </c>
      <c r="I542" s="23">
        <f t="shared" si="276"/>
        <v>663.8</v>
      </c>
      <c r="J542" s="23">
        <f t="shared" si="276"/>
        <v>0</v>
      </c>
      <c r="K542" s="23">
        <f t="shared" si="276"/>
        <v>16381.4</v>
      </c>
      <c r="L542" s="23">
        <f t="shared" si="276"/>
        <v>15759.5</v>
      </c>
      <c r="M542" s="23">
        <f t="shared" si="276"/>
        <v>621.9</v>
      </c>
      <c r="N542" s="23">
        <f t="shared" si="276"/>
        <v>0</v>
      </c>
      <c r="O542" s="23">
        <f t="shared" si="276"/>
        <v>16608.2</v>
      </c>
      <c r="P542" s="23">
        <f t="shared" si="276"/>
        <v>15986.300000000001</v>
      </c>
      <c r="Q542" s="23">
        <f t="shared" si="276"/>
        <v>621.9</v>
      </c>
      <c r="R542" s="23">
        <f t="shared" si="276"/>
        <v>0</v>
      </c>
    </row>
    <row r="543" spans="1:18" ht="37.5">
      <c r="A543" s="102" t="s">
        <v>464</v>
      </c>
      <c r="B543" s="67">
        <v>546</v>
      </c>
      <c r="C543" s="28" t="s">
        <v>158</v>
      </c>
      <c r="D543" s="28" t="s">
        <v>155</v>
      </c>
      <c r="E543" s="28" t="s">
        <v>11</v>
      </c>
      <c r="F543" s="28"/>
      <c r="G543" s="23">
        <f>G544</f>
        <v>15167.4</v>
      </c>
      <c r="H543" s="23">
        <f aca="true" t="shared" si="277" ref="H543:R543">H544</f>
        <v>14744.4</v>
      </c>
      <c r="I543" s="23">
        <f t="shared" si="277"/>
        <v>423</v>
      </c>
      <c r="J543" s="23">
        <f t="shared" si="277"/>
        <v>0</v>
      </c>
      <c r="K543" s="23">
        <f t="shared" si="277"/>
        <v>16381.4</v>
      </c>
      <c r="L543" s="23">
        <f t="shared" si="277"/>
        <v>15759.5</v>
      </c>
      <c r="M543" s="23">
        <f t="shared" si="277"/>
        <v>621.9</v>
      </c>
      <c r="N543" s="23">
        <f t="shared" si="277"/>
        <v>0</v>
      </c>
      <c r="O543" s="23">
        <f t="shared" si="277"/>
        <v>16608.2</v>
      </c>
      <c r="P543" s="23">
        <f t="shared" si="277"/>
        <v>15986.300000000001</v>
      </c>
      <c r="Q543" s="23">
        <f t="shared" si="277"/>
        <v>621.9</v>
      </c>
      <c r="R543" s="23">
        <f t="shared" si="277"/>
        <v>0</v>
      </c>
    </row>
    <row r="544" spans="1:18" ht="37.5">
      <c r="A544" s="102" t="s">
        <v>49</v>
      </c>
      <c r="B544" s="67">
        <v>546</v>
      </c>
      <c r="C544" s="28" t="s">
        <v>158</v>
      </c>
      <c r="D544" s="28" t="s">
        <v>155</v>
      </c>
      <c r="E544" s="28" t="s">
        <v>50</v>
      </c>
      <c r="F544" s="28"/>
      <c r="G544" s="23">
        <f>G545+G549+G554</f>
        <v>15167.4</v>
      </c>
      <c r="H544" s="23">
        <f aca="true" t="shared" si="278" ref="H544:R544">H545+H549+H554</f>
        <v>14744.4</v>
      </c>
      <c r="I544" s="23">
        <f t="shared" si="278"/>
        <v>423</v>
      </c>
      <c r="J544" s="23">
        <f t="shared" si="278"/>
        <v>0</v>
      </c>
      <c r="K544" s="23">
        <f t="shared" si="278"/>
        <v>16381.4</v>
      </c>
      <c r="L544" s="23">
        <f t="shared" si="278"/>
        <v>15759.5</v>
      </c>
      <c r="M544" s="23">
        <f t="shared" si="278"/>
        <v>621.9</v>
      </c>
      <c r="N544" s="23">
        <f t="shared" si="278"/>
        <v>0</v>
      </c>
      <c r="O544" s="23">
        <f t="shared" si="278"/>
        <v>16608.2</v>
      </c>
      <c r="P544" s="23">
        <f t="shared" si="278"/>
        <v>15986.300000000001</v>
      </c>
      <c r="Q544" s="23">
        <f t="shared" si="278"/>
        <v>621.9</v>
      </c>
      <c r="R544" s="23">
        <f t="shared" si="278"/>
        <v>0</v>
      </c>
    </row>
    <row r="545" spans="1:18" ht="56.25">
      <c r="A545" s="102" t="s">
        <v>31</v>
      </c>
      <c r="B545" s="67">
        <v>546</v>
      </c>
      <c r="C545" s="28" t="s">
        <v>158</v>
      </c>
      <c r="D545" s="28" t="s">
        <v>155</v>
      </c>
      <c r="E545" s="28" t="s">
        <v>52</v>
      </c>
      <c r="F545" s="28"/>
      <c r="G545" s="23">
        <f>G546</f>
        <v>257.4</v>
      </c>
      <c r="H545" s="23">
        <f aca="true" t="shared" si="279" ref="H545:R545">H546</f>
        <v>0</v>
      </c>
      <c r="I545" s="23">
        <f t="shared" si="279"/>
        <v>257.4</v>
      </c>
      <c r="J545" s="23">
        <f t="shared" si="279"/>
        <v>0</v>
      </c>
      <c r="K545" s="23">
        <f t="shared" si="279"/>
        <v>233.70000000000002</v>
      </c>
      <c r="L545" s="23">
        <f t="shared" si="279"/>
        <v>0</v>
      </c>
      <c r="M545" s="23">
        <f t="shared" si="279"/>
        <v>233.70000000000002</v>
      </c>
      <c r="N545" s="23">
        <f t="shared" si="279"/>
        <v>0</v>
      </c>
      <c r="O545" s="23">
        <f t="shared" si="279"/>
        <v>233.70000000000002</v>
      </c>
      <c r="P545" s="23">
        <f t="shared" si="279"/>
        <v>0</v>
      </c>
      <c r="Q545" s="23">
        <f t="shared" si="279"/>
        <v>233.70000000000002</v>
      </c>
      <c r="R545" s="23">
        <f t="shared" si="279"/>
        <v>0</v>
      </c>
    </row>
    <row r="546" spans="1:18" ht="75">
      <c r="A546" s="27" t="s">
        <v>419</v>
      </c>
      <c r="B546" s="67">
        <v>546</v>
      </c>
      <c r="C546" s="28" t="s">
        <v>158</v>
      </c>
      <c r="D546" s="28" t="s">
        <v>155</v>
      </c>
      <c r="E546" s="28" t="s">
        <v>51</v>
      </c>
      <c r="F546" s="28"/>
      <c r="G546" s="23">
        <f>G547+G548</f>
        <v>257.4</v>
      </c>
      <c r="H546" s="23">
        <f aca="true" t="shared" si="280" ref="H546:R546">H547+H548</f>
        <v>0</v>
      </c>
      <c r="I546" s="23">
        <f t="shared" si="280"/>
        <v>257.4</v>
      </c>
      <c r="J546" s="23">
        <f t="shared" si="280"/>
        <v>0</v>
      </c>
      <c r="K546" s="23">
        <f t="shared" si="280"/>
        <v>233.70000000000002</v>
      </c>
      <c r="L546" s="23">
        <f t="shared" si="280"/>
        <v>0</v>
      </c>
      <c r="M546" s="23">
        <f t="shared" si="280"/>
        <v>233.70000000000002</v>
      </c>
      <c r="N546" s="23">
        <f t="shared" si="280"/>
        <v>0</v>
      </c>
      <c r="O546" s="23">
        <f t="shared" si="280"/>
        <v>233.70000000000002</v>
      </c>
      <c r="P546" s="23">
        <f t="shared" si="280"/>
        <v>0</v>
      </c>
      <c r="Q546" s="23">
        <f t="shared" si="280"/>
        <v>233.70000000000002</v>
      </c>
      <c r="R546" s="23">
        <f t="shared" si="280"/>
        <v>0</v>
      </c>
    </row>
    <row r="547" spans="1:18" ht="37.5">
      <c r="A547" s="99" t="s">
        <v>119</v>
      </c>
      <c r="B547" s="67">
        <v>546</v>
      </c>
      <c r="C547" s="67">
        <v>10</v>
      </c>
      <c r="D547" s="28" t="s">
        <v>155</v>
      </c>
      <c r="E547" s="28" t="s">
        <v>51</v>
      </c>
      <c r="F547" s="28" t="s">
        <v>210</v>
      </c>
      <c r="G547" s="23">
        <f>H547+I547+J547</f>
        <v>11.3</v>
      </c>
      <c r="H547" s="23"/>
      <c r="I547" s="23">
        <v>11.3</v>
      </c>
      <c r="J547" s="23"/>
      <c r="K547" s="23">
        <f>L547+M547+N547</f>
        <v>11.3</v>
      </c>
      <c r="L547" s="23"/>
      <c r="M547" s="23">
        <v>11.3</v>
      </c>
      <c r="N547" s="23"/>
      <c r="O547" s="23">
        <f>P547+Q547+R547</f>
        <v>11.3</v>
      </c>
      <c r="P547" s="23"/>
      <c r="Q547" s="23">
        <v>11.3</v>
      </c>
      <c r="R547" s="23"/>
    </row>
    <row r="548" spans="1:18" ht="37.5">
      <c r="A548" s="99" t="s">
        <v>261</v>
      </c>
      <c r="B548" s="67">
        <v>546</v>
      </c>
      <c r="C548" s="67">
        <v>10</v>
      </c>
      <c r="D548" s="28" t="s">
        <v>155</v>
      </c>
      <c r="E548" s="28" t="s">
        <v>51</v>
      </c>
      <c r="F548" s="28" t="s">
        <v>260</v>
      </c>
      <c r="G548" s="23">
        <f>H548+I548+J548</f>
        <v>246.1</v>
      </c>
      <c r="H548" s="23"/>
      <c r="I548" s="23">
        <v>246.1</v>
      </c>
      <c r="J548" s="23"/>
      <c r="K548" s="23">
        <f>L548+M548+N548</f>
        <v>222.4</v>
      </c>
      <c r="L548" s="23"/>
      <c r="M548" s="23">
        <v>222.4</v>
      </c>
      <c r="N548" s="23"/>
      <c r="O548" s="23">
        <f>P548+Q548+R548</f>
        <v>222.4</v>
      </c>
      <c r="P548" s="23"/>
      <c r="Q548" s="23">
        <v>222.4</v>
      </c>
      <c r="R548" s="23"/>
    </row>
    <row r="549" spans="1:18" ht="18.75">
      <c r="A549" s="102" t="s">
        <v>120</v>
      </c>
      <c r="B549" s="67">
        <v>546</v>
      </c>
      <c r="C549" s="67">
        <v>10</v>
      </c>
      <c r="D549" s="28" t="s">
        <v>155</v>
      </c>
      <c r="E549" s="28" t="s">
        <v>54</v>
      </c>
      <c r="F549" s="28"/>
      <c r="G549" s="23">
        <f>G550+G552</f>
        <v>165.6</v>
      </c>
      <c r="H549" s="23">
        <f aca="true" t="shared" si="281" ref="H549:R549">H550+H552</f>
        <v>0</v>
      </c>
      <c r="I549" s="23">
        <f t="shared" si="281"/>
        <v>165.6</v>
      </c>
      <c r="J549" s="23">
        <f t="shared" si="281"/>
        <v>0</v>
      </c>
      <c r="K549" s="23">
        <f t="shared" si="281"/>
        <v>955.4000000000001</v>
      </c>
      <c r="L549" s="23">
        <f t="shared" si="281"/>
        <v>567.2</v>
      </c>
      <c r="M549" s="23">
        <f t="shared" si="281"/>
        <v>388.2</v>
      </c>
      <c r="N549" s="23">
        <f t="shared" si="281"/>
        <v>0</v>
      </c>
      <c r="O549" s="23">
        <f t="shared" si="281"/>
        <v>955.4000000000001</v>
      </c>
      <c r="P549" s="23">
        <f t="shared" si="281"/>
        <v>567.2</v>
      </c>
      <c r="Q549" s="23">
        <f t="shared" si="281"/>
        <v>388.2</v>
      </c>
      <c r="R549" s="23">
        <f t="shared" si="281"/>
        <v>0</v>
      </c>
    </row>
    <row r="550" spans="1:18" ht="37.5">
      <c r="A550" s="102" t="s">
        <v>361</v>
      </c>
      <c r="B550" s="67">
        <v>546</v>
      </c>
      <c r="C550" s="67">
        <v>10</v>
      </c>
      <c r="D550" s="28" t="s">
        <v>155</v>
      </c>
      <c r="E550" s="28" t="s">
        <v>113</v>
      </c>
      <c r="F550" s="28"/>
      <c r="G550" s="23">
        <f>G551</f>
        <v>165.6</v>
      </c>
      <c r="H550" s="23">
        <f aca="true" t="shared" si="282" ref="H550:R550">H551</f>
        <v>0</v>
      </c>
      <c r="I550" s="23">
        <f t="shared" si="282"/>
        <v>165.6</v>
      </c>
      <c r="J550" s="23">
        <f t="shared" si="282"/>
        <v>0</v>
      </c>
      <c r="K550" s="23">
        <f t="shared" si="282"/>
        <v>165.6</v>
      </c>
      <c r="L550" s="23">
        <f t="shared" si="282"/>
        <v>0</v>
      </c>
      <c r="M550" s="23">
        <f t="shared" si="282"/>
        <v>165.6</v>
      </c>
      <c r="N550" s="23">
        <f t="shared" si="282"/>
        <v>0</v>
      </c>
      <c r="O550" s="23">
        <f t="shared" si="282"/>
        <v>165.6</v>
      </c>
      <c r="P550" s="23">
        <f t="shared" si="282"/>
        <v>0</v>
      </c>
      <c r="Q550" s="23">
        <f t="shared" si="282"/>
        <v>165.6</v>
      </c>
      <c r="R550" s="23">
        <f t="shared" si="282"/>
        <v>0</v>
      </c>
    </row>
    <row r="551" spans="1:18" ht="18.75">
      <c r="A551" s="99" t="s">
        <v>117</v>
      </c>
      <c r="B551" s="67">
        <v>546</v>
      </c>
      <c r="C551" s="67">
        <v>10</v>
      </c>
      <c r="D551" s="28" t="s">
        <v>155</v>
      </c>
      <c r="E551" s="28" t="s">
        <v>114</v>
      </c>
      <c r="F551" s="28" t="s">
        <v>244</v>
      </c>
      <c r="G551" s="23">
        <f>H551+I551+J551</f>
        <v>165.6</v>
      </c>
      <c r="H551" s="23"/>
      <c r="I551" s="23">
        <v>165.6</v>
      </c>
      <c r="J551" s="23"/>
      <c r="K551" s="23">
        <f>L551+M551+N551</f>
        <v>165.6</v>
      </c>
      <c r="L551" s="23"/>
      <c r="M551" s="23">
        <v>165.6</v>
      </c>
      <c r="N551" s="23"/>
      <c r="O551" s="23">
        <f>P551+Q551+R551</f>
        <v>165.6</v>
      </c>
      <c r="P551" s="23"/>
      <c r="Q551" s="23">
        <v>165.6</v>
      </c>
      <c r="R551" s="23"/>
    </row>
    <row r="552" spans="1:18" ht="18.75">
      <c r="A552" s="99" t="s">
        <v>587</v>
      </c>
      <c r="B552" s="67">
        <v>546</v>
      </c>
      <c r="C552" s="67">
        <v>10</v>
      </c>
      <c r="D552" s="28" t="s">
        <v>155</v>
      </c>
      <c r="E552" s="28" t="s">
        <v>491</v>
      </c>
      <c r="F552" s="28"/>
      <c r="G552" s="23">
        <f>G553</f>
        <v>0</v>
      </c>
      <c r="H552" s="23">
        <f aca="true" t="shared" si="283" ref="H552:R552">H553</f>
        <v>0</v>
      </c>
      <c r="I552" s="23">
        <f t="shared" si="283"/>
        <v>0</v>
      </c>
      <c r="J552" s="23">
        <f t="shared" si="283"/>
        <v>0</v>
      </c>
      <c r="K552" s="23">
        <f t="shared" si="283"/>
        <v>789.8000000000001</v>
      </c>
      <c r="L552" s="23">
        <f t="shared" si="283"/>
        <v>567.2</v>
      </c>
      <c r="M552" s="23">
        <f t="shared" si="283"/>
        <v>222.6</v>
      </c>
      <c r="N552" s="23">
        <f t="shared" si="283"/>
        <v>0</v>
      </c>
      <c r="O552" s="23">
        <f t="shared" si="283"/>
        <v>789.8000000000001</v>
      </c>
      <c r="P552" s="23">
        <f t="shared" si="283"/>
        <v>567.2</v>
      </c>
      <c r="Q552" s="23">
        <f t="shared" si="283"/>
        <v>222.6</v>
      </c>
      <c r="R552" s="23">
        <f t="shared" si="283"/>
        <v>0</v>
      </c>
    </row>
    <row r="553" spans="1:18" ht="37.5">
      <c r="A553" s="99" t="s">
        <v>261</v>
      </c>
      <c r="B553" s="67">
        <v>546</v>
      </c>
      <c r="C553" s="67">
        <v>10</v>
      </c>
      <c r="D553" s="28" t="s">
        <v>155</v>
      </c>
      <c r="E553" s="28" t="s">
        <v>491</v>
      </c>
      <c r="F553" s="28" t="s">
        <v>260</v>
      </c>
      <c r="G553" s="23">
        <f>H553+I553+J553</f>
        <v>0</v>
      </c>
      <c r="H553" s="23"/>
      <c r="I553" s="23"/>
      <c r="J553" s="23"/>
      <c r="K553" s="23">
        <f>L553+M553+N553</f>
        <v>789.8000000000001</v>
      </c>
      <c r="L553" s="23">
        <v>567.2</v>
      </c>
      <c r="M553" s="23">
        <v>222.6</v>
      </c>
      <c r="N553" s="23"/>
      <c r="O553" s="23">
        <f>P553+Q553+R553</f>
        <v>789.8000000000001</v>
      </c>
      <c r="P553" s="23">
        <v>567.2</v>
      </c>
      <c r="Q553" s="23">
        <v>222.6</v>
      </c>
      <c r="R553" s="23"/>
    </row>
    <row r="554" spans="1:18" ht="37.5">
      <c r="A554" s="102" t="s">
        <v>567</v>
      </c>
      <c r="B554" s="67">
        <v>546</v>
      </c>
      <c r="C554" s="67">
        <v>10</v>
      </c>
      <c r="D554" s="28" t="s">
        <v>155</v>
      </c>
      <c r="E554" s="28" t="s">
        <v>538</v>
      </c>
      <c r="F554" s="28"/>
      <c r="G554" s="23">
        <f>G555</f>
        <v>14744.4</v>
      </c>
      <c r="H554" s="23">
        <f aca="true" t="shared" si="284" ref="H554:R554">H555</f>
        <v>14744.4</v>
      </c>
      <c r="I554" s="23">
        <f t="shared" si="284"/>
        <v>0</v>
      </c>
      <c r="J554" s="23">
        <f t="shared" si="284"/>
        <v>0</v>
      </c>
      <c r="K554" s="23">
        <f t="shared" si="284"/>
        <v>15192.3</v>
      </c>
      <c r="L554" s="23">
        <f t="shared" si="284"/>
        <v>15192.3</v>
      </c>
      <c r="M554" s="23">
        <f t="shared" si="284"/>
        <v>0</v>
      </c>
      <c r="N554" s="23">
        <f t="shared" si="284"/>
        <v>0</v>
      </c>
      <c r="O554" s="23">
        <f t="shared" si="284"/>
        <v>15419.1</v>
      </c>
      <c r="P554" s="23">
        <f t="shared" si="284"/>
        <v>15419.1</v>
      </c>
      <c r="Q554" s="23">
        <f t="shared" si="284"/>
        <v>0</v>
      </c>
      <c r="R554" s="23">
        <f t="shared" si="284"/>
        <v>0</v>
      </c>
    </row>
    <row r="555" spans="1:18" ht="96" customHeight="1">
      <c r="A555" s="102" t="s">
        <v>599</v>
      </c>
      <c r="B555" s="67">
        <v>546</v>
      </c>
      <c r="C555" s="67">
        <v>10</v>
      </c>
      <c r="D555" s="28" t="s">
        <v>155</v>
      </c>
      <c r="E555" s="28" t="s">
        <v>608</v>
      </c>
      <c r="F555" s="28"/>
      <c r="G555" s="23">
        <f>G556</f>
        <v>14744.4</v>
      </c>
      <c r="H555" s="23">
        <f aca="true" t="shared" si="285" ref="H555:R555">H556</f>
        <v>14744.4</v>
      </c>
      <c r="I555" s="23">
        <f t="shared" si="285"/>
        <v>0</v>
      </c>
      <c r="J555" s="23">
        <f t="shared" si="285"/>
        <v>0</v>
      </c>
      <c r="K555" s="23">
        <f t="shared" si="285"/>
        <v>15192.3</v>
      </c>
      <c r="L555" s="23">
        <f t="shared" si="285"/>
        <v>15192.3</v>
      </c>
      <c r="M555" s="23">
        <f t="shared" si="285"/>
        <v>0</v>
      </c>
      <c r="N555" s="23">
        <f t="shared" si="285"/>
        <v>0</v>
      </c>
      <c r="O555" s="23">
        <f t="shared" si="285"/>
        <v>15419.1</v>
      </c>
      <c r="P555" s="23">
        <f t="shared" si="285"/>
        <v>15419.1</v>
      </c>
      <c r="Q555" s="23">
        <f t="shared" si="285"/>
        <v>0</v>
      </c>
      <c r="R555" s="23">
        <f t="shared" si="285"/>
        <v>0</v>
      </c>
    </row>
    <row r="556" spans="1:18" ht="37.5">
      <c r="A556" s="99" t="s">
        <v>261</v>
      </c>
      <c r="B556" s="67">
        <v>546</v>
      </c>
      <c r="C556" s="67">
        <v>10</v>
      </c>
      <c r="D556" s="28" t="s">
        <v>155</v>
      </c>
      <c r="E556" s="28" t="s">
        <v>608</v>
      </c>
      <c r="F556" s="28" t="s">
        <v>260</v>
      </c>
      <c r="G556" s="23">
        <f>H556+I556+J556</f>
        <v>14744.4</v>
      </c>
      <c r="H556" s="23">
        <v>14744.4</v>
      </c>
      <c r="I556" s="23"/>
      <c r="J556" s="23"/>
      <c r="K556" s="23">
        <f>L556+M556+N556</f>
        <v>15192.3</v>
      </c>
      <c r="L556" s="23">
        <v>15192.3</v>
      </c>
      <c r="M556" s="23"/>
      <c r="N556" s="23"/>
      <c r="O556" s="23">
        <f>P556+Q556+R556</f>
        <v>15419.1</v>
      </c>
      <c r="P556" s="23">
        <v>15419.1</v>
      </c>
      <c r="Q556" s="23"/>
      <c r="R556" s="23"/>
    </row>
    <row r="557" spans="1:18" ht="56.25">
      <c r="A557" s="102" t="s">
        <v>475</v>
      </c>
      <c r="B557" s="67">
        <v>546</v>
      </c>
      <c r="C557" s="28" t="s">
        <v>158</v>
      </c>
      <c r="D557" s="28" t="s">
        <v>155</v>
      </c>
      <c r="E557" s="67" t="s">
        <v>130</v>
      </c>
      <c r="F557" s="28"/>
      <c r="G557" s="23">
        <f>G561+G558</f>
        <v>4815.3</v>
      </c>
      <c r="H557" s="23">
        <f aca="true" t="shared" si="286" ref="H557:R557">H561+H558</f>
        <v>4574.5</v>
      </c>
      <c r="I557" s="23">
        <f t="shared" si="286"/>
        <v>240.8</v>
      </c>
      <c r="J557" s="23">
        <f t="shared" si="286"/>
        <v>0</v>
      </c>
      <c r="K557" s="23">
        <f t="shared" si="286"/>
        <v>0</v>
      </c>
      <c r="L557" s="23">
        <f t="shared" si="286"/>
        <v>0</v>
      </c>
      <c r="M557" s="23">
        <f t="shared" si="286"/>
        <v>0</v>
      </c>
      <c r="N557" s="23">
        <f t="shared" si="286"/>
        <v>0</v>
      </c>
      <c r="O557" s="23">
        <f t="shared" si="286"/>
        <v>0</v>
      </c>
      <c r="P557" s="23">
        <f t="shared" si="286"/>
        <v>0</v>
      </c>
      <c r="Q557" s="23">
        <f t="shared" si="286"/>
        <v>0</v>
      </c>
      <c r="R557" s="23">
        <f t="shared" si="286"/>
        <v>0</v>
      </c>
    </row>
    <row r="558" spans="1:18" ht="56.25">
      <c r="A558" s="102" t="s">
        <v>402</v>
      </c>
      <c r="B558" s="67">
        <v>546</v>
      </c>
      <c r="C558" s="28" t="s">
        <v>158</v>
      </c>
      <c r="D558" s="28" t="s">
        <v>155</v>
      </c>
      <c r="E558" s="67" t="s">
        <v>131</v>
      </c>
      <c r="F558" s="28"/>
      <c r="G558" s="23">
        <f>G559</f>
        <v>1444.6000000000001</v>
      </c>
      <c r="H558" s="23">
        <f aca="true" t="shared" si="287" ref="H558:R558">H559</f>
        <v>1372.4</v>
      </c>
      <c r="I558" s="23">
        <f t="shared" si="287"/>
        <v>72.2</v>
      </c>
      <c r="J558" s="23">
        <f t="shared" si="287"/>
        <v>0</v>
      </c>
      <c r="K558" s="23">
        <f t="shared" si="287"/>
        <v>0</v>
      </c>
      <c r="L558" s="23">
        <f t="shared" si="287"/>
        <v>0</v>
      </c>
      <c r="M558" s="23">
        <f t="shared" si="287"/>
        <v>0</v>
      </c>
      <c r="N558" s="23">
        <f t="shared" si="287"/>
        <v>0</v>
      </c>
      <c r="O558" s="23">
        <f t="shared" si="287"/>
        <v>0</v>
      </c>
      <c r="P558" s="23">
        <f t="shared" si="287"/>
        <v>0</v>
      </c>
      <c r="Q558" s="23">
        <f t="shared" si="287"/>
        <v>0</v>
      </c>
      <c r="R558" s="23">
        <f t="shared" si="287"/>
        <v>0</v>
      </c>
    </row>
    <row r="559" spans="1:18" ht="37.5">
      <c r="A559" s="99" t="s">
        <v>403</v>
      </c>
      <c r="B559" s="67">
        <v>546</v>
      </c>
      <c r="C559" s="28" t="s">
        <v>158</v>
      </c>
      <c r="D559" s="28" t="s">
        <v>155</v>
      </c>
      <c r="E559" s="67" t="s">
        <v>420</v>
      </c>
      <c r="F559" s="28"/>
      <c r="G559" s="23">
        <f>G560</f>
        <v>1444.6000000000001</v>
      </c>
      <c r="H559" s="23">
        <f aca="true" t="shared" si="288" ref="H559:R559">H560</f>
        <v>1372.4</v>
      </c>
      <c r="I559" s="23">
        <f t="shared" si="288"/>
        <v>72.2</v>
      </c>
      <c r="J559" s="23">
        <f t="shared" si="288"/>
        <v>0</v>
      </c>
      <c r="K559" s="23">
        <f t="shared" si="288"/>
        <v>0</v>
      </c>
      <c r="L559" s="23">
        <f t="shared" si="288"/>
        <v>0</v>
      </c>
      <c r="M559" s="23">
        <f t="shared" si="288"/>
        <v>0</v>
      </c>
      <c r="N559" s="23">
        <f t="shared" si="288"/>
        <v>0</v>
      </c>
      <c r="O559" s="23">
        <f t="shared" si="288"/>
        <v>0</v>
      </c>
      <c r="P559" s="23">
        <f t="shared" si="288"/>
        <v>0</v>
      </c>
      <c r="Q559" s="23">
        <f t="shared" si="288"/>
        <v>0</v>
      </c>
      <c r="R559" s="23">
        <f t="shared" si="288"/>
        <v>0</v>
      </c>
    </row>
    <row r="560" spans="1:18" ht="37.5">
      <c r="A560" s="99" t="s">
        <v>261</v>
      </c>
      <c r="B560" s="67">
        <v>546</v>
      </c>
      <c r="C560" s="28" t="s">
        <v>158</v>
      </c>
      <c r="D560" s="28" t="s">
        <v>155</v>
      </c>
      <c r="E560" s="67" t="s">
        <v>420</v>
      </c>
      <c r="F560" s="28" t="s">
        <v>260</v>
      </c>
      <c r="G560" s="23">
        <f>H560+I560+J560</f>
        <v>1444.6000000000001</v>
      </c>
      <c r="H560" s="23">
        <v>1372.4</v>
      </c>
      <c r="I560" s="23">
        <v>72.2</v>
      </c>
      <c r="J560" s="23"/>
      <c r="K560" s="23">
        <f>L560+M560+N560</f>
        <v>0</v>
      </c>
      <c r="L560" s="23"/>
      <c r="M560" s="23"/>
      <c r="N560" s="23"/>
      <c r="O560" s="23">
        <f>P560+Q560+R560</f>
        <v>0</v>
      </c>
      <c r="P560" s="23"/>
      <c r="Q560" s="23"/>
      <c r="R560" s="23"/>
    </row>
    <row r="561" spans="1:18" ht="56.25">
      <c r="A561" s="102" t="s">
        <v>329</v>
      </c>
      <c r="B561" s="67">
        <v>546</v>
      </c>
      <c r="C561" s="28" t="s">
        <v>158</v>
      </c>
      <c r="D561" s="28" t="s">
        <v>155</v>
      </c>
      <c r="E561" s="67" t="s">
        <v>132</v>
      </c>
      <c r="F561" s="28"/>
      <c r="G561" s="23">
        <f>G562</f>
        <v>3370.7</v>
      </c>
      <c r="H561" s="23">
        <f aca="true" t="shared" si="289" ref="H561:R561">H562</f>
        <v>3202.1</v>
      </c>
      <c r="I561" s="23">
        <f t="shared" si="289"/>
        <v>168.6</v>
      </c>
      <c r="J561" s="23">
        <f t="shared" si="289"/>
        <v>0</v>
      </c>
      <c r="K561" s="23">
        <f t="shared" si="289"/>
        <v>0</v>
      </c>
      <c r="L561" s="23">
        <f t="shared" si="289"/>
        <v>0</v>
      </c>
      <c r="M561" s="23">
        <f t="shared" si="289"/>
        <v>0</v>
      </c>
      <c r="N561" s="23">
        <f t="shared" si="289"/>
        <v>0</v>
      </c>
      <c r="O561" s="23">
        <f t="shared" si="289"/>
        <v>0</v>
      </c>
      <c r="P561" s="23">
        <f t="shared" si="289"/>
        <v>0</v>
      </c>
      <c r="Q561" s="23">
        <f t="shared" si="289"/>
        <v>0</v>
      </c>
      <c r="R561" s="23">
        <f t="shared" si="289"/>
        <v>0</v>
      </c>
    </row>
    <row r="562" spans="1:18" ht="37.5">
      <c r="A562" s="99" t="s">
        <v>368</v>
      </c>
      <c r="B562" s="67">
        <v>546</v>
      </c>
      <c r="C562" s="28" t="s">
        <v>158</v>
      </c>
      <c r="D562" s="28" t="s">
        <v>155</v>
      </c>
      <c r="E562" s="67" t="s">
        <v>384</v>
      </c>
      <c r="F562" s="28"/>
      <c r="G562" s="23">
        <f>G563</f>
        <v>3370.7</v>
      </c>
      <c r="H562" s="23">
        <f aca="true" t="shared" si="290" ref="H562:R562">H563</f>
        <v>3202.1</v>
      </c>
      <c r="I562" s="23">
        <f t="shared" si="290"/>
        <v>168.6</v>
      </c>
      <c r="J562" s="23">
        <f t="shared" si="290"/>
        <v>0</v>
      </c>
      <c r="K562" s="23">
        <f t="shared" si="290"/>
        <v>0</v>
      </c>
      <c r="L562" s="23">
        <f t="shared" si="290"/>
        <v>0</v>
      </c>
      <c r="M562" s="23">
        <f t="shared" si="290"/>
        <v>0</v>
      </c>
      <c r="N562" s="23">
        <f t="shared" si="290"/>
        <v>0</v>
      </c>
      <c r="O562" s="23">
        <f t="shared" si="290"/>
        <v>0</v>
      </c>
      <c r="P562" s="23">
        <f t="shared" si="290"/>
        <v>0</v>
      </c>
      <c r="Q562" s="23">
        <f t="shared" si="290"/>
        <v>0</v>
      </c>
      <c r="R562" s="23">
        <f t="shared" si="290"/>
        <v>0</v>
      </c>
    </row>
    <row r="563" spans="1:18" ht="37.5">
      <c r="A563" s="99" t="s">
        <v>261</v>
      </c>
      <c r="B563" s="67">
        <v>546</v>
      </c>
      <c r="C563" s="28" t="s">
        <v>158</v>
      </c>
      <c r="D563" s="28" t="s">
        <v>155</v>
      </c>
      <c r="E563" s="67" t="s">
        <v>384</v>
      </c>
      <c r="F563" s="28" t="s">
        <v>260</v>
      </c>
      <c r="G563" s="23">
        <f>H563+I563+J563</f>
        <v>3370.7</v>
      </c>
      <c r="H563" s="23">
        <v>3202.1</v>
      </c>
      <c r="I563" s="23">
        <v>168.6</v>
      </c>
      <c r="J563" s="23"/>
      <c r="K563" s="23">
        <f>L563+M563+N563</f>
        <v>0</v>
      </c>
      <c r="L563" s="23"/>
      <c r="M563" s="23"/>
      <c r="N563" s="23"/>
      <c r="O563" s="23">
        <f>P563+Q563+R563</f>
        <v>0</v>
      </c>
      <c r="P563" s="23"/>
      <c r="Q563" s="23"/>
      <c r="R563" s="23"/>
    </row>
    <row r="564" spans="1:18" ht="18.75">
      <c r="A564" s="99" t="s">
        <v>178</v>
      </c>
      <c r="B564" s="67">
        <v>546</v>
      </c>
      <c r="C564" s="28" t="s">
        <v>158</v>
      </c>
      <c r="D564" s="28" t="s">
        <v>153</v>
      </c>
      <c r="E564" s="28"/>
      <c r="F564" s="28"/>
      <c r="G564" s="23">
        <f>G565</f>
        <v>0</v>
      </c>
      <c r="H564" s="23">
        <f aca="true" t="shared" si="291" ref="H564:R564">H565</f>
        <v>0</v>
      </c>
      <c r="I564" s="23">
        <f t="shared" si="291"/>
        <v>0</v>
      </c>
      <c r="J564" s="23">
        <f t="shared" si="291"/>
        <v>0</v>
      </c>
      <c r="K564" s="23">
        <f t="shared" si="291"/>
        <v>0</v>
      </c>
      <c r="L564" s="23">
        <f t="shared" si="291"/>
        <v>0</v>
      </c>
      <c r="M564" s="23">
        <f t="shared" si="291"/>
        <v>0</v>
      </c>
      <c r="N564" s="23">
        <f t="shared" si="291"/>
        <v>0</v>
      </c>
      <c r="O564" s="23">
        <f t="shared" si="291"/>
        <v>0</v>
      </c>
      <c r="P564" s="23">
        <f t="shared" si="291"/>
        <v>0</v>
      </c>
      <c r="Q564" s="23">
        <f t="shared" si="291"/>
        <v>0</v>
      </c>
      <c r="R564" s="23">
        <f t="shared" si="291"/>
        <v>0</v>
      </c>
    </row>
    <row r="565" spans="1:18" ht="37.5">
      <c r="A565" s="102" t="s">
        <v>464</v>
      </c>
      <c r="B565" s="67">
        <v>546</v>
      </c>
      <c r="C565" s="28" t="s">
        <v>158</v>
      </c>
      <c r="D565" s="28" t="s">
        <v>153</v>
      </c>
      <c r="E565" s="28" t="s">
        <v>11</v>
      </c>
      <c r="F565" s="28"/>
      <c r="G565" s="23">
        <f>G566</f>
        <v>0</v>
      </c>
      <c r="H565" s="23">
        <f aca="true" t="shared" si="292" ref="H565:R568">H566</f>
        <v>0</v>
      </c>
      <c r="I565" s="23">
        <f t="shared" si="292"/>
        <v>0</v>
      </c>
      <c r="J565" s="23">
        <f t="shared" si="292"/>
        <v>0</v>
      </c>
      <c r="K565" s="23">
        <f t="shared" si="292"/>
        <v>0</v>
      </c>
      <c r="L565" s="23">
        <f t="shared" si="292"/>
        <v>0</v>
      </c>
      <c r="M565" s="23">
        <f t="shared" si="292"/>
        <v>0</v>
      </c>
      <c r="N565" s="23">
        <f t="shared" si="292"/>
        <v>0</v>
      </c>
      <c r="O565" s="23">
        <f t="shared" si="292"/>
        <v>0</v>
      </c>
      <c r="P565" s="23">
        <f t="shared" si="292"/>
        <v>0</v>
      </c>
      <c r="Q565" s="23">
        <f t="shared" si="292"/>
        <v>0</v>
      </c>
      <c r="R565" s="23">
        <f t="shared" si="292"/>
        <v>0</v>
      </c>
    </row>
    <row r="566" spans="1:18" ht="37.5">
      <c r="A566" s="102" t="s">
        <v>56</v>
      </c>
      <c r="B566" s="67">
        <v>546</v>
      </c>
      <c r="C566" s="28" t="s">
        <v>158</v>
      </c>
      <c r="D566" s="28" t="s">
        <v>153</v>
      </c>
      <c r="E566" s="28" t="s">
        <v>55</v>
      </c>
      <c r="F566" s="28"/>
      <c r="G566" s="23">
        <f>G567</f>
        <v>0</v>
      </c>
      <c r="H566" s="23">
        <f t="shared" si="292"/>
        <v>0</v>
      </c>
      <c r="I566" s="23">
        <f t="shared" si="292"/>
        <v>0</v>
      </c>
      <c r="J566" s="23">
        <f t="shared" si="292"/>
        <v>0</v>
      </c>
      <c r="K566" s="23">
        <f t="shared" si="292"/>
        <v>0</v>
      </c>
      <c r="L566" s="23">
        <f t="shared" si="292"/>
        <v>0</v>
      </c>
      <c r="M566" s="23">
        <f t="shared" si="292"/>
        <v>0</v>
      </c>
      <c r="N566" s="23">
        <f t="shared" si="292"/>
        <v>0</v>
      </c>
      <c r="O566" s="23">
        <f t="shared" si="292"/>
        <v>0</v>
      </c>
      <c r="P566" s="23">
        <f t="shared" si="292"/>
        <v>0</v>
      </c>
      <c r="Q566" s="23">
        <f t="shared" si="292"/>
        <v>0</v>
      </c>
      <c r="R566" s="23">
        <f t="shared" si="292"/>
        <v>0</v>
      </c>
    </row>
    <row r="567" spans="1:18" ht="37.5">
      <c r="A567" s="102" t="s">
        <v>427</v>
      </c>
      <c r="B567" s="67">
        <v>546</v>
      </c>
      <c r="C567" s="28" t="s">
        <v>158</v>
      </c>
      <c r="D567" s="28" t="s">
        <v>153</v>
      </c>
      <c r="E567" s="28" t="s">
        <v>423</v>
      </c>
      <c r="F567" s="28"/>
      <c r="G567" s="23">
        <f>G568</f>
        <v>0</v>
      </c>
      <c r="H567" s="23">
        <f t="shared" si="292"/>
        <v>0</v>
      </c>
      <c r="I567" s="23">
        <f t="shared" si="292"/>
        <v>0</v>
      </c>
      <c r="J567" s="23">
        <f t="shared" si="292"/>
        <v>0</v>
      </c>
      <c r="K567" s="23">
        <f t="shared" si="292"/>
        <v>0</v>
      </c>
      <c r="L567" s="23">
        <f t="shared" si="292"/>
        <v>0</v>
      </c>
      <c r="M567" s="23">
        <f t="shared" si="292"/>
        <v>0</v>
      </c>
      <c r="N567" s="23">
        <f t="shared" si="292"/>
        <v>0</v>
      </c>
      <c r="O567" s="23">
        <f t="shared" si="292"/>
        <v>0</v>
      </c>
      <c r="P567" s="23">
        <f t="shared" si="292"/>
        <v>0</v>
      </c>
      <c r="Q567" s="23">
        <f t="shared" si="292"/>
        <v>0</v>
      </c>
      <c r="R567" s="23">
        <f t="shared" si="292"/>
        <v>0</v>
      </c>
    </row>
    <row r="568" spans="1:18" ht="18.75">
      <c r="A568" s="102" t="s">
        <v>424</v>
      </c>
      <c r="B568" s="67">
        <v>546</v>
      </c>
      <c r="C568" s="28" t="s">
        <v>158</v>
      </c>
      <c r="D568" s="28" t="s">
        <v>153</v>
      </c>
      <c r="E568" s="28" t="s">
        <v>426</v>
      </c>
      <c r="F568" s="28"/>
      <c r="G568" s="23">
        <f>G569</f>
        <v>0</v>
      </c>
      <c r="H568" s="23">
        <f t="shared" si="292"/>
        <v>0</v>
      </c>
      <c r="I568" s="23">
        <f t="shared" si="292"/>
        <v>0</v>
      </c>
      <c r="J568" s="23">
        <f t="shared" si="292"/>
        <v>0</v>
      </c>
      <c r="K568" s="23">
        <f t="shared" si="292"/>
        <v>0</v>
      </c>
      <c r="L568" s="23">
        <f t="shared" si="292"/>
        <v>0</v>
      </c>
      <c r="M568" s="23">
        <f t="shared" si="292"/>
        <v>0</v>
      </c>
      <c r="N568" s="23">
        <f t="shared" si="292"/>
        <v>0</v>
      </c>
      <c r="O568" s="23">
        <f t="shared" si="292"/>
        <v>0</v>
      </c>
      <c r="P568" s="23">
        <f t="shared" si="292"/>
        <v>0</v>
      </c>
      <c r="Q568" s="23">
        <f t="shared" si="292"/>
        <v>0</v>
      </c>
      <c r="R568" s="23">
        <f t="shared" si="292"/>
        <v>0</v>
      </c>
    </row>
    <row r="569" spans="1:18" ht="37.5">
      <c r="A569" s="99" t="s">
        <v>119</v>
      </c>
      <c r="B569" s="67">
        <v>546</v>
      </c>
      <c r="C569" s="28" t="s">
        <v>158</v>
      </c>
      <c r="D569" s="28" t="s">
        <v>153</v>
      </c>
      <c r="E569" s="28" t="s">
        <v>426</v>
      </c>
      <c r="F569" s="28" t="s">
        <v>210</v>
      </c>
      <c r="G569" s="23">
        <f>H569+I569+J569</f>
        <v>0</v>
      </c>
      <c r="H569" s="23"/>
      <c r="I569" s="23"/>
      <c r="J569" s="23"/>
      <c r="K569" s="23">
        <f>L569+M569+N569</f>
        <v>0</v>
      </c>
      <c r="L569" s="23"/>
      <c r="M569" s="23"/>
      <c r="N569" s="23"/>
      <c r="O569" s="23">
        <f>P569+Q569+R569</f>
        <v>0</v>
      </c>
      <c r="P569" s="23"/>
      <c r="Q569" s="23"/>
      <c r="R569" s="23"/>
    </row>
    <row r="570" spans="1:18" ht="18.75">
      <c r="A570" s="99" t="s">
        <v>192</v>
      </c>
      <c r="B570" s="67">
        <v>546</v>
      </c>
      <c r="C570" s="28" t="s">
        <v>174</v>
      </c>
      <c r="D570" s="28" t="s">
        <v>564</v>
      </c>
      <c r="E570" s="28"/>
      <c r="F570" s="28"/>
      <c r="G570" s="23">
        <f>G571</f>
        <v>5679.1</v>
      </c>
      <c r="H570" s="23">
        <f aca="true" t="shared" si="293" ref="H570:R570">H571</f>
        <v>0</v>
      </c>
      <c r="I570" s="23">
        <f t="shared" si="293"/>
        <v>5301.6</v>
      </c>
      <c r="J570" s="23">
        <f t="shared" si="293"/>
        <v>377.5</v>
      </c>
      <c r="K570" s="23">
        <f t="shared" si="293"/>
        <v>5527.2</v>
      </c>
      <c r="L570" s="23">
        <f t="shared" si="293"/>
        <v>0</v>
      </c>
      <c r="M570" s="23">
        <f t="shared" si="293"/>
        <v>5149.7</v>
      </c>
      <c r="N570" s="23">
        <f t="shared" si="293"/>
        <v>377.5</v>
      </c>
      <c r="O570" s="23">
        <f t="shared" si="293"/>
        <v>5387.5</v>
      </c>
      <c r="P570" s="23">
        <f t="shared" si="293"/>
        <v>0</v>
      </c>
      <c r="Q570" s="23">
        <f t="shared" si="293"/>
        <v>5010</v>
      </c>
      <c r="R570" s="23">
        <f t="shared" si="293"/>
        <v>377.5</v>
      </c>
    </row>
    <row r="571" spans="1:18" ht="18.75">
      <c r="A571" s="99" t="s">
        <v>193</v>
      </c>
      <c r="B571" s="67">
        <v>546</v>
      </c>
      <c r="C571" s="28" t="s">
        <v>174</v>
      </c>
      <c r="D571" s="28" t="s">
        <v>156</v>
      </c>
      <c r="E571" s="28"/>
      <c r="F571" s="28"/>
      <c r="G571" s="23">
        <f aca="true" t="shared" si="294" ref="G571:R571">G572</f>
        <v>5679.1</v>
      </c>
      <c r="H571" s="23">
        <f t="shared" si="294"/>
        <v>0</v>
      </c>
      <c r="I571" s="23">
        <f t="shared" si="294"/>
        <v>5301.6</v>
      </c>
      <c r="J571" s="23">
        <f t="shared" si="294"/>
        <v>377.5</v>
      </c>
      <c r="K571" s="23">
        <f t="shared" si="294"/>
        <v>5527.2</v>
      </c>
      <c r="L571" s="23">
        <f t="shared" si="294"/>
        <v>0</v>
      </c>
      <c r="M571" s="23">
        <f t="shared" si="294"/>
        <v>5149.7</v>
      </c>
      <c r="N571" s="23">
        <f t="shared" si="294"/>
        <v>377.5</v>
      </c>
      <c r="O571" s="23">
        <f t="shared" si="294"/>
        <v>5387.5</v>
      </c>
      <c r="P571" s="23">
        <f t="shared" si="294"/>
        <v>0</v>
      </c>
      <c r="Q571" s="23">
        <f t="shared" si="294"/>
        <v>5010</v>
      </c>
      <c r="R571" s="23">
        <f t="shared" si="294"/>
        <v>377.5</v>
      </c>
    </row>
    <row r="572" spans="1:18" ht="37.5">
      <c r="A572" s="102" t="s">
        <v>459</v>
      </c>
      <c r="B572" s="67">
        <v>546</v>
      </c>
      <c r="C572" s="28" t="s">
        <v>174</v>
      </c>
      <c r="D572" s="28" t="s">
        <v>156</v>
      </c>
      <c r="E572" s="28" t="s">
        <v>355</v>
      </c>
      <c r="F572" s="28"/>
      <c r="G572" s="23">
        <f aca="true" t="shared" si="295" ref="G572:R572">G573+G580+G585+G588</f>
        <v>5679.1</v>
      </c>
      <c r="H572" s="23">
        <f t="shared" si="295"/>
        <v>0</v>
      </c>
      <c r="I572" s="23">
        <f t="shared" si="295"/>
        <v>5301.6</v>
      </c>
      <c r="J572" s="23">
        <f t="shared" si="295"/>
        <v>377.5</v>
      </c>
      <c r="K572" s="23">
        <f t="shared" si="295"/>
        <v>5527.2</v>
      </c>
      <c r="L572" s="23">
        <f t="shared" si="295"/>
        <v>0</v>
      </c>
      <c r="M572" s="23">
        <f t="shared" si="295"/>
        <v>5149.7</v>
      </c>
      <c r="N572" s="23">
        <f t="shared" si="295"/>
        <v>377.5</v>
      </c>
      <c r="O572" s="23">
        <f t="shared" si="295"/>
        <v>5387.5</v>
      </c>
      <c r="P572" s="23">
        <f t="shared" si="295"/>
        <v>0</v>
      </c>
      <c r="Q572" s="23">
        <f t="shared" si="295"/>
        <v>5010</v>
      </c>
      <c r="R572" s="23">
        <f t="shared" si="295"/>
        <v>377.5</v>
      </c>
    </row>
    <row r="573" spans="1:18" ht="18.75">
      <c r="A573" s="102" t="s">
        <v>0</v>
      </c>
      <c r="B573" s="67">
        <v>546</v>
      </c>
      <c r="C573" s="28" t="s">
        <v>174</v>
      </c>
      <c r="D573" s="28" t="s">
        <v>156</v>
      </c>
      <c r="E573" s="28" t="s">
        <v>1</v>
      </c>
      <c r="F573" s="28"/>
      <c r="G573" s="23">
        <f aca="true" t="shared" si="296" ref="G573:R573">G574+G576+G578</f>
        <v>5301.6</v>
      </c>
      <c r="H573" s="23">
        <f t="shared" si="296"/>
        <v>0</v>
      </c>
      <c r="I573" s="23">
        <f t="shared" si="296"/>
        <v>5171.6</v>
      </c>
      <c r="J573" s="23">
        <f t="shared" si="296"/>
        <v>130</v>
      </c>
      <c r="K573" s="23">
        <f t="shared" si="296"/>
        <v>5149.7</v>
      </c>
      <c r="L573" s="23">
        <f t="shared" si="296"/>
        <v>0</v>
      </c>
      <c r="M573" s="23">
        <f t="shared" si="296"/>
        <v>5019.7</v>
      </c>
      <c r="N573" s="23">
        <f t="shared" si="296"/>
        <v>130</v>
      </c>
      <c r="O573" s="23">
        <f t="shared" si="296"/>
        <v>5010</v>
      </c>
      <c r="P573" s="23">
        <f t="shared" si="296"/>
        <v>0</v>
      </c>
      <c r="Q573" s="23">
        <f t="shared" si="296"/>
        <v>4880</v>
      </c>
      <c r="R573" s="23">
        <f t="shared" si="296"/>
        <v>130</v>
      </c>
    </row>
    <row r="574" spans="1:18" ht="37.5">
      <c r="A574" s="99" t="s">
        <v>451</v>
      </c>
      <c r="B574" s="67">
        <v>546</v>
      </c>
      <c r="C574" s="28" t="s">
        <v>174</v>
      </c>
      <c r="D574" s="28" t="s">
        <v>156</v>
      </c>
      <c r="E574" s="28" t="s">
        <v>3</v>
      </c>
      <c r="F574" s="28"/>
      <c r="G574" s="23">
        <f aca="true" t="shared" si="297" ref="G574:R574">G575</f>
        <v>5091.6</v>
      </c>
      <c r="H574" s="23">
        <f t="shared" si="297"/>
        <v>0</v>
      </c>
      <c r="I574" s="23">
        <f t="shared" si="297"/>
        <v>5091.6</v>
      </c>
      <c r="J574" s="23">
        <f t="shared" si="297"/>
        <v>0</v>
      </c>
      <c r="K574" s="23">
        <f t="shared" si="297"/>
        <v>4939.7</v>
      </c>
      <c r="L574" s="23">
        <f t="shared" si="297"/>
        <v>0</v>
      </c>
      <c r="M574" s="23">
        <f t="shared" si="297"/>
        <v>4939.7</v>
      </c>
      <c r="N574" s="23">
        <f t="shared" si="297"/>
        <v>0</v>
      </c>
      <c r="O574" s="23">
        <f t="shared" si="297"/>
        <v>4800</v>
      </c>
      <c r="P574" s="23">
        <f t="shared" si="297"/>
        <v>0</v>
      </c>
      <c r="Q574" s="23">
        <f t="shared" si="297"/>
        <v>4800</v>
      </c>
      <c r="R574" s="23">
        <f t="shared" si="297"/>
        <v>0</v>
      </c>
    </row>
    <row r="575" spans="1:18" ht="18.75">
      <c r="A575" s="99" t="s">
        <v>225</v>
      </c>
      <c r="B575" s="67">
        <v>546</v>
      </c>
      <c r="C575" s="28" t="s">
        <v>174</v>
      </c>
      <c r="D575" s="28" t="s">
        <v>156</v>
      </c>
      <c r="E575" s="28" t="s">
        <v>3</v>
      </c>
      <c r="F575" s="28" t="s">
        <v>224</v>
      </c>
      <c r="G575" s="23">
        <f>H575+I575+J575</f>
        <v>5091.6</v>
      </c>
      <c r="H575" s="23"/>
      <c r="I575" s="23">
        <v>5091.6</v>
      </c>
      <c r="J575" s="23"/>
      <c r="K575" s="23">
        <f>L575+M575+N575</f>
        <v>4939.7</v>
      </c>
      <c r="L575" s="23"/>
      <c r="M575" s="23">
        <v>4939.7</v>
      </c>
      <c r="N575" s="23"/>
      <c r="O575" s="23">
        <f>P575+Q575+R575</f>
        <v>4800</v>
      </c>
      <c r="P575" s="23"/>
      <c r="Q575" s="23">
        <v>4800</v>
      </c>
      <c r="R575" s="23"/>
    </row>
    <row r="576" spans="1:18" ht="18.75">
      <c r="A576" s="99" t="s">
        <v>4</v>
      </c>
      <c r="B576" s="67">
        <v>546</v>
      </c>
      <c r="C576" s="28" t="s">
        <v>174</v>
      </c>
      <c r="D576" s="28" t="s">
        <v>156</v>
      </c>
      <c r="E576" s="28" t="s">
        <v>2</v>
      </c>
      <c r="F576" s="28"/>
      <c r="G576" s="23">
        <f aca="true" t="shared" si="298" ref="G576:R576">G577</f>
        <v>80</v>
      </c>
      <c r="H576" s="23">
        <f t="shared" si="298"/>
        <v>0</v>
      </c>
      <c r="I576" s="23">
        <f t="shared" si="298"/>
        <v>80</v>
      </c>
      <c r="J576" s="23">
        <f t="shared" si="298"/>
        <v>0</v>
      </c>
      <c r="K576" s="23">
        <f t="shared" si="298"/>
        <v>80</v>
      </c>
      <c r="L576" s="23">
        <f t="shared" si="298"/>
        <v>0</v>
      </c>
      <c r="M576" s="23">
        <f t="shared" si="298"/>
        <v>80</v>
      </c>
      <c r="N576" s="23">
        <f t="shared" si="298"/>
        <v>0</v>
      </c>
      <c r="O576" s="23">
        <f t="shared" si="298"/>
        <v>80</v>
      </c>
      <c r="P576" s="23">
        <f t="shared" si="298"/>
        <v>0</v>
      </c>
      <c r="Q576" s="23">
        <f t="shared" si="298"/>
        <v>80</v>
      </c>
      <c r="R576" s="23">
        <f t="shared" si="298"/>
        <v>0</v>
      </c>
    </row>
    <row r="577" spans="1:18" ht="18.75">
      <c r="A577" s="99" t="s">
        <v>225</v>
      </c>
      <c r="B577" s="67">
        <v>546</v>
      </c>
      <c r="C577" s="28" t="s">
        <v>174</v>
      </c>
      <c r="D577" s="28" t="s">
        <v>156</v>
      </c>
      <c r="E577" s="28" t="s">
        <v>2</v>
      </c>
      <c r="F577" s="28" t="s">
        <v>224</v>
      </c>
      <c r="G577" s="23">
        <f>H577+I577+J577</f>
        <v>80</v>
      </c>
      <c r="H577" s="23"/>
      <c r="I577" s="23">
        <v>80</v>
      </c>
      <c r="J577" s="23"/>
      <c r="K577" s="23">
        <f>L577+M577+N577</f>
        <v>80</v>
      </c>
      <c r="L577" s="23"/>
      <c r="M577" s="23">
        <v>80</v>
      </c>
      <c r="N577" s="23"/>
      <c r="O577" s="23">
        <f>P577+Q577+R577</f>
        <v>80</v>
      </c>
      <c r="P577" s="23"/>
      <c r="Q577" s="23">
        <v>80</v>
      </c>
      <c r="R577" s="23"/>
    </row>
    <row r="578" spans="1:18" ht="93.75">
      <c r="A578" s="99" t="s">
        <v>418</v>
      </c>
      <c r="B578" s="67">
        <v>546</v>
      </c>
      <c r="C578" s="28" t="s">
        <v>174</v>
      </c>
      <c r="D578" s="28" t="s">
        <v>156</v>
      </c>
      <c r="E578" s="28" t="s">
        <v>104</v>
      </c>
      <c r="F578" s="28"/>
      <c r="G578" s="23">
        <f>G579</f>
        <v>130</v>
      </c>
      <c r="H578" s="23">
        <f aca="true" t="shared" si="299" ref="H578:R578">H579</f>
        <v>0</v>
      </c>
      <c r="I578" s="23">
        <f t="shared" si="299"/>
        <v>0</v>
      </c>
      <c r="J578" s="23">
        <f t="shared" si="299"/>
        <v>130</v>
      </c>
      <c r="K578" s="23">
        <f t="shared" si="299"/>
        <v>130</v>
      </c>
      <c r="L578" s="23">
        <f t="shared" si="299"/>
        <v>0</v>
      </c>
      <c r="M578" s="23">
        <f t="shared" si="299"/>
        <v>0</v>
      </c>
      <c r="N578" s="23">
        <f t="shared" si="299"/>
        <v>130</v>
      </c>
      <c r="O578" s="23">
        <f t="shared" si="299"/>
        <v>130</v>
      </c>
      <c r="P578" s="23">
        <f t="shared" si="299"/>
        <v>0</v>
      </c>
      <c r="Q578" s="23">
        <f t="shared" si="299"/>
        <v>0</v>
      </c>
      <c r="R578" s="23">
        <f t="shared" si="299"/>
        <v>130</v>
      </c>
    </row>
    <row r="579" spans="1:18" ht="18.75">
      <c r="A579" s="99" t="s">
        <v>225</v>
      </c>
      <c r="B579" s="67">
        <v>546</v>
      </c>
      <c r="C579" s="28" t="s">
        <v>174</v>
      </c>
      <c r="D579" s="28" t="s">
        <v>156</v>
      </c>
      <c r="E579" s="28" t="s">
        <v>104</v>
      </c>
      <c r="F579" s="28" t="s">
        <v>224</v>
      </c>
      <c r="G579" s="23">
        <f>H579+I579+J579</f>
        <v>130</v>
      </c>
      <c r="H579" s="23"/>
      <c r="I579" s="23"/>
      <c r="J579" s="23">
        <v>130</v>
      </c>
      <c r="K579" s="23">
        <f>L579+M579+N579</f>
        <v>130</v>
      </c>
      <c r="L579" s="23"/>
      <c r="M579" s="23"/>
      <c r="N579" s="23">
        <v>130</v>
      </c>
      <c r="O579" s="23">
        <f>P579+Q579+R579</f>
        <v>130</v>
      </c>
      <c r="P579" s="23"/>
      <c r="Q579" s="23"/>
      <c r="R579" s="23">
        <v>130</v>
      </c>
    </row>
    <row r="580" spans="1:18" ht="18.75">
      <c r="A580" s="102" t="s">
        <v>5</v>
      </c>
      <c r="B580" s="67">
        <v>546</v>
      </c>
      <c r="C580" s="28" t="s">
        <v>174</v>
      </c>
      <c r="D580" s="28" t="s">
        <v>156</v>
      </c>
      <c r="E580" s="28" t="s">
        <v>6</v>
      </c>
      <c r="F580" s="28"/>
      <c r="G580" s="23">
        <f>G583+G581</f>
        <v>227.5</v>
      </c>
      <c r="H580" s="23">
        <f aca="true" t="shared" si="300" ref="H580:R580">H583+H581</f>
        <v>0</v>
      </c>
      <c r="I580" s="23">
        <f t="shared" si="300"/>
        <v>100</v>
      </c>
      <c r="J580" s="23">
        <f t="shared" si="300"/>
        <v>127.5</v>
      </c>
      <c r="K580" s="23">
        <f t="shared" si="300"/>
        <v>227.5</v>
      </c>
      <c r="L580" s="23">
        <f t="shared" si="300"/>
        <v>0</v>
      </c>
      <c r="M580" s="23">
        <f t="shared" si="300"/>
        <v>100</v>
      </c>
      <c r="N580" s="23">
        <f t="shared" si="300"/>
        <v>127.5</v>
      </c>
      <c r="O580" s="23">
        <f t="shared" si="300"/>
        <v>227.5</v>
      </c>
      <c r="P580" s="23">
        <f t="shared" si="300"/>
        <v>0</v>
      </c>
      <c r="Q580" s="23">
        <f t="shared" si="300"/>
        <v>100</v>
      </c>
      <c r="R580" s="23">
        <f t="shared" si="300"/>
        <v>127.5</v>
      </c>
    </row>
    <row r="581" spans="1:18" ht="18.75">
      <c r="A581" s="99" t="s">
        <v>4</v>
      </c>
      <c r="B581" s="67">
        <v>546</v>
      </c>
      <c r="C581" s="28" t="s">
        <v>174</v>
      </c>
      <c r="D581" s="28" t="s">
        <v>156</v>
      </c>
      <c r="E581" s="28" t="s">
        <v>7</v>
      </c>
      <c r="F581" s="28"/>
      <c r="G581" s="23">
        <f>G582</f>
        <v>100</v>
      </c>
      <c r="H581" s="23">
        <f aca="true" t="shared" si="301" ref="H581:R581">H582</f>
        <v>0</v>
      </c>
      <c r="I581" s="23">
        <f t="shared" si="301"/>
        <v>100</v>
      </c>
      <c r="J581" s="23">
        <f t="shared" si="301"/>
        <v>0</v>
      </c>
      <c r="K581" s="23">
        <f t="shared" si="301"/>
        <v>100</v>
      </c>
      <c r="L581" s="23">
        <f t="shared" si="301"/>
        <v>0</v>
      </c>
      <c r="M581" s="23">
        <f t="shared" si="301"/>
        <v>100</v>
      </c>
      <c r="N581" s="23">
        <f t="shared" si="301"/>
        <v>0</v>
      </c>
      <c r="O581" s="23">
        <f t="shared" si="301"/>
        <v>100</v>
      </c>
      <c r="P581" s="23">
        <f t="shared" si="301"/>
        <v>0</v>
      </c>
      <c r="Q581" s="23">
        <f t="shared" si="301"/>
        <v>100</v>
      </c>
      <c r="R581" s="23">
        <f t="shared" si="301"/>
        <v>0</v>
      </c>
    </row>
    <row r="582" spans="1:18" ht="18.75">
      <c r="A582" s="99" t="s">
        <v>225</v>
      </c>
      <c r="B582" s="67">
        <v>546</v>
      </c>
      <c r="C582" s="28" t="s">
        <v>174</v>
      </c>
      <c r="D582" s="28" t="s">
        <v>156</v>
      </c>
      <c r="E582" s="28" t="s">
        <v>7</v>
      </c>
      <c r="F582" s="28" t="s">
        <v>224</v>
      </c>
      <c r="G582" s="23">
        <f>H582+I582+J582</f>
        <v>100</v>
      </c>
      <c r="H582" s="23"/>
      <c r="I582" s="23">
        <v>100</v>
      </c>
      <c r="J582" s="23"/>
      <c r="K582" s="23">
        <f>L582+M582+N582</f>
        <v>100</v>
      </c>
      <c r="L582" s="23"/>
      <c r="M582" s="23">
        <v>100</v>
      </c>
      <c r="N582" s="23"/>
      <c r="O582" s="23">
        <f>P582+Q582+R582</f>
        <v>100</v>
      </c>
      <c r="P582" s="23"/>
      <c r="Q582" s="23">
        <v>100</v>
      </c>
      <c r="R582" s="23"/>
    </row>
    <row r="583" spans="1:18" ht="93.75">
      <c r="A583" s="99" t="s">
        <v>418</v>
      </c>
      <c r="B583" s="67">
        <v>546</v>
      </c>
      <c r="C583" s="28" t="s">
        <v>174</v>
      </c>
      <c r="D583" s="28" t="s">
        <v>156</v>
      </c>
      <c r="E583" s="28" t="s">
        <v>103</v>
      </c>
      <c r="F583" s="28"/>
      <c r="G583" s="23">
        <f>G584</f>
        <v>127.5</v>
      </c>
      <c r="H583" s="23">
        <f aca="true" t="shared" si="302" ref="H583:R583">H584</f>
        <v>0</v>
      </c>
      <c r="I583" s="23">
        <f t="shared" si="302"/>
        <v>0</v>
      </c>
      <c r="J583" s="23">
        <f t="shared" si="302"/>
        <v>127.5</v>
      </c>
      <c r="K583" s="23">
        <f t="shared" si="302"/>
        <v>127.5</v>
      </c>
      <c r="L583" s="23">
        <f t="shared" si="302"/>
        <v>0</v>
      </c>
      <c r="M583" s="23">
        <f t="shared" si="302"/>
        <v>0</v>
      </c>
      <c r="N583" s="23">
        <f t="shared" si="302"/>
        <v>127.5</v>
      </c>
      <c r="O583" s="23">
        <f t="shared" si="302"/>
        <v>127.5</v>
      </c>
      <c r="P583" s="23">
        <f t="shared" si="302"/>
        <v>0</v>
      </c>
      <c r="Q583" s="23">
        <f t="shared" si="302"/>
        <v>0</v>
      </c>
      <c r="R583" s="23">
        <f t="shared" si="302"/>
        <v>127.5</v>
      </c>
    </row>
    <row r="584" spans="1:18" ht="18.75">
      <c r="A584" s="99" t="s">
        <v>225</v>
      </c>
      <c r="B584" s="67">
        <v>546</v>
      </c>
      <c r="C584" s="28" t="s">
        <v>174</v>
      </c>
      <c r="D584" s="28" t="s">
        <v>156</v>
      </c>
      <c r="E584" s="28" t="s">
        <v>103</v>
      </c>
      <c r="F584" s="28" t="s">
        <v>224</v>
      </c>
      <c r="G584" s="23">
        <f>H584+I584+J584</f>
        <v>127.5</v>
      </c>
      <c r="H584" s="23"/>
      <c r="I584" s="23"/>
      <c r="J584" s="23">
        <v>127.5</v>
      </c>
      <c r="K584" s="23">
        <f>L584+M584+N584</f>
        <v>127.5</v>
      </c>
      <c r="L584" s="23"/>
      <c r="M584" s="23"/>
      <c r="N584" s="23">
        <v>127.5</v>
      </c>
      <c r="O584" s="23">
        <f>P584+Q584+R584</f>
        <v>127.5</v>
      </c>
      <c r="P584" s="23"/>
      <c r="Q584" s="23"/>
      <c r="R584" s="23">
        <v>127.5</v>
      </c>
    </row>
    <row r="585" spans="1:18" ht="56.25">
      <c r="A585" s="102" t="s">
        <v>9</v>
      </c>
      <c r="B585" s="67">
        <v>546</v>
      </c>
      <c r="C585" s="28" t="s">
        <v>174</v>
      </c>
      <c r="D585" s="28" t="s">
        <v>156</v>
      </c>
      <c r="E585" s="28" t="s">
        <v>8</v>
      </c>
      <c r="F585" s="28"/>
      <c r="G585" s="23">
        <f>G586</f>
        <v>30</v>
      </c>
      <c r="H585" s="23">
        <f aca="true" t="shared" si="303" ref="H585:R585">H586</f>
        <v>0</v>
      </c>
      <c r="I585" s="23">
        <f t="shared" si="303"/>
        <v>30</v>
      </c>
      <c r="J585" s="23">
        <f t="shared" si="303"/>
        <v>0</v>
      </c>
      <c r="K585" s="23">
        <f t="shared" si="303"/>
        <v>30</v>
      </c>
      <c r="L585" s="23">
        <f t="shared" si="303"/>
        <v>0</v>
      </c>
      <c r="M585" s="23">
        <f t="shared" si="303"/>
        <v>30</v>
      </c>
      <c r="N585" s="23">
        <f t="shared" si="303"/>
        <v>0</v>
      </c>
      <c r="O585" s="23">
        <f t="shared" si="303"/>
        <v>30</v>
      </c>
      <c r="P585" s="23">
        <f t="shared" si="303"/>
        <v>0</v>
      </c>
      <c r="Q585" s="23">
        <f t="shared" si="303"/>
        <v>30</v>
      </c>
      <c r="R585" s="23">
        <f t="shared" si="303"/>
        <v>0</v>
      </c>
    </row>
    <row r="586" spans="1:18" ht="18.75">
      <c r="A586" s="99" t="s">
        <v>4</v>
      </c>
      <c r="B586" s="67">
        <v>546</v>
      </c>
      <c r="C586" s="28" t="s">
        <v>174</v>
      </c>
      <c r="D586" s="28" t="s">
        <v>156</v>
      </c>
      <c r="E586" s="28" t="s">
        <v>10</v>
      </c>
      <c r="F586" s="28"/>
      <c r="G586" s="23">
        <f>G587</f>
        <v>30</v>
      </c>
      <c r="H586" s="23">
        <f aca="true" t="shared" si="304" ref="H586:R586">H587</f>
        <v>0</v>
      </c>
      <c r="I586" s="23">
        <f t="shared" si="304"/>
        <v>30</v>
      </c>
      <c r="J586" s="23">
        <f t="shared" si="304"/>
        <v>0</v>
      </c>
      <c r="K586" s="23">
        <f t="shared" si="304"/>
        <v>30</v>
      </c>
      <c r="L586" s="23">
        <f t="shared" si="304"/>
        <v>0</v>
      </c>
      <c r="M586" s="23">
        <f t="shared" si="304"/>
        <v>30</v>
      </c>
      <c r="N586" s="23">
        <f t="shared" si="304"/>
        <v>0</v>
      </c>
      <c r="O586" s="23">
        <f t="shared" si="304"/>
        <v>30</v>
      </c>
      <c r="P586" s="23">
        <f t="shared" si="304"/>
        <v>0</v>
      </c>
      <c r="Q586" s="23">
        <f t="shared" si="304"/>
        <v>30</v>
      </c>
      <c r="R586" s="23">
        <f t="shared" si="304"/>
        <v>0</v>
      </c>
    </row>
    <row r="587" spans="1:18" ht="37.5">
      <c r="A587" s="99" t="s">
        <v>119</v>
      </c>
      <c r="B587" s="67">
        <v>546</v>
      </c>
      <c r="C587" s="28" t="s">
        <v>174</v>
      </c>
      <c r="D587" s="28" t="s">
        <v>156</v>
      </c>
      <c r="E587" s="28" t="s">
        <v>10</v>
      </c>
      <c r="F587" s="28" t="s">
        <v>210</v>
      </c>
      <c r="G587" s="23">
        <f>H587+I587+J587</f>
        <v>30</v>
      </c>
      <c r="H587" s="23"/>
      <c r="I587" s="23">
        <v>30</v>
      </c>
      <c r="J587" s="23"/>
      <c r="K587" s="23">
        <f>L587+M587+N587</f>
        <v>30</v>
      </c>
      <c r="L587" s="23"/>
      <c r="M587" s="23">
        <v>30</v>
      </c>
      <c r="N587" s="23"/>
      <c r="O587" s="23">
        <f>P587+Q587+R587</f>
        <v>30</v>
      </c>
      <c r="P587" s="23"/>
      <c r="Q587" s="23">
        <v>30</v>
      </c>
      <c r="R587" s="23"/>
    </row>
    <row r="588" spans="1:18" ht="37.5">
      <c r="A588" s="102" t="s">
        <v>100</v>
      </c>
      <c r="B588" s="67">
        <v>546</v>
      </c>
      <c r="C588" s="28" t="s">
        <v>174</v>
      </c>
      <c r="D588" s="28" t="s">
        <v>156</v>
      </c>
      <c r="E588" s="28" t="s">
        <v>101</v>
      </c>
      <c r="F588" s="28"/>
      <c r="G588" s="23">
        <f>G589</f>
        <v>120</v>
      </c>
      <c r="H588" s="23">
        <f aca="true" t="shared" si="305" ref="H588:R589">H589</f>
        <v>0</v>
      </c>
      <c r="I588" s="23">
        <f t="shared" si="305"/>
        <v>0</v>
      </c>
      <c r="J588" s="23">
        <f t="shared" si="305"/>
        <v>120</v>
      </c>
      <c r="K588" s="23">
        <f t="shared" si="305"/>
        <v>120</v>
      </c>
      <c r="L588" s="23">
        <f t="shared" si="305"/>
        <v>0</v>
      </c>
      <c r="M588" s="23">
        <f t="shared" si="305"/>
        <v>0</v>
      </c>
      <c r="N588" s="23">
        <f t="shared" si="305"/>
        <v>120</v>
      </c>
      <c r="O588" s="23">
        <f t="shared" si="305"/>
        <v>120</v>
      </c>
      <c r="P588" s="23">
        <f t="shared" si="305"/>
        <v>0</v>
      </c>
      <c r="Q588" s="23">
        <f t="shared" si="305"/>
        <v>0</v>
      </c>
      <c r="R588" s="23">
        <f t="shared" si="305"/>
        <v>120</v>
      </c>
    </row>
    <row r="589" spans="1:18" ht="93.75">
      <c r="A589" s="99" t="s">
        <v>418</v>
      </c>
      <c r="B589" s="67">
        <v>546</v>
      </c>
      <c r="C589" s="28" t="s">
        <v>174</v>
      </c>
      <c r="D589" s="28" t="s">
        <v>156</v>
      </c>
      <c r="E589" s="28" t="s">
        <v>102</v>
      </c>
      <c r="F589" s="28"/>
      <c r="G589" s="23">
        <f>G590</f>
        <v>120</v>
      </c>
      <c r="H589" s="23">
        <f t="shared" si="305"/>
        <v>0</v>
      </c>
      <c r="I589" s="23">
        <f t="shared" si="305"/>
        <v>0</v>
      </c>
      <c r="J589" s="23">
        <f t="shared" si="305"/>
        <v>120</v>
      </c>
      <c r="K589" s="23">
        <f t="shared" si="305"/>
        <v>120</v>
      </c>
      <c r="L589" s="23">
        <f t="shared" si="305"/>
        <v>0</v>
      </c>
      <c r="M589" s="23">
        <f t="shared" si="305"/>
        <v>0</v>
      </c>
      <c r="N589" s="23">
        <f t="shared" si="305"/>
        <v>120</v>
      </c>
      <c r="O589" s="23">
        <f t="shared" si="305"/>
        <v>120</v>
      </c>
      <c r="P589" s="23">
        <f>P590</f>
        <v>0</v>
      </c>
      <c r="Q589" s="23">
        <f>Q590</f>
        <v>0</v>
      </c>
      <c r="R589" s="23">
        <f>R590</f>
        <v>120</v>
      </c>
    </row>
    <row r="590" spans="1:18" ht="18.75">
      <c r="A590" s="99" t="s">
        <v>225</v>
      </c>
      <c r="B590" s="67">
        <v>546</v>
      </c>
      <c r="C590" s="28" t="s">
        <v>174</v>
      </c>
      <c r="D590" s="28" t="s">
        <v>156</v>
      </c>
      <c r="E590" s="28" t="s">
        <v>102</v>
      </c>
      <c r="F590" s="28" t="s">
        <v>224</v>
      </c>
      <c r="G590" s="23">
        <f>H590+I590+J590</f>
        <v>120</v>
      </c>
      <c r="H590" s="23"/>
      <c r="I590" s="23"/>
      <c r="J590" s="23">
        <v>120</v>
      </c>
      <c r="K590" s="23">
        <f>L590+M590+N590</f>
        <v>120</v>
      </c>
      <c r="L590" s="23"/>
      <c r="M590" s="23"/>
      <c r="N590" s="23">
        <v>120</v>
      </c>
      <c r="O590" s="23">
        <f>P590+Q590+R590</f>
        <v>120</v>
      </c>
      <c r="P590" s="78"/>
      <c r="Q590" s="66"/>
      <c r="R590" s="79">
        <v>120</v>
      </c>
    </row>
    <row r="591" spans="1:18" ht="37.5">
      <c r="A591" s="101" t="s">
        <v>231</v>
      </c>
      <c r="B591" s="98">
        <v>547</v>
      </c>
      <c r="C591" s="98"/>
      <c r="D591" s="98"/>
      <c r="E591" s="98"/>
      <c r="F591" s="98"/>
      <c r="G591" s="26">
        <f>G592</f>
        <v>2907</v>
      </c>
      <c r="H591" s="26">
        <f aca="true" t="shared" si="306" ref="H591:R591">H592</f>
        <v>0</v>
      </c>
      <c r="I591" s="26">
        <f t="shared" si="306"/>
        <v>2620</v>
      </c>
      <c r="J591" s="26">
        <f t="shared" si="306"/>
        <v>287</v>
      </c>
      <c r="K591" s="26">
        <f t="shared" si="306"/>
        <v>2876.5</v>
      </c>
      <c r="L591" s="26">
        <f t="shared" si="306"/>
        <v>0</v>
      </c>
      <c r="M591" s="26">
        <f t="shared" si="306"/>
        <v>2589.5</v>
      </c>
      <c r="N591" s="26">
        <f t="shared" si="306"/>
        <v>287</v>
      </c>
      <c r="O591" s="26">
        <f t="shared" si="306"/>
        <v>2803.2</v>
      </c>
      <c r="P591" s="23">
        <f t="shared" si="306"/>
        <v>0</v>
      </c>
      <c r="Q591" s="80">
        <f t="shared" si="306"/>
        <v>2516.2</v>
      </c>
      <c r="R591" s="23">
        <f t="shared" si="306"/>
        <v>287</v>
      </c>
    </row>
    <row r="592" spans="1:18" ht="18.75">
      <c r="A592" s="27" t="s">
        <v>251</v>
      </c>
      <c r="B592" s="67">
        <v>547</v>
      </c>
      <c r="C592" s="28" t="s">
        <v>152</v>
      </c>
      <c r="D592" s="67">
        <v>0</v>
      </c>
      <c r="E592" s="67"/>
      <c r="F592" s="67"/>
      <c r="G592" s="23">
        <f aca="true" t="shared" si="307" ref="G592:R592">G593+G598</f>
        <v>2907</v>
      </c>
      <c r="H592" s="23">
        <f t="shared" si="307"/>
        <v>0</v>
      </c>
      <c r="I592" s="23">
        <f t="shared" si="307"/>
        <v>2620</v>
      </c>
      <c r="J592" s="23">
        <f t="shared" si="307"/>
        <v>287</v>
      </c>
      <c r="K592" s="23">
        <f t="shared" si="307"/>
        <v>2876.5</v>
      </c>
      <c r="L592" s="23">
        <f t="shared" si="307"/>
        <v>0</v>
      </c>
      <c r="M592" s="23">
        <f t="shared" si="307"/>
        <v>2589.5</v>
      </c>
      <c r="N592" s="23">
        <f t="shared" si="307"/>
        <v>287</v>
      </c>
      <c r="O592" s="23">
        <f t="shared" si="307"/>
        <v>2803.2</v>
      </c>
      <c r="P592" s="23">
        <f t="shared" si="307"/>
        <v>0</v>
      </c>
      <c r="Q592" s="23">
        <f t="shared" si="307"/>
        <v>2516.2</v>
      </c>
      <c r="R592" s="23">
        <f t="shared" si="307"/>
        <v>287</v>
      </c>
    </row>
    <row r="593" spans="1:18" ht="37.5">
      <c r="A593" s="27" t="s">
        <v>128</v>
      </c>
      <c r="B593" s="28" t="s">
        <v>374</v>
      </c>
      <c r="C593" s="28" t="s">
        <v>152</v>
      </c>
      <c r="D593" s="28" t="s">
        <v>156</v>
      </c>
      <c r="E593" s="28"/>
      <c r="F593" s="67"/>
      <c r="G593" s="23">
        <f>G594</f>
        <v>1325.5</v>
      </c>
      <c r="H593" s="23">
        <f aca="true" t="shared" si="308" ref="H593:R595">H594</f>
        <v>0</v>
      </c>
      <c r="I593" s="23">
        <f t="shared" si="308"/>
        <v>1325.5</v>
      </c>
      <c r="J593" s="23">
        <f t="shared" si="308"/>
        <v>0</v>
      </c>
      <c r="K593" s="23">
        <f t="shared" si="308"/>
        <v>1273.6</v>
      </c>
      <c r="L593" s="23">
        <f t="shared" si="308"/>
        <v>0</v>
      </c>
      <c r="M593" s="23">
        <f t="shared" si="308"/>
        <v>1273.6</v>
      </c>
      <c r="N593" s="23">
        <f t="shared" si="308"/>
        <v>0</v>
      </c>
      <c r="O593" s="23">
        <f t="shared" si="308"/>
        <v>1273.6</v>
      </c>
      <c r="P593" s="23">
        <f t="shared" si="308"/>
        <v>0</v>
      </c>
      <c r="Q593" s="23">
        <f t="shared" si="308"/>
        <v>1273.6</v>
      </c>
      <c r="R593" s="23">
        <f t="shared" si="308"/>
        <v>0</v>
      </c>
    </row>
    <row r="594" spans="1:18" ht="18.75">
      <c r="A594" s="27" t="s">
        <v>247</v>
      </c>
      <c r="B594" s="28">
        <v>547</v>
      </c>
      <c r="C594" s="28" t="s">
        <v>152</v>
      </c>
      <c r="D594" s="28" t="s">
        <v>156</v>
      </c>
      <c r="E594" s="28" t="s">
        <v>290</v>
      </c>
      <c r="F594" s="67"/>
      <c r="G594" s="23">
        <f>G595</f>
        <v>1325.5</v>
      </c>
      <c r="H594" s="23">
        <f t="shared" si="308"/>
        <v>0</v>
      </c>
      <c r="I594" s="23">
        <f t="shared" si="308"/>
        <v>1325.5</v>
      </c>
      <c r="J594" s="23">
        <f t="shared" si="308"/>
        <v>0</v>
      </c>
      <c r="K594" s="23">
        <f t="shared" si="308"/>
        <v>1273.6</v>
      </c>
      <c r="L594" s="23">
        <f t="shared" si="308"/>
        <v>0</v>
      </c>
      <c r="M594" s="23">
        <f t="shared" si="308"/>
        <v>1273.6</v>
      </c>
      <c r="N594" s="23">
        <f t="shared" si="308"/>
        <v>0</v>
      </c>
      <c r="O594" s="23">
        <f t="shared" si="308"/>
        <v>1273.6</v>
      </c>
      <c r="P594" s="23">
        <f t="shared" si="308"/>
        <v>0</v>
      </c>
      <c r="Q594" s="23">
        <f t="shared" si="308"/>
        <v>1273.6</v>
      </c>
      <c r="R594" s="23">
        <f t="shared" si="308"/>
        <v>0</v>
      </c>
    </row>
    <row r="595" spans="1:18" ht="18.75">
      <c r="A595" s="27" t="s">
        <v>176</v>
      </c>
      <c r="B595" s="28">
        <v>547</v>
      </c>
      <c r="C595" s="28" t="s">
        <v>152</v>
      </c>
      <c r="D595" s="28" t="s">
        <v>373</v>
      </c>
      <c r="E595" s="28" t="s">
        <v>372</v>
      </c>
      <c r="F595" s="67"/>
      <c r="G595" s="23">
        <f>G596</f>
        <v>1325.5</v>
      </c>
      <c r="H595" s="23">
        <f t="shared" si="308"/>
        <v>0</v>
      </c>
      <c r="I595" s="23">
        <f t="shared" si="308"/>
        <v>1325.5</v>
      </c>
      <c r="J595" s="23">
        <f t="shared" si="308"/>
        <v>0</v>
      </c>
      <c r="K595" s="23">
        <f t="shared" si="308"/>
        <v>1273.6</v>
      </c>
      <c r="L595" s="23">
        <f t="shared" si="308"/>
        <v>0</v>
      </c>
      <c r="M595" s="23">
        <f t="shared" si="308"/>
        <v>1273.6</v>
      </c>
      <c r="N595" s="23">
        <f t="shared" si="308"/>
        <v>0</v>
      </c>
      <c r="O595" s="23">
        <f t="shared" si="308"/>
        <v>1273.6</v>
      </c>
      <c r="P595" s="23">
        <f t="shared" si="308"/>
        <v>0</v>
      </c>
      <c r="Q595" s="23">
        <f t="shared" si="308"/>
        <v>1273.6</v>
      </c>
      <c r="R595" s="23">
        <f t="shared" si="308"/>
        <v>0</v>
      </c>
    </row>
    <row r="596" spans="1:18" ht="37.5">
      <c r="A596" s="27" t="s">
        <v>262</v>
      </c>
      <c r="B596" s="28">
        <v>547</v>
      </c>
      <c r="C596" s="28" t="s">
        <v>152</v>
      </c>
      <c r="D596" s="28" t="s">
        <v>373</v>
      </c>
      <c r="E596" s="28" t="s">
        <v>292</v>
      </c>
      <c r="F596" s="67"/>
      <c r="G596" s="23">
        <f aca="true" t="shared" si="309" ref="G596:R596">G597</f>
        <v>1325.5</v>
      </c>
      <c r="H596" s="23">
        <f t="shared" si="309"/>
        <v>0</v>
      </c>
      <c r="I596" s="23">
        <f t="shared" si="309"/>
        <v>1325.5</v>
      </c>
      <c r="J596" s="23">
        <f t="shared" si="309"/>
        <v>0</v>
      </c>
      <c r="K596" s="23">
        <f t="shared" si="309"/>
        <v>1273.6</v>
      </c>
      <c r="L596" s="23">
        <f t="shared" si="309"/>
        <v>0</v>
      </c>
      <c r="M596" s="23">
        <f t="shared" si="309"/>
        <v>1273.6</v>
      </c>
      <c r="N596" s="23">
        <f t="shared" si="309"/>
        <v>0</v>
      </c>
      <c r="O596" s="23">
        <f t="shared" si="309"/>
        <v>1273.6</v>
      </c>
      <c r="P596" s="23">
        <f t="shared" si="309"/>
        <v>0</v>
      </c>
      <c r="Q596" s="23">
        <f t="shared" si="309"/>
        <v>1273.6</v>
      </c>
      <c r="R596" s="23">
        <f t="shared" si="309"/>
        <v>0</v>
      </c>
    </row>
    <row r="597" spans="1:18" ht="37.5">
      <c r="A597" s="99" t="s">
        <v>206</v>
      </c>
      <c r="B597" s="28">
        <v>547</v>
      </c>
      <c r="C597" s="28" t="s">
        <v>152</v>
      </c>
      <c r="D597" s="28" t="s">
        <v>156</v>
      </c>
      <c r="E597" s="28" t="s">
        <v>292</v>
      </c>
      <c r="F597" s="67">
        <v>120</v>
      </c>
      <c r="G597" s="23">
        <f>H597+I597+J597</f>
        <v>1325.5</v>
      </c>
      <c r="H597" s="23"/>
      <c r="I597" s="23">
        <v>1325.5</v>
      </c>
      <c r="J597" s="23"/>
      <c r="K597" s="23">
        <f>L597+M597+N597</f>
        <v>1273.6</v>
      </c>
      <c r="L597" s="23"/>
      <c r="M597" s="23">
        <v>1273.6</v>
      </c>
      <c r="N597" s="23"/>
      <c r="O597" s="23">
        <f>P597+Q597+R597</f>
        <v>1273.6</v>
      </c>
      <c r="P597" s="23"/>
      <c r="Q597" s="23">
        <v>1273.6</v>
      </c>
      <c r="R597" s="23"/>
    </row>
    <row r="598" spans="1:18" ht="56.25">
      <c r="A598" s="99" t="s">
        <v>232</v>
      </c>
      <c r="B598" s="67">
        <v>547</v>
      </c>
      <c r="C598" s="28" t="s">
        <v>152</v>
      </c>
      <c r="D598" s="28" t="s">
        <v>155</v>
      </c>
      <c r="E598" s="67"/>
      <c r="F598" s="67"/>
      <c r="G598" s="23">
        <f>G599+G604</f>
        <v>1581.5</v>
      </c>
      <c r="H598" s="23">
        <f aca="true" t="shared" si="310" ref="H598:R598">H599+H604</f>
        <v>0</v>
      </c>
      <c r="I598" s="23">
        <f t="shared" si="310"/>
        <v>1294.5</v>
      </c>
      <c r="J598" s="23">
        <f t="shared" si="310"/>
        <v>287</v>
      </c>
      <c r="K598" s="23">
        <f t="shared" si="310"/>
        <v>1602.9</v>
      </c>
      <c r="L598" s="23">
        <f t="shared" si="310"/>
        <v>0</v>
      </c>
      <c r="M598" s="23">
        <f t="shared" si="310"/>
        <v>1315.9</v>
      </c>
      <c r="N598" s="23">
        <f t="shared" si="310"/>
        <v>287</v>
      </c>
      <c r="O598" s="23">
        <f t="shared" si="310"/>
        <v>1529.6</v>
      </c>
      <c r="P598" s="23">
        <f t="shared" si="310"/>
        <v>0</v>
      </c>
      <c r="Q598" s="23">
        <f t="shared" si="310"/>
        <v>1242.6</v>
      </c>
      <c r="R598" s="23">
        <f t="shared" si="310"/>
        <v>287</v>
      </c>
    </row>
    <row r="599" spans="1:18" ht="18.75">
      <c r="A599" s="27" t="s">
        <v>417</v>
      </c>
      <c r="B599" s="67">
        <v>547</v>
      </c>
      <c r="C599" s="28" t="s">
        <v>152</v>
      </c>
      <c r="D599" s="28" t="s">
        <v>155</v>
      </c>
      <c r="E599" s="67" t="s">
        <v>285</v>
      </c>
      <c r="F599" s="28"/>
      <c r="G599" s="23">
        <f aca="true" t="shared" si="311" ref="G599:R600">G600</f>
        <v>287</v>
      </c>
      <c r="H599" s="23">
        <f t="shared" si="311"/>
        <v>0</v>
      </c>
      <c r="I599" s="23">
        <f t="shared" si="311"/>
        <v>0</v>
      </c>
      <c r="J599" s="23">
        <f t="shared" si="311"/>
        <v>287</v>
      </c>
      <c r="K599" s="23">
        <f t="shared" si="311"/>
        <v>287</v>
      </c>
      <c r="L599" s="23">
        <f t="shared" si="311"/>
        <v>0</v>
      </c>
      <c r="M599" s="23">
        <f t="shared" si="311"/>
        <v>0</v>
      </c>
      <c r="N599" s="23">
        <f t="shared" si="311"/>
        <v>287</v>
      </c>
      <c r="O599" s="23">
        <f t="shared" si="311"/>
        <v>287</v>
      </c>
      <c r="P599" s="23">
        <f t="shared" si="311"/>
        <v>0</v>
      </c>
      <c r="Q599" s="23">
        <f t="shared" si="311"/>
        <v>0</v>
      </c>
      <c r="R599" s="23">
        <f t="shared" si="311"/>
        <v>287</v>
      </c>
    </row>
    <row r="600" spans="1:18" ht="37.5">
      <c r="A600" s="99" t="s">
        <v>276</v>
      </c>
      <c r="B600" s="67">
        <v>547</v>
      </c>
      <c r="C600" s="28" t="s">
        <v>152</v>
      </c>
      <c r="D600" s="28" t="s">
        <v>155</v>
      </c>
      <c r="E600" s="67" t="s">
        <v>286</v>
      </c>
      <c r="F600" s="28"/>
      <c r="G600" s="23">
        <f t="shared" si="311"/>
        <v>287</v>
      </c>
      <c r="H600" s="23">
        <f t="shared" si="311"/>
        <v>0</v>
      </c>
      <c r="I600" s="23">
        <f t="shared" si="311"/>
        <v>0</v>
      </c>
      <c r="J600" s="23">
        <f t="shared" si="311"/>
        <v>287</v>
      </c>
      <c r="K600" s="23">
        <f t="shared" si="311"/>
        <v>287</v>
      </c>
      <c r="L600" s="23">
        <f t="shared" si="311"/>
        <v>0</v>
      </c>
      <c r="M600" s="23">
        <f t="shared" si="311"/>
        <v>0</v>
      </c>
      <c r="N600" s="23">
        <f t="shared" si="311"/>
        <v>287</v>
      </c>
      <c r="O600" s="23">
        <f t="shared" si="311"/>
        <v>287</v>
      </c>
      <c r="P600" s="23">
        <f t="shared" si="311"/>
        <v>0</v>
      </c>
      <c r="Q600" s="23">
        <f t="shared" si="311"/>
        <v>0</v>
      </c>
      <c r="R600" s="23">
        <f t="shared" si="311"/>
        <v>287</v>
      </c>
    </row>
    <row r="601" spans="1:18" ht="37.5">
      <c r="A601" s="99" t="s">
        <v>557</v>
      </c>
      <c r="B601" s="67">
        <v>547</v>
      </c>
      <c r="C601" s="28" t="s">
        <v>152</v>
      </c>
      <c r="D601" s="28" t="s">
        <v>155</v>
      </c>
      <c r="E601" s="67" t="s">
        <v>150</v>
      </c>
      <c r="F601" s="28"/>
      <c r="G601" s="23">
        <f>G602+G603</f>
        <v>287</v>
      </c>
      <c r="H601" s="23">
        <f aca="true" t="shared" si="312" ref="H601:R601">H602+H603</f>
        <v>0</v>
      </c>
      <c r="I601" s="23">
        <f t="shared" si="312"/>
        <v>0</v>
      </c>
      <c r="J601" s="23">
        <f t="shared" si="312"/>
        <v>287</v>
      </c>
      <c r="K601" s="23">
        <f t="shared" si="312"/>
        <v>287</v>
      </c>
      <c r="L601" s="23">
        <f t="shared" si="312"/>
        <v>0</v>
      </c>
      <c r="M601" s="23">
        <f t="shared" si="312"/>
        <v>0</v>
      </c>
      <c r="N601" s="23">
        <f t="shared" si="312"/>
        <v>287</v>
      </c>
      <c r="O601" s="23">
        <f t="shared" si="312"/>
        <v>287</v>
      </c>
      <c r="P601" s="23">
        <f t="shared" si="312"/>
        <v>0</v>
      </c>
      <c r="Q601" s="23">
        <f t="shared" si="312"/>
        <v>0</v>
      </c>
      <c r="R601" s="23">
        <f t="shared" si="312"/>
        <v>287</v>
      </c>
    </row>
    <row r="602" spans="1:18" ht="37.5">
      <c r="A602" s="99" t="s">
        <v>206</v>
      </c>
      <c r="B602" s="67">
        <v>547</v>
      </c>
      <c r="C602" s="28" t="s">
        <v>152</v>
      </c>
      <c r="D602" s="28" t="s">
        <v>155</v>
      </c>
      <c r="E602" s="67" t="s">
        <v>150</v>
      </c>
      <c r="F602" s="28" t="s">
        <v>207</v>
      </c>
      <c r="G602" s="23">
        <f>H602+I602+J602</f>
        <v>285.2</v>
      </c>
      <c r="H602" s="23"/>
      <c r="I602" s="23"/>
      <c r="J602" s="23">
        <v>285.2</v>
      </c>
      <c r="K602" s="23">
        <f>L602+M602+N602</f>
        <v>285.2</v>
      </c>
      <c r="L602" s="23"/>
      <c r="M602" s="23"/>
      <c r="N602" s="23">
        <v>285.2</v>
      </c>
      <c r="O602" s="23">
        <f>P602+Q602+R602</f>
        <v>285.2</v>
      </c>
      <c r="P602" s="23"/>
      <c r="Q602" s="23"/>
      <c r="R602" s="23">
        <v>285.2</v>
      </c>
    </row>
    <row r="603" spans="1:18" ht="37.5">
      <c r="A603" s="99" t="s">
        <v>119</v>
      </c>
      <c r="B603" s="67">
        <v>547</v>
      </c>
      <c r="C603" s="28" t="s">
        <v>152</v>
      </c>
      <c r="D603" s="28" t="s">
        <v>155</v>
      </c>
      <c r="E603" s="67" t="s">
        <v>150</v>
      </c>
      <c r="F603" s="28" t="s">
        <v>210</v>
      </c>
      <c r="G603" s="23">
        <v>1.8</v>
      </c>
      <c r="H603" s="23"/>
      <c r="I603" s="23"/>
      <c r="J603" s="23">
        <v>1.8</v>
      </c>
      <c r="K603" s="23">
        <v>1.8</v>
      </c>
      <c r="L603" s="23"/>
      <c r="M603" s="23"/>
      <c r="N603" s="23">
        <v>1.8</v>
      </c>
      <c r="O603" s="23">
        <v>1.8</v>
      </c>
      <c r="P603" s="23"/>
      <c r="Q603" s="23"/>
      <c r="R603" s="23">
        <v>1.8</v>
      </c>
    </row>
    <row r="604" spans="1:18" ht="18.75">
      <c r="A604" s="99" t="s">
        <v>248</v>
      </c>
      <c r="B604" s="67">
        <v>547</v>
      </c>
      <c r="C604" s="28" t="s">
        <v>152</v>
      </c>
      <c r="D604" s="28" t="s">
        <v>155</v>
      </c>
      <c r="E604" s="67" t="s">
        <v>280</v>
      </c>
      <c r="F604" s="28"/>
      <c r="G604" s="23">
        <f>G605</f>
        <v>1294.5</v>
      </c>
      <c r="H604" s="23">
        <f aca="true" t="shared" si="313" ref="H604:R604">H605</f>
        <v>0</v>
      </c>
      <c r="I604" s="23">
        <f t="shared" si="313"/>
        <v>1294.5</v>
      </c>
      <c r="J604" s="23">
        <f t="shared" si="313"/>
        <v>0</v>
      </c>
      <c r="K604" s="23">
        <f t="shared" si="313"/>
        <v>1315.9</v>
      </c>
      <c r="L604" s="23">
        <f t="shared" si="313"/>
        <v>0</v>
      </c>
      <c r="M604" s="23">
        <f t="shared" si="313"/>
        <v>1315.9</v>
      </c>
      <c r="N604" s="23">
        <f t="shared" si="313"/>
        <v>0</v>
      </c>
      <c r="O604" s="23">
        <f t="shared" si="313"/>
        <v>1242.6</v>
      </c>
      <c r="P604" s="23">
        <f t="shared" si="313"/>
        <v>0</v>
      </c>
      <c r="Q604" s="23">
        <f t="shared" si="313"/>
        <v>1242.6</v>
      </c>
      <c r="R604" s="23">
        <f t="shared" si="313"/>
        <v>0</v>
      </c>
    </row>
    <row r="605" spans="1:18" ht="37.5">
      <c r="A605" s="99" t="s">
        <v>223</v>
      </c>
      <c r="B605" s="67">
        <v>547</v>
      </c>
      <c r="C605" s="28" t="s">
        <v>152</v>
      </c>
      <c r="D605" s="28" t="s">
        <v>155</v>
      </c>
      <c r="E605" s="67" t="s">
        <v>281</v>
      </c>
      <c r="F605" s="28"/>
      <c r="G605" s="23">
        <f>G606+G607+G608</f>
        <v>1294.5</v>
      </c>
      <c r="H605" s="23">
        <f aca="true" t="shared" si="314" ref="H605:R605">H606+H607+H608</f>
        <v>0</v>
      </c>
      <c r="I605" s="23">
        <f t="shared" si="314"/>
        <v>1294.5</v>
      </c>
      <c r="J605" s="23">
        <f t="shared" si="314"/>
        <v>0</v>
      </c>
      <c r="K605" s="23">
        <f t="shared" si="314"/>
        <v>1315.9</v>
      </c>
      <c r="L605" s="23">
        <f t="shared" si="314"/>
        <v>0</v>
      </c>
      <c r="M605" s="23">
        <f t="shared" si="314"/>
        <v>1315.9</v>
      </c>
      <c r="N605" s="23">
        <f t="shared" si="314"/>
        <v>0</v>
      </c>
      <c r="O605" s="23">
        <f t="shared" si="314"/>
        <v>1242.6</v>
      </c>
      <c r="P605" s="23">
        <f t="shared" si="314"/>
        <v>0</v>
      </c>
      <c r="Q605" s="23">
        <f t="shared" si="314"/>
        <v>1242.6</v>
      </c>
      <c r="R605" s="23">
        <f t="shared" si="314"/>
        <v>0</v>
      </c>
    </row>
    <row r="606" spans="1:18" ht="37.5">
      <c r="A606" s="99" t="s">
        <v>206</v>
      </c>
      <c r="B606" s="67">
        <v>547</v>
      </c>
      <c r="C606" s="28" t="s">
        <v>152</v>
      </c>
      <c r="D606" s="28" t="s">
        <v>155</v>
      </c>
      <c r="E606" s="67" t="s">
        <v>281</v>
      </c>
      <c r="F606" s="28" t="s">
        <v>207</v>
      </c>
      <c r="G606" s="23">
        <f>H606+I606+J606</f>
        <v>912.5</v>
      </c>
      <c r="H606" s="23"/>
      <c r="I606" s="23">
        <v>912.5</v>
      </c>
      <c r="J606" s="23"/>
      <c r="K606" s="23">
        <f>L606+M606+N606</f>
        <v>860.6</v>
      </c>
      <c r="L606" s="23"/>
      <c r="M606" s="23">
        <v>860.6</v>
      </c>
      <c r="N606" s="23"/>
      <c r="O606" s="23">
        <f>P606+Q606+R606</f>
        <v>860.6</v>
      </c>
      <c r="P606" s="23"/>
      <c r="Q606" s="23">
        <v>860.6</v>
      </c>
      <c r="R606" s="23"/>
    </row>
    <row r="607" spans="1:18" ht="37.5">
      <c r="A607" s="99" t="s">
        <v>119</v>
      </c>
      <c r="B607" s="67">
        <v>547</v>
      </c>
      <c r="C607" s="28" t="s">
        <v>152</v>
      </c>
      <c r="D607" s="28" t="s">
        <v>155</v>
      </c>
      <c r="E607" s="67" t="s">
        <v>281</v>
      </c>
      <c r="F607" s="28" t="s">
        <v>210</v>
      </c>
      <c r="G607" s="23">
        <f>H607+I607+J607</f>
        <v>381.5</v>
      </c>
      <c r="H607" s="23"/>
      <c r="I607" s="23">
        <v>381.5</v>
      </c>
      <c r="J607" s="23"/>
      <c r="K607" s="23">
        <f>L607+M607+N607</f>
        <v>454.8</v>
      </c>
      <c r="L607" s="23"/>
      <c r="M607" s="23">
        <v>454.8</v>
      </c>
      <c r="N607" s="23"/>
      <c r="O607" s="23">
        <f>P607+Q607+R607</f>
        <v>381.5</v>
      </c>
      <c r="P607" s="23"/>
      <c r="Q607" s="23">
        <v>381.5</v>
      </c>
      <c r="R607" s="23"/>
    </row>
    <row r="608" spans="1:18" ht="18.75">
      <c r="A608" s="99" t="s">
        <v>208</v>
      </c>
      <c r="B608" s="67">
        <v>547</v>
      </c>
      <c r="C608" s="28" t="s">
        <v>152</v>
      </c>
      <c r="D608" s="28" t="s">
        <v>155</v>
      </c>
      <c r="E608" s="67" t="s">
        <v>281</v>
      </c>
      <c r="F608" s="28" t="s">
        <v>209</v>
      </c>
      <c r="G608" s="23">
        <f>H608+I608+J608</f>
        <v>0.5</v>
      </c>
      <c r="H608" s="23"/>
      <c r="I608" s="23">
        <v>0.5</v>
      </c>
      <c r="J608" s="23"/>
      <c r="K608" s="23">
        <f>L608+M608+N608</f>
        <v>0.5</v>
      </c>
      <c r="L608" s="23"/>
      <c r="M608" s="23">
        <v>0.5</v>
      </c>
      <c r="N608" s="23"/>
      <c r="O608" s="23">
        <f>P608+Q608+R608</f>
        <v>0.5</v>
      </c>
      <c r="P608" s="23"/>
      <c r="Q608" s="23">
        <v>0.5</v>
      </c>
      <c r="R608" s="23"/>
    </row>
    <row r="609" spans="1:18" ht="18.75">
      <c r="A609" s="110" t="s">
        <v>404</v>
      </c>
      <c r="B609" s="111"/>
      <c r="C609" s="111"/>
      <c r="D609" s="111"/>
      <c r="E609" s="111"/>
      <c r="F609" s="124"/>
      <c r="G609" s="26">
        <f aca="true" t="shared" si="315" ref="G609:R609">G19+G51+G129+G289+G591</f>
        <v>670101.3</v>
      </c>
      <c r="H609" s="26">
        <f t="shared" si="315"/>
        <v>398945.4</v>
      </c>
      <c r="I609" s="26">
        <f t="shared" si="315"/>
        <v>267384.6</v>
      </c>
      <c r="J609" s="26">
        <f t="shared" si="315"/>
        <v>3620.7999999999993</v>
      </c>
      <c r="K609" s="26">
        <f t="shared" si="315"/>
        <v>668014.7</v>
      </c>
      <c r="L609" s="26">
        <f t="shared" si="315"/>
        <v>399306.39999999997</v>
      </c>
      <c r="M609" s="26">
        <f t="shared" si="315"/>
        <v>264637.5</v>
      </c>
      <c r="N609" s="26">
        <f t="shared" si="315"/>
        <v>4070.7999999999993</v>
      </c>
      <c r="O609" s="26">
        <f t="shared" si="315"/>
        <v>618844</v>
      </c>
      <c r="P609" s="23">
        <f t="shared" si="315"/>
        <v>362226.8</v>
      </c>
      <c r="Q609" s="23">
        <f t="shared" si="315"/>
        <v>251902</v>
      </c>
      <c r="R609" s="23">
        <f t="shared" si="315"/>
        <v>4715.2</v>
      </c>
    </row>
    <row r="610" spans="1:18" ht="18.75">
      <c r="A610" s="29" t="s">
        <v>562</v>
      </c>
      <c r="B610" s="30"/>
      <c r="C610" s="30"/>
      <c r="D610" s="30"/>
      <c r="E610" s="30"/>
      <c r="F610" s="30"/>
      <c r="G610" s="31">
        <v>0</v>
      </c>
      <c r="H610" s="77"/>
      <c r="I610" s="77"/>
      <c r="J610" s="77"/>
      <c r="K610" s="23">
        <f>L610+M610+N610</f>
        <v>6800</v>
      </c>
      <c r="L610" s="23"/>
      <c r="M610" s="23">
        <v>6800</v>
      </c>
      <c r="N610" s="23"/>
      <c r="O610" s="23">
        <f>P610+Q610+R610</f>
        <v>13400</v>
      </c>
      <c r="P610" s="23"/>
      <c r="Q610" s="23">
        <v>13400</v>
      </c>
      <c r="R610" s="23"/>
    </row>
    <row r="611" spans="1:18" ht="18.75">
      <c r="A611" s="34" t="s">
        <v>171</v>
      </c>
      <c r="B611" s="35"/>
      <c r="C611" s="35"/>
      <c r="D611" s="35"/>
      <c r="E611" s="35"/>
      <c r="F611" s="35" t="s">
        <v>200</v>
      </c>
      <c r="G611" s="26">
        <f>G609+G610</f>
        <v>670101.3</v>
      </c>
      <c r="H611" s="26">
        <f aca="true" t="shared" si="316" ref="H611:R611">H609+H610</f>
        <v>398945.4</v>
      </c>
      <c r="I611" s="26">
        <f t="shared" si="316"/>
        <v>267384.6</v>
      </c>
      <c r="J611" s="26">
        <f t="shared" si="316"/>
        <v>3620.7999999999993</v>
      </c>
      <c r="K611" s="26">
        <f t="shared" si="316"/>
        <v>674814.7</v>
      </c>
      <c r="L611" s="26">
        <f t="shared" si="316"/>
        <v>399306.39999999997</v>
      </c>
      <c r="M611" s="26">
        <f t="shared" si="316"/>
        <v>271437.5</v>
      </c>
      <c r="N611" s="26">
        <f t="shared" si="316"/>
        <v>4070.7999999999993</v>
      </c>
      <c r="O611" s="26">
        <f t="shared" si="316"/>
        <v>632244</v>
      </c>
      <c r="P611" s="23">
        <f t="shared" si="316"/>
        <v>362226.8</v>
      </c>
      <c r="Q611" s="23">
        <f t="shared" si="316"/>
        <v>265302</v>
      </c>
      <c r="R611" s="23">
        <f t="shared" si="316"/>
        <v>4715.2</v>
      </c>
    </row>
    <row r="612" ht="12.75">
      <c r="G612" s="3"/>
    </row>
    <row r="613" spans="7:18" ht="30">
      <c r="G613" s="3"/>
      <c r="I613" s="7"/>
      <c r="J613" s="7"/>
      <c r="K613" s="8"/>
      <c r="L613" s="10"/>
      <c r="M613" s="11"/>
      <c r="N613" s="11"/>
      <c r="O613" s="11"/>
      <c r="P613" s="11"/>
      <c r="Q613" s="11"/>
      <c r="R613" s="9"/>
    </row>
  </sheetData>
  <sheetProtection/>
  <mergeCells count="19">
    <mergeCell ref="F7:O7"/>
    <mergeCell ref="F8:O8"/>
    <mergeCell ref="F9:O9"/>
    <mergeCell ref="F1:O1"/>
    <mergeCell ref="F2:O2"/>
    <mergeCell ref="F3:O3"/>
    <mergeCell ref="F4:O4"/>
    <mergeCell ref="F5:O5"/>
    <mergeCell ref="F6:O6"/>
    <mergeCell ref="A12:O12"/>
    <mergeCell ref="A11:O11"/>
    <mergeCell ref="E16:E17"/>
    <mergeCell ref="F16:F17"/>
    <mergeCell ref="A609:F609"/>
    <mergeCell ref="G16:R16"/>
    <mergeCell ref="A16:A17"/>
    <mergeCell ref="B16:B17"/>
    <mergeCell ref="C16:C17"/>
    <mergeCell ref="D16:D17"/>
  </mergeCells>
  <printOptions horizontalCentered="1"/>
  <pageMargins left="0.5905511811023623" right="0.3937007874015748" top="0.5905511811023623" bottom="0.5905511811023623" header="0" footer="0"/>
  <pageSetup fitToHeight="15" fitToWidth="1" horizontalDpi="600" verticalDpi="600" orientation="portrait" paperSize="9" scale="48" r:id="rId1"/>
  <rowBreaks count="2" manualBreakCount="2">
    <brk id="401" max="17" man="1"/>
    <brk id="44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89"/>
  <sheetViews>
    <sheetView tabSelected="1" view="pageBreakPreview" zoomScale="70" zoomScaleNormal="85" zoomScaleSheetLayoutView="70" zoomScalePageLayoutView="0" workbookViewId="0" topLeftCell="A10">
      <selection activeCell="B22" sqref="B22"/>
    </sheetView>
  </sheetViews>
  <sheetFormatPr defaultColWidth="9.00390625" defaultRowHeight="12.75"/>
  <cols>
    <col min="1" max="1" width="80.25390625" style="49" customWidth="1"/>
    <col min="2" max="2" width="18.00390625" style="49" customWidth="1"/>
    <col min="3" max="3" width="8.00390625" style="49" customWidth="1"/>
    <col min="4" max="4" width="11.25390625" style="37" customWidth="1"/>
    <col min="5" max="5" width="12.625" style="37" customWidth="1"/>
    <col min="6" max="6" width="10.25390625" style="37" customWidth="1"/>
    <col min="7" max="7" width="12.75390625" style="37" customWidth="1"/>
    <col min="8" max="8" width="12.125" style="37" customWidth="1"/>
    <col min="9" max="9" width="12.75390625" style="37" customWidth="1"/>
    <col min="10" max="16384" width="9.125" style="37" customWidth="1"/>
  </cols>
  <sheetData>
    <row r="1" spans="6:9" ht="18.75">
      <c r="F1" s="120" t="s">
        <v>614</v>
      </c>
      <c r="G1" s="120"/>
      <c r="H1" s="120"/>
      <c r="I1" s="120"/>
    </row>
    <row r="2" spans="6:9" ht="18.75">
      <c r="F2" s="120" t="s">
        <v>204</v>
      </c>
      <c r="G2" s="120"/>
      <c r="H2" s="120"/>
      <c r="I2" s="120"/>
    </row>
    <row r="3" spans="6:9" ht="18.75">
      <c r="F3" s="120" t="s">
        <v>183</v>
      </c>
      <c r="G3" s="120"/>
      <c r="H3" s="120"/>
      <c r="I3" s="120"/>
    </row>
    <row r="4" spans="6:9" ht="18.75">
      <c r="F4" s="120" t="s">
        <v>625</v>
      </c>
      <c r="G4" s="120"/>
      <c r="H4" s="120"/>
      <c r="I4" s="120"/>
    </row>
    <row r="5" spans="4:9" ht="18.75">
      <c r="D5" s="73"/>
      <c r="E5" s="73"/>
      <c r="F5" s="120" t="s">
        <v>597</v>
      </c>
      <c r="G5" s="120"/>
      <c r="H5" s="120"/>
      <c r="I5" s="120"/>
    </row>
    <row r="6" spans="4:9" ht="18.75">
      <c r="D6" s="73"/>
      <c r="E6" s="73"/>
      <c r="F6" s="120" t="s">
        <v>204</v>
      </c>
      <c r="G6" s="120"/>
      <c r="H6" s="120"/>
      <c r="I6" s="120"/>
    </row>
    <row r="7" spans="4:9" ht="18.75">
      <c r="D7" s="73"/>
      <c r="E7" s="73"/>
      <c r="F7" s="120" t="s">
        <v>183</v>
      </c>
      <c r="G7" s="120"/>
      <c r="H7" s="120"/>
      <c r="I7" s="120"/>
    </row>
    <row r="8" spans="1:9" ht="18.75">
      <c r="A8" s="49" t="s">
        <v>200</v>
      </c>
      <c r="D8" s="73"/>
      <c r="E8" s="73"/>
      <c r="F8" s="120" t="s">
        <v>452</v>
      </c>
      <c r="G8" s="120"/>
      <c r="H8" s="120"/>
      <c r="I8" s="120"/>
    </row>
    <row r="9" spans="4:9" ht="18.75">
      <c r="D9" s="73"/>
      <c r="F9" s="120" t="s">
        <v>594</v>
      </c>
      <c r="G9" s="120"/>
      <c r="H9" s="120"/>
      <c r="I9" s="120"/>
    </row>
    <row r="10" spans="4:6" ht="18.75">
      <c r="D10" s="73"/>
      <c r="F10" s="73"/>
    </row>
    <row r="11" spans="1:7" ht="18.75">
      <c r="A11" s="113"/>
      <c r="B11" s="113"/>
      <c r="C11" s="113"/>
      <c r="D11" s="113"/>
      <c r="E11" s="113"/>
      <c r="F11" s="113"/>
      <c r="G11" s="38"/>
    </row>
    <row r="12" spans="1:9" ht="12" customHeight="1">
      <c r="A12" s="118" t="s">
        <v>406</v>
      </c>
      <c r="B12" s="118"/>
      <c r="C12" s="118"/>
      <c r="D12" s="118"/>
      <c r="E12" s="118"/>
      <c r="F12" s="118"/>
      <c r="G12" s="118"/>
      <c r="H12" s="118"/>
      <c r="I12" s="118"/>
    </row>
    <row r="13" spans="1:9" ht="11.25" customHeight="1">
      <c r="A13" s="118"/>
      <c r="B13" s="118"/>
      <c r="C13" s="118"/>
      <c r="D13" s="118"/>
      <c r="E13" s="118"/>
      <c r="F13" s="118"/>
      <c r="G13" s="118"/>
      <c r="H13" s="118"/>
      <c r="I13" s="118"/>
    </row>
    <row r="14" spans="1:9" ht="18.75">
      <c r="A14" s="117" t="s">
        <v>457</v>
      </c>
      <c r="B14" s="117"/>
      <c r="C14" s="117"/>
      <c r="D14" s="117"/>
      <c r="E14" s="117"/>
      <c r="F14" s="117"/>
      <c r="G14" s="117"/>
      <c r="H14" s="117"/>
      <c r="I14" s="117"/>
    </row>
    <row r="15" spans="1:9" ht="18.75">
      <c r="A15" s="83"/>
      <c r="B15" s="83"/>
      <c r="C15" s="83"/>
      <c r="D15" s="83"/>
      <c r="E15" s="83"/>
      <c r="F15" s="83"/>
      <c r="G15" s="83"/>
      <c r="H15" s="83"/>
      <c r="I15" s="83"/>
    </row>
    <row r="16" spans="1:9" ht="18.75">
      <c r="A16" s="75"/>
      <c r="B16" s="75"/>
      <c r="C16" s="75"/>
      <c r="D16" s="75"/>
      <c r="E16" s="75"/>
      <c r="F16" s="75"/>
      <c r="G16" s="75"/>
      <c r="H16" s="75"/>
      <c r="I16" s="75"/>
    </row>
    <row r="17" spans="6:9" ht="18.75">
      <c r="F17" s="2"/>
      <c r="H17" s="42"/>
      <c r="I17" s="20" t="s">
        <v>271</v>
      </c>
    </row>
    <row r="18" spans="1:9" ht="18.75">
      <c r="A18" s="119" t="s">
        <v>151</v>
      </c>
      <c r="B18" s="119" t="s">
        <v>568</v>
      </c>
      <c r="C18" s="126" t="s">
        <v>220</v>
      </c>
      <c r="D18" s="119" t="s">
        <v>570</v>
      </c>
      <c r="E18" s="119" t="s">
        <v>571</v>
      </c>
      <c r="F18" s="119" t="s">
        <v>569</v>
      </c>
      <c r="G18" s="119" t="s">
        <v>201</v>
      </c>
      <c r="H18" s="119"/>
      <c r="I18" s="119"/>
    </row>
    <row r="19" spans="1:9" ht="18.75">
      <c r="A19" s="119"/>
      <c r="B19" s="119"/>
      <c r="C19" s="126"/>
      <c r="D19" s="119"/>
      <c r="E19" s="119"/>
      <c r="F19" s="119"/>
      <c r="G19" s="15" t="s">
        <v>454</v>
      </c>
      <c r="H19" s="15" t="s">
        <v>455</v>
      </c>
      <c r="I19" s="15" t="s">
        <v>456</v>
      </c>
    </row>
    <row r="20" spans="1:9" ht="18.75">
      <c r="A20" s="98">
        <v>1</v>
      </c>
      <c r="B20" s="98">
        <v>2</v>
      </c>
      <c r="C20" s="98">
        <v>3</v>
      </c>
      <c r="D20" s="15">
        <v>4</v>
      </c>
      <c r="E20" s="15">
        <v>5</v>
      </c>
      <c r="F20" s="15">
        <v>6</v>
      </c>
      <c r="G20" s="15">
        <v>7</v>
      </c>
      <c r="H20" s="98">
        <v>8</v>
      </c>
      <c r="I20" s="15">
        <v>9</v>
      </c>
    </row>
    <row r="21" spans="1:9" ht="56.25">
      <c r="A21" s="103" t="s">
        <v>471</v>
      </c>
      <c r="B21" s="25" t="s">
        <v>303</v>
      </c>
      <c r="C21" s="25"/>
      <c r="D21" s="25"/>
      <c r="E21" s="25"/>
      <c r="F21" s="25"/>
      <c r="G21" s="26">
        <f>G22+G37</f>
        <v>1669.5</v>
      </c>
      <c r="H21" s="26">
        <f>H22+H37</f>
        <v>1473.5</v>
      </c>
      <c r="I21" s="26">
        <f>I22+I37</f>
        <v>22627.9</v>
      </c>
    </row>
    <row r="22" spans="1:9" ht="37.5">
      <c r="A22" s="102" t="s">
        <v>472</v>
      </c>
      <c r="B22" s="67" t="s">
        <v>304</v>
      </c>
      <c r="C22" s="67"/>
      <c r="D22" s="28"/>
      <c r="E22" s="28"/>
      <c r="F22" s="28"/>
      <c r="G22" s="23">
        <f>G34+G23+G27+G31</f>
        <v>917</v>
      </c>
      <c r="H22" s="23">
        <f>H34+H23+H27+H31</f>
        <v>681</v>
      </c>
      <c r="I22" s="23">
        <f>I34+I23+I27+I31</f>
        <v>436</v>
      </c>
    </row>
    <row r="23" spans="1:9" ht="37.5">
      <c r="A23" s="21" t="s">
        <v>517</v>
      </c>
      <c r="B23" s="28" t="s">
        <v>518</v>
      </c>
      <c r="C23" s="67"/>
      <c r="D23" s="28"/>
      <c r="E23" s="28"/>
      <c r="F23" s="28"/>
      <c r="G23" s="23">
        <f>G24</f>
        <v>103</v>
      </c>
      <c r="H23" s="23">
        <f>H24</f>
        <v>393</v>
      </c>
      <c r="I23" s="23">
        <f>I24</f>
        <v>68</v>
      </c>
    </row>
    <row r="24" spans="1:9" ht="18.75">
      <c r="A24" s="21" t="s">
        <v>267</v>
      </c>
      <c r="B24" s="28" t="s">
        <v>519</v>
      </c>
      <c r="C24" s="67"/>
      <c r="D24" s="28"/>
      <c r="E24" s="28"/>
      <c r="F24" s="28"/>
      <c r="G24" s="23">
        <f>G26+G25</f>
        <v>103</v>
      </c>
      <c r="H24" s="23">
        <f>H26+H25</f>
        <v>393</v>
      </c>
      <c r="I24" s="23">
        <f>I26+I25</f>
        <v>68</v>
      </c>
    </row>
    <row r="25" spans="1:9" ht="18.75">
      <c r="A25" s="99" t="s">
        <v>225</v>
      </c>
      <c r="B25" s="28" t="s">
        <v>519</v>
      </c>
      <c r="C25" s="67">
        <v>115</v>
      </c>
      <c r="D25" s="28" t="s">
        <v>161</v>
      </c>
      <c r="E25" s="28" t="s">
        <v>156</v>
      </c>
      <c r="F25" s="28" t="s">
        <v>224</v>
      </c>
      <c r="G25" s="23">
        <v>80</v>
      </c>
      <c r="H25" s="23">
        <v>390</v>
      </c>
      <c r="I25" s="23">
        <v>40</v>
      </c>
    </row>
    <row r="26" spans="1:9" ht="37.5">
      <c r="A26" s="99" t="s">
        <v>119</v>
      </c>
      <c r="B26" s="28" t="s">
        <v>519</v>
      </c>
      <c r="C26" s="67">
        <v>546</v>
      </c>
      <c r="D26" s="28" t="s">
        <v>152</v>
      </c>
      <c r="E26" s="28" t="s">
        <v>153</v>
      </c>
      <c r="F26" s="28" t="s">
        <v>210</v>
      </c>
      <c r="G26" s="23">
        <v>23</v>
      </c>
      <c r="H26" s="23">
        <v>3</v>
      </c>
      <c r="I26" s="23">
        <v>28</v>
      </c>
    </row>
    <row r="27" spans="1:9" ht="39.75" customHeight="1">
      <c r="A27" s="21" t="s">
        <v>592</v>
      </c>
      <c r="B27" s="28" t="s">
        <v>511</v>
      </c>
      <c r="C27" s="67"/>
      <c r="D27" s="28"/>
      <c r="E27" s="28"/>
      <c r="F27" s="28"/>
      <c r="G27" s="23">
        <f>G28</f>
        <v>346</v>
      </c>
      <c r="H27" s="23">
        <f>H28</f>
        <v>120</v>
      </c>
      <c r="I27" s="23">
        <f>I28</f>
        <v>200</v>
      </c>
    </row>
    <row r="28" spans="1:9" ht="18.75">
      <c r="A28" s="21" t="s">
        <v>267</v>
      </c>
      <c r="B28" s="28" t="s">
        <v>536</v>
      </c>
      <c r="C28" s="67"/>
      <c r="D28" s="28"/>
      <c r="E28" s="28"/>
      <c r="F28" s="28"/>
      <c r="G28" s="23">
        <f>G30+G29</f>
        <v>346</v>
      </c>
      <c r="H28" s="23">
        <f>H30+H29</f>
        <v>120</v>
      </c>
      <c r="I28" s="23">
        <f>I30+I29</f>
        <v>200</v>
      </c>
    </row>
    <row r="29" spans="1:9" ht="18.75">
      <c r="A29" s="99" t="s">
        <v>225</v>
      </c>
      <c r="B29" s="28" t="s">
        <v>514</v>
      </c>
      <c r="C29" s="67">
        <v>115</v>
      </c>
      <c r="D29" s="28" t="s">
        <v>161</v>
      </c>
      <c r="E29" s="28" t="s">
        <v>156</v>
      </c>
      <c r="F29" s="28" t="s">
        <v>224</v>
      </c>
      <c r="G29" s="23">
        <v>200</v>
      </c>
      <c r="H29" s="23">
        <v>120</v>
      </c>
      <c r="I29" s="23">
        <v>200</v>
      </c>
    </row>
    <row r="30" spans="1:9" ht="37.5">
      <c r="A30" s="99" t="s">
        <v>119</v>
      </c>
      <c r="B30" s="28" t="s">
        <v>536</v>
      </c>
      <c r="C30" s="67">
        <v>546</v>
      </c>
      <c r="D30" s="28" t="s">
        <v>152</v>
      </c>
      <c r="E30" s="28" t="s">
        <v>153</v>
      </c>
      <c r="F30" s="28" t="s">
        <v>210</v>
      </c>
      <c r="G30" s="23">
        <v>146</v>
      </c>
      <c r="H30" s="23">
        <v>0</v>
      </c>
      <c r="I30" s="23">
        <v>0</v>
      </c>
    </row>
    <row r="31" spans="1:9" ht="37.5">
      <c r="A31" s="21" t="s">
        <v>526</v>
      </c>
      <c r="B31" s="28" t="s">
        <v>66</v>
      </c>
      <c r="C31" s="67"/>
      <c r="D31" s="28"/>
      <c r="E31" s="28"/>
      <c r="F31" s="28"/>
      <c r="G31" s="23">
        <f aca="true" t="shared" si="0" ref="G31:I32">G32</f>
        <v>168</v>
      </c>
      <c r="H31" s="23">
        <f t="shared" si="0"/>
        <v>168</v>
      </c>
      <c r="I31" s="23">
        <f t="shared" si="0"/>
        <v>168</v>
      </c>
    </row>
    <row r="32" spans="1:9" ht="18.75">
      <c r="A32" s="21" t="s">
        <v>267</v>
      </c>
      <c r="B32" s="28" t="s">
        <v>534</v>
      </c>
      <c r="C32" s="67"/>
      <c r="D32" s="28"/>
      <c r="E32" s="28"/>
      <c r="F32" s="28"/>
      <c r="G32" s="23">
        <f t="shared" si="0"/>
        <v>168</v>
      </c>
      <c r="H32" s="23">
        <f t="shared" si="0"/>
        <v>168</v>
      </c>
      <c r="I32" s="23">
        <f t="shared" si="0"/>
        <v>168</v>
      </c>
    </row>
    <row r="33" spans="1:9" ht="37.5">
      <c r="A33" s="99" t="s">
        <v>119</v>
      </c>
      <c r="B33" s="28" t="s">
        <v>534</v>
      </c>
      <c r="C33" s="67">
        <v>546</v>
      </c>
      <c r="D33" s="28" t="s">
        <v>160</v>
      </c>
      <c r="E33" s="28" t="s">
        <v>156</v>
      </c>
      <c r="F33" s="28" t="s">
        <v>210</v>
      </c>
      <c r="G33" s="23">
        <v>168</v>
      </c>
      <c r="H33" s="23">
        <v>168</v>
      </c>
      <c r="I33" s="23">
        <v>168</v>
      </c>
    </row>
    <row r="34" spans="1:9" ht="56.25">
      <c r="A34" s="102" t="s">
        <v>400</v>
      </c>
      <c r="B34" s="28" t="s">
        <v>106</v>
      </c>
      <c r="C34" s="67"/>
      <c r="D34" s="28"/>
      <c r="E34" s="28"/>
      <c r="F34" s="28"/>
      <c r="G34" s="23">
        <f aca="true" t="shared" si="1" ref="G34:I35">G35</f>
        <v>300</v>
      </c>
      <c r="H34" s="23">
        <f t="shared" si="1"/>
        <v>0</v>
      </c>
      <c r="I34" s="23">
        <f t="shared" si="1"/>
        <v>0</v>
      </c>
    </row>
    <row r="35" spans="1:9" ht="78.75" customHeight="1">
      <c r="A35" s="99" t="s">
        <v>546</v>
      </c>
      <c r="B35" s="28" t="s">
        <v>422</v>
      </c>
      <c r="C35" s="67"/>
      <c r="D35" s="28"/>
      <c r="E35" s="28"/>
      <c r="F35" s="28"/>
      <c r="G35" s="23">
        <f t="shared" si="1"/>
        <v>300</v>
      </c>
      <c r="H35" s="23">
        <f t="shared" si="1"/>
        <v>0</v>
      </c>
      <c r="I35" s="23">
        <f t="shared" si="1"/>
        <v>0</v>
      </c>
    </row>
    <row r="36" spans="1:9" ht="18.75">
      <c r="A36" s="33" t="s">
        <v>188</v>
      </c>
      <c r="B36" s="28" t="s">
        <v>422</v>
      </c>
      <c r="C36" s="67">
        <v>546</v>
      </c>
      <c r="D36" s="28" t="s">
        <v>160</v>
      </c>
      <c r="E36" s="28" t="s">
        <v>156</v>
      </c>
      <c r="F36" s="28" t="s">
        <v>218</v>
      </c>
      <c r="G36" s="23">
        <v>300</v>
      </c>
      <c r="H36" s="23">
        <v>0</v>
      </c>
      <c r="I36" s="23">
        <v>0</v>
      </c>
    </row>
    <row r="37" spans="1:9" ht="56.25">
      <c r="A37" s="102" t="s">
        <v>473</v>
      </c>
      <c r="B37" s="28" t="s">
        <v>14</v>
      </c>
      <c r="C37" s="28"/>
      <c r="D37" s="28"/>
      <c r="E37" s="28"/>
      <c r="F37" s="28"/>
      <c r="G37" s="23">
        <f>G44+G47+G38+G51+G41</f>
        <v>752.5</v>
      </c>
      <c r="H37" s="23">
        <f>H44+H47+H38+H51+H41</f>
        <v>792.5</v>
      </c>
      <c r="I37" s="23">
        <f>I44+I47+I38+I51+I41</f>
        <v>22191.9</v>
      </c>
    </row>
    <row r="38" spans="1:9" ht="37.5">
      <c r="A38" s="107" t="s">
        <v>108</v>
      </c>
      <c r="B38" s="28" t="s">
        <v>107</v>
      </c>
      <c r="C38" s="28"/>
      <c r="D38" s="28"/>
      <c r="E38" s="28"/>
      <c r="F38" s="28"/>
      <c r="G38" s="23">
        <f aca="true" t="shared" si="2" ref="G38:I39">G39</f>
        <v>60</v>
      </c>
      <c r="H38" s="23">
        <f t="shared" si="2"/>
        <v>100</v>
      </c>
      <c r="I38" s="23">
        <f t="shared" si="2"/>
        <v>100</v>
      </c>
    </row>
    <row r="39" spans="1:9" ht="18.75">
      <c r="A39" s="99" t="s">
        <v>533</v>
      </c>
      <c r="B39" s="28" t="s">
        <v>547</v>
      </c>
      <c r="C39" s="28"/>
      <c r="D39" s="28"/>
      <c r="E39" s="28"/>
      <c r="F39" s="28"/>
      <c r="G39" s="23">
        <f t="shared" si="2"/>
        <v>60</v>
      </c>
      <c r="H39" s="23">
        <f t="shared" si="2"/>
        <v>100</v>
      </c>
      <c r="I39" s="23">
        <f t="shared" si="2"/>
        <v>100</v>
      </c>
    </row>
    <row r="40" spans="1:9" ht="37.5">
      <c r="A40" s="99" t="s">
        <v>119</v>
      </c>
      <c r="B40" s="28" t="s">
        <v>535</v>
      </c>
      <c r="C40" s="28" t="s">
        <v>389</v>
      </c>
      <c r="D40" s="28" t="s">
        <v>168</v>
      </c>
      <c r="E40" s="28" t="s">
        <v>160</v>
      </c>
      <c r="F40" s="28" t="s">
        <v>210</v>
      </c>
      <c r="G40" s="23">
        <v>60</v>
      </c>
      <c r="H40" s="23">
        <v>100</v>
      </c>
      <c r="I40" s="23">
        <v>100</v>
      </c>
    </row>
    <row r="41" spans="1:9" ht="66" customHeight="1">
      <c r="A41" s="102" t="s">
        <v>616</v>
      </c>
      <c r="B41" s="28" t="s">
        <v>615</v>
      </c>
      <c r="C41" s="28"/>
      <c r="D41" s="28"/>
      <c r="E41" s="28"/>
      <c r="F41" s="28"/>
      <c r="G41" s="23">
        <f aca="true" t="shared" si="3" ref="G41:I42">G42</f>
        <v>0</v>
      </c>
      <c r="H41" s="23">
        <f t="shared" si="3"/>
        <v>0</v>
      </c>
      <c r="I41" s="23">
        <f t="shared" si="3"/>
        <v>21479.4</v>
      </c>
    </row>
    <row r="42" spans="1:9" ht="56.25">
      <c r="A42" s="102" t="s">
        <v>617</v>
      </c>
      <c r="B42" s="28" t="s">
        <v>602</v>
      </c>
      <c r="C42" s="28"/>
      <c r="D42" s="28"/>
      <c r="E42" s="28"/>
      <c r="F42" s="28"/>
      <c r="G42" s="23">
        <f t="shared" si="3"/>
        <v>0</v>
      </c>
      <c r="H42" s="23">
        <f t="shared" si="3"/>
        <v>0</v>
      </c>
      <c r="I42" s="23">
        <f t="shared" si="3"/>
        <v>21479.4</v>
      </c>
    </row>
    <row r="43" spans="1:9" ht="18.75">
      <c r="A43" s="33" t="s">
        <v>188</v>
      </c>
      <c r="B43" s="28" t="s">
        <v>602</v>
      </c>
      <c r="C43" s="28" t="s">
        <v>389</v>
      </c>
      <c r="D43" s="28" t="s">
        <v>160</v>
      </c>
      <c r="E43" s="28" t="s">
        <v>156</v>
      </c>
      <c r="F43" s="28" t="s">
        <v>218</v>
      </c>
      <c r="G43" s="23">
        <v>0</v>
      </c>
      <c r="H43" s="23">
        <v>0</v>
      </c>
      <c r="I43" s="23">
        <v>21479.4</v>
      </c>
    </row>
    <row r="44" spans="1:9" ht="37.5">
      <c r="A44" s="102" t="s">
        <v>16</v>
      </c>
      <c r="B44" s="28" t="s">
        <v>15</v>
      </c>
      <c r="C44" s="28"/>
      <c r="D44" s="28"/>
      <c r="E44" s="28"/>
      <c r="F44" s="28"/>
      <c r="G44" s="23">
        <f aca="true" t="shared" si="4" ref="G44:I45">G45</f>
        <v>240</v>
      </c>
      <c r="H44" s="23">
        <f t="shared" si="4"/>
        <v>240</v>
      </c>
      <c r="I44" s="23">
        <f t="shared" si="4"/>
        <v>160</v>
      </c>
    </row>
    <row r="45" spans="1:9" ht="37.5">
      <c r="A45" s="99" t="s">
        <v>256</v>
      </c>
      <c r="B45" s="28" t="s">
        <v>38</v>
      </c>
      <c r="C45" s="28"/>
      <c r="D45" s="28"/>
      <c r="E45" s="28"/>
      <c r="F45" s="28"/>
      <c r="G45" s="23">
        <f t="shared" si="4"/>
        <v>240</v>
      </c>
      <c r="H45" s="23">
        <f t="shared" si="4"/>
        <v>240</v>
      </c>
      <c r="I45" s="23">
        <f t="shared" si="4"/>
        <v>160</v>
      </c>
    </row>
    <row r="46" spans="1:9" ht="37.5">
      <c r="A46" s="99" t="s">
        <v>119</v>
      </c>
      <c r="B46" s="28" t="s">
        <v>38</v>
      </c>
      <c r="C46" s="28" t="s">
        <v>389</v>
      </c>
      <c r="D46" s="28" t="s">
        <v>168</v>
      </c>
      <c r="E46" s="28" t="s">
        <v>160</v>
      </c>
      <c r="F46" s="28" t="s">
        <v>210</v>
      </c>
      <c r="G46" s="23">
        <v>240</v>
      </c>
      <c r="H46" s="23">
        <v>240</v>
      </c>
      <c r="I46" s="23">
        <v>160</v>
      </c>
    </row>
    <row r="47" spans="1:9" ht="56.25">
      <c r="A47" s="102" t="s">
        <v>24</v>
      </c>
      <c r="B47" s="28" t="s">
        <v>17</v>
      </c>
      <c r="C47" s="28"/>
      <c r="D47" s="28"/>
      <c r="E47" s="28"/>
      <c r="F47" s="28"/>
      <c r="G47" s="23">
        <f>G48</f>
        <v>160.3</v>
      </c>
      <c r="H47" s="23">
        <f>H48</f>
        <v>160.3</v>
      </c>
      <c r="I47" s="23">
        <f>I48</f>
        <v>160.3</v>
      </c>
    </row>
    <row r="48" spans="1:9" ht="93.75">
      <c r="A48" s="102" t="s">
        <v>91</v>
      </c>
      <c r="B48" s="28" t="s">
        <v>18</v>
      </c>
      <c r="C48" s="28"/>
      <c r="D48" s="28"/>
      <c r="E48" s="28"/>
      <c r="F48" s="28"/>
      <c r="G48" s="23">
        <f>G49+G50</f>
        <v>160.3</v>
      </c>
      <c r="H48" s="23">
        <f>H49+H50</f>
        <v>160.3</v>
      </c>
      <c r="I48" s="23">
        <f>I49+I50</f>
        <v>160.3</v>
      </c>
    </row>
    <row r="49" spans="1:9" ht="37.5">
      <c r="A49" s="99" t="s">
        <v>206</v>
      </c>
      <c r="B49" s="28" t="s">
        <v>18</v>
      </c>
      <c r="C49" s="28" t="s">
        <v>389</v>
      </c>
      <c r="D49" s="28" t="s">
        <v>168</v>
      </c>
      <c r="E49" s="28" t="s">
        <v>160</v>
      </c>
      <c r="F49" s="28" t="s">
        <v>207</v>
      </c>
      <c r="G49" s="23">
        <v>120.3</v>
      </c>
      <c r="H49" s="23">
        <v>120.3</v>
      </c>
      <c r="I49" s="23">
        <v>120.3</v>
      </c>
    </row>
    <row r="50" spans="1:9" ht="37.5">
      <c r="A50" s="99" t="s">
        <v>119</v>
      </c>
      <c r="B50" s="28" t="s">
        <v>18</v>
      </c>
      <c r="C50" s="28" t="s">
        <v>389</v>
      </c>
      <c r="D50" s="28" t="s">
        <v>168</v>
      </c>
      <c r="E50" s="28" t="s">
        <v>160</v>
      </c>
      <c r="F50" s="28" t="s">
        <v>210</v>
      </c>
      <c r="G50" s="23">
        <v>40</v>
      </c>
      <c r="H50" s="23">
        <v>40</v>
      </c>
      <c r="I50" s="23">
        <v>40</v>
      </c>
    </row>
    <row r="51" spans="1:9" ht="37.5">
      <c r="A51" s="102" t="s">
        <v>523</v>
      </c>
      <c r="B51" s="28" t="s">
        <v>548</v>
      </c>
      <c r="C51" s="28"/>
      <c r="D51" s="28"/>
      <c r="E51" s="28"/>
      <c r="F51" s="28"/>
      <c r="G51" s="23">
        <f aca="true" t="shared" si="5" ref="G51:I52">G52</f>
        <v>292.2</v>
      </c>
      <c r="H51" s="23">
        <f t="shared" si="5"/>
        <v>292.2</v>
      </c>
      <c r="I51" s="23">
        <f t="shared" si="5"/>
        <v>292.2</v>
      </c>
    </row>
    <row r="52" spans="1:9" ht="93.75">
      <c r="A52" s="102" t="s">
        <v>92</v>
      </c>
      <c r="B52" s="28" t="s">
        <v>525</v>
      </c>
      <c r="C52" s="28"/>
      <c r="D52" s="28"/>
      <c r="E52" s="28"/>
      <c r="F52" s="28"/>
      <c r="G52" s="23">
        <f t="shared" si="5"/>
        <v>292.2</v>
      </c>
      <c r="H52" s="23">
        <f t="shared" si="5"/>
        <v>292.2</v>
      </c>
      <c r="I52" s="23">
        <f t="shared" si="5"/>
        <v>292.2</v>
      </c>
    </row>
    <row r="53" spans="1:9" ht="37.5">
      <c r="A53" s="99" t="s">
        <v>119</v>
      </c>
      <c r="B53" s="28" t="s">
        <v>525</v>
      </c>
      <c r="C53" s="28" t="s">
        <v>389</v>
      </c>
      <c r="D53" s="28" t="s">
        <v>157</v>
      </c>
      <c r="E53" s="28" t="s">
        <v>161</v>
      </c>
      <c r="F53" s="28" t="s">
        <v>210</v>
      </c>
      <c r="G53" s="23">
        <v>292.2</v>
      </c>
      <c r="H53" s="23">
        <v>292.2</v>
      </c>
      <c r="I53" s="23">
        <v>292.2</v>
      </c>
    </row>
    <row r="54" spans="1:9" ht="49.5" customHeight="1">
      <c r="A54" s="103" t="s">
        <v>459</v>
      </c>
      <c r="B54" s="25" t="s">
        <v>355</v>
      </c>
      <c r="C54" s="25"/>
      <c r="D54" s="25"/>
      <c r="E54" s="25"/>
      <c r="F54" s="25"/>
      <c r="G54" s="26">
        <f>G55+G63+G70+G73</f>
        <v>6029.1</v>
      </c>
      <c r="H54" s="26">
        <f>H55+H63+H70+H73</f>
        <v>5877.2</v>
      </c>
      <c r="I54" s="26">
        <f>I55+I63+I70+I73</f>
        <v>5737.5</v>
      </c>
    </row>
    <row r="55" spans="1:9" ht="24" customHeight="1">
      <c r="A55" s="102" t="s">
        <v>0</v>
      </c>
      <c r="B55" s="28" t="s">
        <v>1</v>
      </c>
      <c r="C55" s="28"/>
      <c r="D55" s="28"/>
      <c r="E55" s="28"/>
      <c r="F55" s="28"/>
      <c r="G55" s="23">
        <f>G56+G58+G61</f>
        <v>5391.6</v>
      </c>
      <c r="H55" s="23">
        <f>H56+H58+H61</f>
        <v>5239.7</v>
      </c>
      <c r="I55" s="23">
        <f>I56+I58+I61</f>
        <v>5100</v>
      </c>
    </row>
    <row r="56" spans="1:9" ht="37.5">
      <c r="A56" s="99" t="s">
        <v>451</v>
      </c>
      <c r="B56" s="28" t="s">
        <v>3</v>
      </c>
      <c r="C56" s="28"/>
      <c r="D56" s="28"/>
      <c r="E56" s="28"/>
      <c r="F56" s="28"/>
      <c r="G56" s="23">
        <f>G57</f>
        <v>5091.6</v>
      </c>
      <c r="H56" s="23">
        <f>H57</f>
        <v>4939.7</v>
      </c>
      <c r="I56" s="23">
        <f>I57</f>
        <v>4800</v>
      </c>
    </row>
    <row r="57" spans="1:9" ht="18.75">
      <c r="A57" s="99" t="s">
        <v>225</v>
      </c>
      <c r="B57" s="28" t="s">
        <v>3</v>
      </c>
      <c r="C57" s="28" t="s">
        <v>389</v>
      </c>
      <c r="D57" s="28" t="s">
        <v>174</v>
      </c>
      <c r="E57" s="28" t="s">
        <v>156</v>
      </c>
      <c r="F57" s="28" t="s">
        <v>224</v>
      </c>
      <c r="G57" s="23">
        <v>5091.6</v>
      </c>
      <c r="H57" s="23">
        <v>4939.7</v>
      </c>
      <c r="I57" s="23">
        <v>4800</v>
      </c>
    </row>
    <row r="58" spans="1:9" ht="18.75">
      <c r="A58" s="99" t="s">
        <v>4</v>
      </c>
      <c r="B58" s="28" t="s">
        <v>2</v>
      </c>
      <c r="C58" s="28"/>
      <c r="D58" s="28"/>
      <c r="E58" s="28"/>
      <c r="F58" s="28"/>
      <c r="G58" s="23">
        <f>G59+G60</f>
        <v>170</v>
      </c>
      <c r="H58" s="23">
        <f>H59+H60</f>
        <v>170</v>
      </c>
      <c r="I58" s="23">
        <f>I59+I60</f>
        <v>170</v>
      </c>
    </row>
    <row r="59" spans="1:9" ht="18.75">
      <c r="A59" s="99" t="s">
        <v>225</v>
      </c>
      <c r="B59" s="28" t="s">
        <v>2</v>
      </c>
      <c r="C59" s="28" t="s">
        <v>415</v>
      </c>
      <c r="D59" s="28" t="s">
        <v>174</v>
      </c>
      <c r="E59" s="28" t="s">
        <v>156</v>
      </c>
      <c r="F59" s="28" t="s">
        <v>224</v>
      </c>
      <c r="G59" s="23">
        <v>90</v>
      </c>
      <c r="H59" s="23">
        <v>90</v>
      </c>
      <c r="I59" s="23">
        <v>90</v>
      </c>
    </row>
    <row r="60" spans="1:9" ht="18.75">
      <c r="A60" s="99" t="s">
        <v>225</v>
      </c>
      <c r="B60" s="28" t="s">
        <v>2</v>
      </c>
      <c r="C60" s="28" t="s">
        <v>389</v>
      </c>
      <c r="D60" s="28" t="s">
        <v>174</v>
      </c>
      <c r="E60" s="28" t="s">
        <v>156</v>
      </c>
      <c r="F60" s="28" t="s">
        <v>224</v>
      </c>
      <c r="G60" s="23">
        <v>80</v>
      </c>
      <c r="H60" s="23">
        <v>80</v>
      </c>
      <c r="I60" s="23">
        <v>80</v>
      </c>
    </row>
    <row r="61" spans="1:9" ht="78" customHeight="1">
      <c r="A61" s="99" t="s">
        <v>418</v>
      </c>
      <c r="B61" s="28" t="s">
        <v>104</v>
      </c>
      <c r="C61" s="28"/>
      <c r="D61" s="28"/>
      <c r="E61" s="28"/>
      <c r="F61" s="28"/>
      <c r="G61" s="23">
        <f>G62</f>
        <v>130</v>
      </c>
      <c r="H61" s="23">
        <f>H62</f>
        <v>130</v>
      </c>
      <c r="I61" s="23">
        <f>I62</f>
        <v>130</v>
      </c>
    </row>
    <row r="62" spans="1:9" ht="18.75">
      <c r="A62" s="99" t="s">
        <v>225</v>
      </c>
      <c r="B62" s="28" t="s">
        <v>104</v>
      </c>
      <c r="C62" s="28" t="s">
        <v>389</v>
      </c>
      <c r="D62" s="28" t="s">
        <v>174</v>
      </c>
      <c r="E62" s="28" t="s">
        <v>156</v>
      </c>
      <c r="F62" s="28" t="s">
        <v>224</v>
      </c>
      <c r="G62" s="23">
        <v>130</v>
      </c>
      <c r="H62" s="23">
        <v>130</v>
      </c>
      <c r="I62" s="23">
        <v>130</v>
      </c>
    </row>
    <row r="63" spans="1:9" ht="18.75">
      <c r="A63" s="102" t="s">
        <v>5</v>
      </c>
      <c r="B63" s="28" t="s">
        <v>6</v>
      </c>
      <c r="C63" s="28"/>
      <c r="D63" s="28"/>
      <c r="E63" s="28"/>
      <c r="F63" s="28"/>
      <c r="G63" s="23">
        <f>G64+G67</f>
        <v>437.5</v>
      </c>
      <c r="H63" s="23">
        <f>H64+H67</f>
        <v>437.5</v>
      </c>
      <c r="I63" s="23">
        <f>I64+I67</f>
        <v>437.5</v>
      </c>
    </row>
    <row r="64" spans="1:9" ht="18.75">
      <c r="A64" s="99" t="s">
        <v>4</v>
      </c>
      <c r="B64" s="28" t="s">
        <v>7</v>
      </c>
      <c r="C64" s="28"/>
      <c r="D64" s="28"/>
      <c r="E64" s="28"/>
      <c r="F64" s="28"/>
      <c r="G64" s="23">
        <f>G65+G66</f>
        <v>200</v>
      </c>
      <c r="H64" s="23">
        <f>H65+H66</f>
        <v>200</v>
      </c>
      <c r="I64" s="23">
        <f>I65+I66</f>
        <v>200</v>
      </c>
    </row>
    <row r="65" spans="1:9" ht="18.75">
      <c r="A65" s="99" t="s">
        <v>225</v>
      </c>
      <c r="B65" s="28" t="s">
        <v>7</v>
      </c>
      <c r="C65" s="28" t="s">
        <v>415</v>
      </c>
      <c r="D65" s="28" t="s">
        <v>174</v>
      </c>
      <c r="E65" s="28" t="s">
        <v>156</v>
      </c>
      <c r="F65" s="28" t="s">
        <v>224</v>
      </c>
      <c r="G65" s="23">
        <v>100</v>
      </c>
      <c r="H65" s="23">
        <v>100</v>
      </c>
      <c r="I65" s="23">
        <v>100</v>
      </c>
    </row>
    <row r="66" spans="1:9" ht="18.75">
      <c r="A66" s="99" t="s">
        <v>225</v>
      </c>
      <c r="B66" s="28" t="s">
        <v>7</v>
      </c>
      <c r="C66" s="28" t="s">
        <v>389</v>
      </c>
      <c r="D66" s="28" t="s">
        <v>174</v>
      </c>
      <c r="E66" s="28" t="s">
        <v>156</v>
      </c>
      <c r="F66" s="28" t="s">
        <v>224</v>
      </c>
      <c r="G66" s="23">
        <v>100</v>
      </c>
      <c r="H66" s="23">
        <v>100</v>
      </c>
      <c r="I66" s="23">
        <v>100</v>
      </c>
    </row>
    <row r="67" spans="1:9" ht="78.75" customHeight="1">
      <c r="A67" s="99" t="s">
        <v>418</v>
      </c>
      <c r="B67" s="28" t="s">
        <v>103</v>
      </c>
      <c r="C67" s="28"/>
      <c r="D67" s="28"/>
      <c r="E67" s="28"/>
      <c r="F67" s="28"/>
      <c r="G67" s="23">
        <f>G69+G68</f>
        <v>237.5</v>
      </c>
      <c r="H67" s="23">
        <f>H69+H68</f>
        <v>237.5</v>
      </c>
      <c r="I67" s="23">
        <f>I69+I68</f>
        <v>237.5</v>
      </c>
    </row>
    <row r="68" spans="1:9" ht="18.75">
      <c r="A68" s="99" t="s">
        <v>225</v>
      </c>
      <c r="B68" s="28" t="s">
        <v>103</v>
      </c>
      <c r="C68" s="28" t="s">
        <v>415</v>
      </c>
      <c r="D68" s="28" t="s">
        <v>174</v>
      </c>
      <c r="E68" s="28" t="s">
        <v>156</v>
      </c>
      <c r="F68" s="28" t="s">
        <v>224</v>
      </c>
      <c r="G68" s="23">
        <v>110</v>
      </c>
      <c r="H68" s="23">
        <v>110</v>
      </c>
      <c r="I68" s="23">
        <v>110</v>
      </c>
    </row>
    <row r="69" spans="1:9" ht="18.75">
      <c r="A69" s="99" t="s">
        <v>225</v>
      </c>
      <c r="B69" s="28" t="s">
        <v>103</v>
      </c>
      <c r="C69" s="28" t="s">
        <v>389</v>
      </c>
      <c r="D69" s="28" t="s">
        <v>174</v>
      </c>
      <c r="E69" s="28" t="s">
        <v>156</v>
      </c>
      <c r="F69" s="28" t="s">
        <v>224</v>
      </c>
      <c r="G69" s="23">
        <v>127.5</v>
      </c>
      <c r="H69" s="23">
        <v>127.5</v>
      </c>
      <c r="I69" s="23">
        <v>127.5</v>
      </c>
    </row>
    <row r="70" spans="1:9" ht="56.25">
      <c r="A70" s="102" t="s">
        <v>9</v>
      </c>
      <c r="B70" s="28" t="s">
        <v>8</v>
      </c>
      <c r="C70" s="28"/>
      <c r="D70" s="28"/>
      <c r="E70" s="28"/>
      <c r="F70" s="28"/>
      <c r="G70" s="23">
        <f aca="true" t="shared" si="6" ref="G70:I71">G71</f>
        <v>30</v>
      </c>
      <c r="H70" s="23">
        <f t="shared" si="6"/>
        <v>30</v>
      </c>
      <c r="I70" s="23">
        <f t="shared" si="6"/>
        <v>30</v>
      </c>
    </row>
    <row r="71" spans="1:9" ht="18.75">
      <c r="A71" s="99" t="s">
        <v>4</v>
      </c>
      <c r="B71" s="28" t="s">
        <v>10</v>
      </c>
      <c r="C71" s="28"/>
      <c r="D71" s="28"/>
      <c r="E71" s="28"/>
      <c r="F71" s="28"/>
      <c r="G71" s="23">
        <f t="shared" si="6"/>
        <v>30</v>
      </c>
      <c r="H71" s="23">
        <f t="shared" si="6"/>
        <v>30</v>
      </c>
      <c r="I71" s="23">
        <f t="shared" si="6"/>
        <v>30</v>
      </c>
    </row>
    <row r="72" spans="1:9" ht="37.5">
      <c r="A72" s="99" t="s">
        <v>119</v>
      </c>
      <c r="B72" s="28" t="s">
        <v>10</v>
      </c>
      <c r="C72" s="28" t="s">
        <v>389</v>
      </c>
      <c r="D72" s="28" t="s">
        <v>174</v>
      </c>
      <c r="E72" s="28" t="s">
        <v>156</v>
      </c>
      <c r="F72" s="28" t="s">
        <v>210</v>
      </c>
      <c r="G72" s="23">
        <v>30</v>
      </c>
      <c r="H72" s="23">
        <v>30</v>
      </c>
      <c r="I72" s="23">
        <v>30</v>
      </c>
    </row>
    <row r="73" spans="1:9" ht="37.5">
      <c r="A73" s="102" t="s">
        <v>100</v>
      </c>
      <c r="B73" s="28" t="s">
        <v>101</v>
      </c>
      <c r="C73" s="28"/>
      <c r="D73" s="28"/>
      <c r="E73" s="28"/>
      <c r="F73" s="28"/>
      <c r="G73" s="23">
        <f>G74</f>
        <v>170</v>
      </c>
      <c r="H73" s="23">
        <f>H74</f>
        <v>170</v>
      </c>
      <c r="I73" s="23">
        <f>I74</f>
        <v>170</v>
      </c>
    </row>
    <row r="74" spans="1:9" ht="78.75" customHeight="1">
      <c r="A74" s="99" t="s">
        <v>418</v>
      </c>
      <c r="B74" s="28" t="s">
        <v>102</v>
      </c>
      <c r="C74" s="28"/>
      <c r="D74" s="28"/>
      <c r="E74" s="28"/>
      <c r="F74" s="28"/>
      <c r="G74" s="23">
        <f>G75+G76</f>
        <v>170</v>
      </c>
      <c r="H74" s="23">
        <f>H75+H76</f>
        <v>170</v>
      </c>
      <c r="I74" s="23">
        <f>I75+I76</f>
        <v>170</v>
      </c>
    </row>
    <row r="75" spans="1:9" ht="18.75">
      <c r="A75" s="99" t="s">
        <v>225</v>
      </c>
      <c r="B75" s="28" t="s">
        <v>102</v>
      </c>
      <c r="C75" s="28" t="s">
        <v>415</v>
      </c>
      <c r="D75" s="28" t="s">
        <v>174</v>
      </c>
      <c r="E75" s="28" t="s">
        <v>156</v>
      </c>
      <c r="F75" s="28" t="s">
        <v>224</v>
      </c>
      <c r="G75" s="23">
        <v>50</v>
      </c>
      <c r="H75" s="23">
        <v>50</v>
      </c>
      <c r="I75" s="23">
        <v>50</v>
      </c>
    </row>
    <row r="76" spans="1:9" ht="18.75">
      <c r="A76" s="99" t="s">
        <v>225</v>
      </c>
      <c r="B76" s="28" t="s">
        <v>102</v>
      </c>
      <c r="C76" s="28" t="s">
        <v>389</v>
      </c>
      <c r="D76" s="28" t="s">
        <v>174</v>
      </c>
      <c r="E76" s="28" t="s">
        <v>156</v>
      </c>
      <c r="F76" s="28" t="s">
        <v>224</v>
      </c>
      <c r="G76" s="23">
        <v>120</v>
      </c>
      <c r="H76" s="23">
        <v>120</v>
      </c>
      <c r="I76" s="23">
        <v>120</v>
      </c>
    </row>
    <row r="77" spans="1:9" ht="44.25" customHeight="1">
      <c r="A77" s="103" t="s">
        <v>464</v>
      </c>
      <c r="B77" s="25" t="s">
        <v>11</v>
      </c>
      <c r="C77" s="25"/>
      <c r="D77" s="25"/>
      <c r="E77" s="25"/>
      <c r="F77" s="25"/>
      <c r="G77" s="26">
        <f>G78+G97+G102</f>
        <v>23451.1</v>
      </c>
      <c r="H77" s="26">
        <f>H78+H97+H102</f>
        <v>24462.899999999994</v>
      </c>
      <c r="I77" s="26">
        <f>I78+I97+I102</f>
        <v>24641.199999999997</v>
      </c>
    </row>
    <row r="78" spans="1:9" ht="37.5">
      <c r="A78" s="102" t="s">
        <v>49</v>
      </c>
      <c r="B78" s="28" t="s">
        <v>50</v>
      </c>
      <c r="C78" s="28"/>
      <c r="D78" s="28"/>
      <c r="E78" s="28"/>
      <c r="F78" s="28"/>
      <c r="G78" s="23">
        <f>G79+G85+G93</f>
        <v>17268.6</v>
      </c>
      <c r="H78" s="23">
        <f>H79+H85+H93</f>
        <v>18251.899999999998</v>
      </c>
      <c r="I78" s="23">
        <f>I79+I85+I93</f>
        <v>18478.7</v>
      </c>
    </row>
    <row r="79" spans="1:9" ht="56.25">
      <c r="A79" s="102" t="s">
        <v>31</v>
      </c>
      <c r="B79" s="28" t="s">
        <v>52</v>
      </c>
      <c r="C79" s="28"/>
      <c r="D79" s="28"/>
      <c r="E79" s="28"/>
      <c r="F79" s="28"/>
      <c r="G79" s="23">
        <f>G80</f>
        <v>472.4</v>
      </c>
      <c r="H79" s="23">
        <f>H80</f>
        <v>439.20000000000005</v>
      </c>
      <c r="I79" s="23">
        <f>I80</f>
        <v>439.20000000000005</v>
      </c>
    </row>
    <row r="80" spans="1:9" ht="75">
      <c r="A80" s="27" t="s">
        <v>419</v>
      </c>
      <c r="B80" s="28" t="s">
        <v>51</v>
      </c>
      <c r="C80" s="28"/>
      <c r="D80" s="28"/>
      <c r="E80" s="28"/>
      <c r="F80" s="28"/>
      <c r="G80" s="23">
        <f>G81+G82+G83+G84</f>
        <v>472.4</v>
      </c>
      <c r="H80" s="23">
        <f>H81+H82+H83+H84</f>
        <v>439.20000000000005</v>
      </c>
      <c r="I80" s="23">
        <f>I81+I82+I83+I84</f>
        <v>439.20000000000005</v>
      </c>
    </row>
    <row r="81" spans="1:9" ht="37.5">
      <c r="A81" s="99" t="s">
        <v>119</v>
      </c>
      <c r="B81" s="28" t="s">
        <v>51</v>
      </c>
      <c r="C81" s="28" t="s">
        <v>414</v>
      </c>
      <c r="D81" s="67">
        <v>10</v>
      </c>
      <c r="E81" s="28" t="s">
        <v>155</v>
      </c>
      <c r="F81" s="28" t="s">
        <v>210</v>
      </c>
      <c r="G81" s="23">
        <v>2.7</v>
      </c>
      <c r="H81" s="23">
        <v>2.7</v>
      </c>
      <c r="I81" s="23">
        <v>2.7</v>
      </c>
    </row>
    <row r="82" spans="1:9" ht="37.5">
      <c r="A82" s="99" t="s">
        <v>261</v>
      </c>
      <c r="B82" s="28" t="s">
        <v>51</v>
      </c>
      <c r="C82" s="28" t="s">
        <v>414</v>
      </c>
      <c r="D82" s="67">
        <v>10</v>
      </c>
      <c r="E82" s="28" t="s">
        <v>155</v>
      </c>
      <c r="F82" s="28" t="s">
        <v>260</v>
      </c>
      <c r="G82" s="23">
        <v>212.3</v>
      </c>
      <c r="H82" s="23">
        <v>202.8</v>
      </c>
      <c r="I82" s="23">
        <v>202.8</v>
      </c>
    </row>
    <row r="83" spans="1:9" ht="37.5">
      <c r="A83" s="99" t="s">
        <v>119</v>
      </c>
      <c r="B83" s="28" t="s">
        <v>51</v>
      </c>
      <c r="C83" s="28" t="s">
        <v>389</v>
      </c>
      <c r="D83" s="67">
        <v>10</v>
      </c>
      <c r="E83" s="28" t="s">
        <v>155</v>
      </c>
      <c r="F83" s="28" t="s">
        <v>210</v>
      </c>
      <c r="G83" s="23">
        <v>11.3</v>
      </c>
      <c r="H83" s="23">
        <v>11.3</v>
      </c>
      <c r="I83" s="23">
        <v>11.3</v>
      </c>
    </row>
    <row r="84" spans="1:9" ht="37.5">
      <c r="A84" s="99" t="s">
        <v>261</v>
      </c>
      <c r="B84" s="28" t="s">
        <v>51</v>
      </c>
      <c r="C84" s="28" t="s">
        <v>389</v>
      </c>
      <c r="D84" s="67">
        <v>10</v>
      </c>
      <c r="E84" s="28" t="s">
        <v>155</v>
      </c>
      <c r="F84" s="28" t="s">
        <v>260</v>
      </c>
      <c r="G84" s="23">
        <v>246.1</v>
      </c>
      <c r="H84" s="23">
        <v>222.4</v>
      </c>
      <c r="I84" s="23">
        <v>222.4</v>
      </c>
    </row>
    <row r="85" spans="1:9" ht="24.75" customHeight="1">
      <c r="A85" s="102" t="s">
        <v>120</v>
      </c>
      <c r="B85" s="28" t="s">
        <v>54</v>
      </c>
      <c r="C85" s="28"/>
      <c r="D85" s="67"/>
      <c r="E85" s="28"/>
      <c r="F85" s="28"/>
      <c r="G85" s="23">
        <f>G86+G89+G91</f>
        <v>1830.6</v>
      </c>
      <c r="H85" s="23">
        <f>H86+H89+H91</f>
        <v>2620.3999999999996</v>
      </c>
      <c r="I85" s="23">
        <f>I86+I89+I91</f>
        <v>2620.3999999999996</v>
      </c>
    </row>
    <row r="86" spans="1:9" ht="56.25">
      <c r="A86" s="99" t="s">
        <v>360</v>
      </c>
      <c r="B86" s="28" t="s">
        <v>115</v>
      </c>
      <c r="C86" s="28"/>
      <c r="D86" s="28"/>
      <c r="E86" s="28"/>
      <c r="F86" s="28"/>
      <c r="G86" s="23">
        <f>G87+G88</f>
        <v>1665</v>
      </c>
      <c r="H86" s="23">
        <f>H87+H88</f>
        <v>1665</v>
      </c>
      <c r="I86" s="23">
        <f>I87+I88</f>
        <v>1665</v>
      </c>
    </row>
    <row r="87" spans="1:9" ht="37.5">
      <c r="A87" s="99" t="s">
        <v>119</v>
      </c>
      <c r="B87" s="28" t="s">
        <v>115</v>
      </c>
      <c r="C87" s="28" t="s">
        <v>389</v>
      </c>
      <c r="D87" s="28" t="s">
        <v>158</v>
      </c>
      <c r="E87" s="28" t="s">
        <v>152</v>
      </c>
      <c r="F87" s="28" t="s">
        <v>210</v>
      </c>
      <c r="G87" s="23">
        <v>8.4</v>
      </c>
      <c r="H87" s="23">
        <v>8.4</v>
      </c>
      <c r="I87" s="23">
        <v>8.4</v>
      </c>
    </row>
    <row r="88" spans="1:9" ht="18.75">
      <c r="A88" s="99" t="s">
        <v>117</v>
      </c>
      <c r="B88" s="28" t="s">
        <v>115</v>
      </c>
      <c r="C88" s="28" t="s">
        <v>389</v>
      </c>
      <c r="D88" s="28" t="s">
        <v>158</v>
      </c>
      <c r="E88" s="28" t="s">
        <v>152</v>
      </c>
      <c r="F88" s="28" t="s">
        <v>244</v>
      </c>
      <c r="G88" s="23">
        <v>1656.6</v>
      </c>
      <c r="H88" s="23">
        <v>1656.6</v>
      </c>
      <c r="I88" s="23">
        <v>1656.6</v>
      </c>
    </row>
    <row r="89" spans="1:9" ht="37.5">
      <c r="A89" s="102" t="s">
        <v>361</v>
      </c>
      <c r="B89" s="28" t="s">
        <v>113</v>
      </c>
      <c r="C89" s="28"/>
      <c r="D89" s="67"/>
      <c r="E89" s="28"/>
      <c r="F89" s="28"/>
      <c r="G89" s="23">
        <f>G90</f>
        <v>165.6</v>
      </c>
      <c r="H89" s="23">
        <f>H90</f>
        <v>165.6</v>
      </c>
      <c r="I89" s="23">
        <f>I90</f>
        <v>165.6</v>
      </c>
    </row>
    <row r="90" spans="1:9" ht="18.75">
      <c r="A90" s="99" t="s">
        <v>117</v>
      </c>
      <c r="B90" s="28" t="s">
        <v>114</v>
      </c>
      <c r="C90" s="28" t="s">
        <v>389</v>
      </c>
      <c r="D90" s="67">
        <v>10</v>
      </c>
      <c r="E90" s="28" t="s">
        <v>155</v>
      </c>
      <c r="F90" s="28" t="s">
        <v>244</v>
      </c>
      <c r="G90" s="23">
        <v>165.6</v>
      </c>
      <c r="H90" s="23">
        <v>165.6</v>
      </c>
      <c r="I90" s="23">
        <v>165.6</v>
      </c>
    </row>
    <row r="91" spans="1:9" ht="23.25" customHeight="1">
      <c r="A91" s="99" t="s">
        <v>587</v>
      </c>
      <c r="B91" s="60" t="s">
        <v>491</v>
      </c>
      <c r="C91" s="28"/>
      <c r="D91" s="67"/>
      <c r="E91" s="28"/>
      <c r="F91" s="28"/>
      <c r="G91" s="23">
        <f>G92</f>
        <v>0</v>
      </c>
      <c r="H91" s="23">
        <f>H92</f>
        <v>789.8</v>
      </c>
      <c r="I91" s="23">
        <f>I92</f>
        <v>789.8</v>
      </c>
    </row>
    <row r="92" spans="1:9" ht="37.5">
      <c r="A92" s="99" t="s">
        <v>261</v>
      </c>
      <c r="B92" s="60" t="s">
        <v>491</v>
      </c>
      <c r="C92" s="28" t="s">
        <v>389</v>
      </c>
      <c r="D92" s="67">
        <v>10</v>
      </c>
      <c r="E92" s="28" t="s">
        <v>155</v>
      </c>
      <c r="F92" s="28" t="s">
        <v>260</v>
      </c>
      <c r="G92" s="23">
        <v>0</v>
      </c>
      <c r="H92" s="23">
        <v>789.8</v>
      </c>
      <c r="I92" s="23">
        <v>789.8</v>
      </c>
    </row>
    <row r="93" spans="1:9" ht="37.5">
      <c r="A93" s="102" t="s">
        <v>567</v>
      </c>
      <c r="B93" s="60" t="s">
        <v>538</v>
      </c>
      <c r="C93" s="28"/>
      <c r="D93" s="67"/>
      <c r="E93" s="28"/>
      <c r="F93" s="28"/>
      <c r="G93" s="23">
        <f>G94</f>
        <v>14965.6</v>
      </c>
      <c r="H93" s="23">
        <f>H94</f>
        <v>15192.3</v>
      </c>
      <c r="I93" s="23">
        <f>I94</f>
        <v>15419.1</v>
      </c>
    </row>
    <row r="94" spans="1:9" ht="112.5">
      <c r="A94" s="102" t="s">
        <v>599</v>
      </c>
      <c r="B94" s="28" t="s">
        <v>598</v>
      </c>
      <c r="C94" s="28"/>
      <c r="D94" s="67"/>
      <c r="E94" s="28"/>
      <c r="F94" s="28"/>
      <c r="G94" s="23">
        <f>G95+G96</f>
        <v>14965.6</v>
      </c>
      <c r="H94" s="23">
        <f>H96</f>
        <v>15192.3</v>
      </c>
      <c r="I94" s="23">
        <f>I96</f>
        <v>15419.1</v>
      </c>
    </row>
    <row r="95" spans="1:9" ht="37.5">
      <c r="A95" s="99" t="s">
        <v>119</v>
      </c>
      <c r="B95" s="28" t="s">
        <v>598</v>
      </c>
      <c r="C95" s="28" t="s">
        <v>389</v>
      </c>
      <c r="D95" s="28" t="s">
        <v>152</v>
      </c>
      <c r="E95" s="28" t="s">
        <v>153</v>
      </c>
      <c r="F95" s="28" t="s">
        <v>210</v>
      </c>
      <c r="G95" s="23">
        <v>221.2</v>
      </c>
      <c r="H95" s="23">
        <v>0</v>
      </c>
      <c r="I95" s="23">
        <v>0</v>
      </c>
    </row>
    <row r="96" spans="1:9" ht="37.5">
      <c r="A96" s="99" t="s">
        <v>261</v>
      </c>
      <c r="B96" s="28" t="s">
        <v>598</v>
      </c>
      <c r="C96" s="28" t="s">
        <v>389</v>
      </c>
      <c r="D96" s="67">
        <v>10</v>
      </c>
      <c r="E96" s="28" t="s">
        <v>155</v>
      </c>
      <c r="F96" s="28" t="s">
        <v>260</v>
      </c>
      <c r="G96" s="23">
        <v>14744.4</v>
      </c>
      <c r="H96" s="23">
        <v>15192.3</v>
      </c>
      <c r="I96" s="23">
        <v>15419.1</v>
      </c>
    </row>
    <row r="97" spans="1:9" ht="37.5">
      <c r="A97" s="102" t="s">
        <v>56</v>
      </c>
      <c r="B97" s="28" t="s">
        <v>55</v>
      </c>
      <c r="C97" s="28"/>
      <c r="D97" s="28"/>
      <c r="E97" s="28"/>
      <c r="F97" s="28"/>
      <c r="G97" s="23">
        <f aca="true" t="shared" si="7" ref="G97:I98">G98</f>
        <v>1087.1</v>
      </c>
      <c r="H97" s="23">
        <f t="shared" si="7"/>
        <v>1087.1</v>
      </c>
      <c r="I97" s="23">
        <f t="shared" si="7"/>
        <v>1087.1</v>
      </c>
    </row>
    <row r="98" spans="1:9" ht="51" customHeight="1">
      <c r="A98" s="102" t="s">
        <v>390</v>
      </c>
      <c r="B98" s="28" t="s">
        <v>69</v>
      </c>
      <c r="C98" s="28"/>
      <c r="D98" s="28"/>
      <c r="E98" s="28"/>
      <c r="F98" s="28"/>
      <c r="G98" s="23">
        <f t="shared" si="7"/>
        <v>1087.1</v>
      </c>
      <c r="H98" s="23">
        <f t="shared" si="7"/>
        <v>1087.1</v>
      </c>
      <c r="I98" s="23">
        <f t="shared" si="7"/>
        <v>1087.1</v>
      </c>
    </row>
    <row r="99" spans="1:9" ht="160.5" customHeight="1">
      <c r="A99" s="46" t="s">
        <v>565</v>
      </c>
      <c r="B99" s="28" t="s">
        <v>97</v>
      </c>
      <c r="C99" s="28"/>
      <c r="D99" s="28"/>
      <c r="E99" s="28" t="s">
        <v>200</v>
      </c>
      <c r="F99" s="28"/>
      <c r="G99" s="23">
        <f>G100+G101</f>
        <v>1087.1</v>
      </c>
      <c r="H99" s="23">
        <f>H100+H101</f>
        <v>1087.1</v>
      </c>
      <c r="I99" s="23">
        <f>I100+I101</f>
        <v>1087.1</v>
      </c>
    </row>
    <row r="100" spans="1:9" ht="37.5">
      <c r="A100" s="99" t="s">
        <v>206</v>
      </c>
      <c r="B100" s="28" t="s">
        <v>97</v>
      </c>
      <c r="C100" s="28" t="s">
        <v>389</v>
      </c>
      <c r="D100" s="28" t="s">
        <v>152</v>
      </c>
      <c r="E100" s="28" t="s">
        <v>153</v>
      </c>
      <c r="F100" s="28" t="s">
        <v>207</v>
      </c>
      <c r="G100" s="23">
        <v>907.8</v>
      </c>
      <c r="H100" s="23">
        <v>907.8</v>
      </c>
      <c r="I100" s="23">
        <v>907.8</v>
      </c>
    </row>
    <row r="101" spans="1:9" ht="37.5">
      <c r="A101" s="99" t="s">
        <v>119</v>
      </c>
      <c r="B101" s="28" t="s">
        <v>97</v>
      </c>
      <c r="C101" s="28" t="s">
        <v>389</v>
      </c>
      <c r="D101" s="28" t="s">
        <v>152</v>
      </c>
      <c r="E101" s="28" t="s">
        <v>153</v>
      </c>
      <c r="F101" s="28" t="s">
        <v>210</v>
      </c>
      <c r="G101" s="23">
        <v>179.3</v>
      </c>
      <c r="H101" s="23">
        <v>179.3</v>
      </c>
      <c r="I101" s="23">
        <v>179.3</v>
      </c>
    </row>
    <row r="102" spans="1:9" ht="44.25" customHeight="1">
      <c r="A102" s="102" t="s">
        <v>463</v>
      </c>
      <c r="B102" s="28" t="s">
        <v>12</v>
      </c>
      <c r="C102" s="28"/>
      <c r="D102" s="28"/>
      <c r="E102" s="28"/>
      <c r="F102" s="28"/>
      <c r="G102" s="23">
        <f>G103+G112+G115</f>
        <v>5095.4</v>
      </c>
      <c r="H102" s="23">
        <f>H103+H112+H115</f>
        <v>5123.9</v>
      </c>
      <c r="I102" s="23">
        <f>I103+I112+I115</f>
        <v>5075.4</v>
      </c>
    </row>
    <row r="103" spans="1:9" ht="37.5">
      <c r="A103" s="102" t="s">
        <v>465</v>
      </c>
      <c r="B103" s="28" t="s">
        <v>13</v>
      </c>
      <c r="C103" s="28"/>
      <c r="D103" s="28"/>
      <c r="E103" s="28"/>
      <c r="F103" s="28"/>
      <c r="G103" s="23">
        <f>G104+G106+G108+G110</f>
        <v>4815.4</v>
      </c>
      <c r="H103" s="23">
        <f>H104+H106+H108+H110</f>
        <v>4843.9</v>
      </c>
      <c r="I103" s="23">
        <f>I104+I106+I108+I110</f>
        <v>4795.4</v>
      </c>
    </row>
    <row r="104" spans="1:9" ht="37.5">
      <c r="A104" s="99" t="s">
        <v>451</v>
      </c>
      <c r="B104" s="28" t="s">
        <v>116</v>
      </c>
      <c r="C104" s="28"/>
      <c r="D104" s="28"/>
      <c r="E104" s="28"/>
      <c r="F104" s="28"/>
      <c r="G104" s="23">
        <f>G105</f>
        <v>1669.8</v>
      </c>
      <c r="H104" s="23">
        <f>H105</f>
        <v>1698.3</v>
      </c>
      <c r="I104" s="23">
        <f>I105</f>
        <v>1649.8</v>
      </c>
    </row>
    <row r="105" spans="1:9" ht="18.75">
      <c r="A105" s="99" t="s">
        <v>225</v>
      </c>
      <c r="B105" s="28" t="s">
        <v>116</v>
      </c>
      <c r="C105" s="28" t="s">
        <v>389</v>
      </c>
      <c r="D105" s="28" t="s">
        <v>161</v>
      </c>
      <c r="E105" s="28" t="s">
        <v>161</v>
      </c>
      <c r="F105" s="28" t="s">
        <v>224</v>
      </c>
      <c r="G105" s="23">
        <v>1669.8</v>
      </c>
      <c r="H105" s="23">
        <v>1698.3</v>
      </c>
      <c r="I105" s="23">
        <v>1649.8</v>
      </c>
    </row>
    <row r="106" spans="1:9" ht="37.5">
      <c r="A106" s="99" t="s">
        <v>48</v>
      </c>
      <c r="B106" s="28" t="s">
        <v>47</v>
      </c>
      <c r="C106" s="28"/>
      <c r="D106" s="28"/>
      <c r="E106" s="28"/>
      <c r="F106" s="28"/>
      <c r="G106" s="23">
        <f>G107</f>
        <v>522.1</v>
      </c>
      <c r="H106" s="23">
        <f>H107</f>
        <v>522.1</v>
      </c>
      <c r="I106" s="23">
        <f>I107</f>
        <v>522.1</v>
      </c>
    </row>
    <row r="107" spans="1:9" ht="18.75">
      <c r="A107" s="99" t="s">
        <v>225</v>
      </c>
      <c r="B107" s="28" t="s">
        <v>47</v>
      </c>
      <c r="C107" s="28" t="s">
        <v>415</v>
      </c>
      <c r="D107" s="28" t="s">
        <v>161</v>
      </c>
      <c r="E107" s="28" t="s">
        <v>161</v>
      </c>
      <c r="F107" s="28" t="s">
        <v>224</v>
      </c>
      <c r="G107" s="23">
        <v>522.1</v>
      </c>
      <c r="H107" s="23">
        <v>522.1</v>
      </c>
      <c r="I107" s="23">
        <v>522.1</v>
      </c>
    </row>
    <row r="108" spans="1:9" ht="75">
      <c r="A108" s="99" t="s">
        <v>370</v>
      </c>
      <c r="B108" s="28" t="s">
        <v>83</v>
      </c>
      <c r="C108" s="28"/>
      <c r="D108" s="28"/>
      <c r="E108" s="28"/>
      <c r="F108" s="28"/>
      <c r="G108" s="23">
        <f>G109</f>
        <v>2040.8</v>
      </c>
      <c r="H108" s="23">
        <f>H109</f>
        <v>2040.8</v>
      </c>
      <c r="I108" s="23">
        <f>I109</f>
        <v>2040.8</v>
      </c>
    </row>
    <row r="109" spans="1:9" ht="18.75">
      <c r="A109" s="99" t="s">
        <v>225</v>
      </c>
      <c r="B109" s="28" t="s">
        <v>83</v>
      </c>
      <c r="C109" s="28" t="s">
        <v>391</v>
      </c>
      <c r="D109" s="28" t="s">
        <v>161</v>
      </c>
      <c r="E109" s="28" t="s">
        <v>161</v>
      </c>
      <c r="F109" s="28" t="s">
        <v>224</v>
      </c>
      <c r="G109" s="23">
        <v>2040.8</v>
      </c>
      <c r="H109" s="23">
        <v>2040.8</v>
      </c>
      <c r="I109" s="23">
        <v>2040.8</v>
      </c>
    </row>
    <row r="110" spans="1:9" ht="56.25">
      <c r="A110" s="99" t="s">
        <v>492</v>
      </c>
      <c r="B110" s="28" t="s">
        <v>513</v>
      </c>
      <c r="C110" s="28"/>
      <c r="D110" s="28"/>
      <c r="E110" s="28"/>
      <c r="F110" s="28"/>
      <c r="G110" s="23">
        <f>G111</f>
        <v>582.7</v>
      </c>
      <c r="H110" s="23">
        <f>H111</f>
        <v>582.7</v>
      </c>
      <c r="I110" s="23">
        <f>I111</f>
        <v>582.7</v>
      </c>
    </row>
    <row r="111" spans="1:9" ht="18.75">
      <c r="A111" s="99" t="s">
        <v>225</v>
      </c>
      <c r="B111" s="28" t="s">
        <v>513</v>
      </c>
      <c r="C111" s="28" t="s">
        <v>389</v>
      </c>
      <c r="D111" s="28" t="s">
        <v>161</v>
      </c>
      <c r="E111" s="28" t="s">
        <v>161</v>
      </c>
      <c r="F111" s="28" t="s">
        <v>224</v>
      </c>
      <c r="G111" s="23">
        <v>582.7</v>
      </c>
      <c r="H111" s="23">
        <v>582.7</v>
      </c>
      <c r="I111" s="23">
        <v>582.7</v>
      </c>
    </row>
    <row r="112" spans="1:9" ht="56.25">
      <c r="A112" s="102" t="s">
        <v>25</v>
      </c>
      <c r="B112" s="28" t="s">
        <v>44</v>
      </c>
      <c r="C112" s="28"/>
      <c r="D112" s="28"/>
      <c r="E112" s="28"/>
      <c r="F112" s="28"/>
      <c r="G112" s="23">
        <f aca="true" t="shared" si="8" ref="G112:I113">G113</f>
        <v>265</v>
      </c>
      <c r="H112" s="23">
        <f t="shared" si="8"/>
        <v>265</v>
      </c>
      <c r="I112" s="23">
        <f t="shared" si="8"/>
        <v>265</v>
      </c>
    </row>
    <row r="113" spans="1:9" ht="37.5">
      <c r="A113" s="99" t="s">
        <v>48</v>
      </c>
      <c r="B113" s="28" t="s">
        <v>45</v>
      </c>
      <c r="C113" s="28"/>
      <c r="D113" s="28"/>
      <c r="E113" s="28"/>
      <c r="F113" s="28"/>
      <c r="G113" s="23">
        <f>G114</f>
        <v>265</v>
      </c>
      <c r="H113" s="23">
        <f t="shared" si="8"/>
        <v>265</v>
      </c>
      <c r="I113" s="23">
        <f t="shared" si="8"/>
        <v>265</v>
      </c>
    </row>
    <row r="114" spans="1:9" ht="18.75">
      <c r="A114" s="99" t="s">
        <v>225</v>
      </c>
      <c r="B114" s="28" t="s">
        <v>45</v>
      </c>
      <c r="C114" s="28" t="s">
        <v>415</v>
      </c>
      <c r="D114" s="28" t="s">
        <v>161</v>
      </c>
      <c r="E114" s="28" t="s">
        <v>161</v>
      </c>
      <c r="F114" s="28" t="s">
        <v>224</v>
      </c>
      <c r="G114" s="23">
        <v>265</v>
      </c>
      <c r="H114" s="23">
        <v>265</v>
      </c>
      <c r="I114" s="23">
        <v>265</v>
      </c>
    </row>
    <row r="115" spans="1:9" ht="75">
      <c r="A115" s="102" t="s">
        <v>482</v>
      </c>
      <c r="B115" s="67" t="s">
        <v>378</v>
      </c>
      <c r="C115" s="67"/>
      <c r="D115" s="28"/>
      <c r="E115" s="28"/>
      <c r="F115" s="28"/>
      <c r="G115" s="23">
        <f aca="true" t="shared" si="9" ref="G115:I116">G116</f>
        <v>15</v>
      </c>
      <c r="H115" s="23">
        <f t="shared" si="9"/>
        <v>15</v>
      </c>
      <c r="I115" s="23">
        <f t="shared" si="9"/>
        <v>15</v>
      </c>
    </row>
    <row r="116" spans="1:9" ht="37.5">
      <c r="A116" s="99" t="s">
        <v>48</v>
      </c>
      <c r="B116" s="67" t="s">
        <v>46</v>
      </c>
      <c r="C116" s="67"/>
      <c r="D116" s="28"/>
      <c r="E116" s="28"/>
      <c r="F116" s="28"/>
      <c r="G116" s="23">
        <f t="shared" si="9"/>
        <v>15</v>
      </c>
      <c r="H116" s="23">
        <f t="shared" si="9"/>
        <v>15</v>
      </c>
      <c r="I116" s="23">
        <f t="shared" si="9"/>
        <v>15</v>
      </c>
    </row>
    <row r="117" spans="1:9" ht="18.75">
      <c r="A117" s="99" t="s">
        <v>225</v>
      </c>
      <c r="B117" s="67" t="s">
        <v>46</v>
      </c>
      <c r="C117" s="67">
        <v>115</v>
      </c>
      <c r="D117" s="28" t="s">
        <v>399</v>
      </c>
      <c r="E117" s="28" t="s">
        <v>161</v>
      </c>
      <c r="F117" s="28" t="s">
        <v>224</v>
      </c>
      <c r="G117" s="23">
        <v>15</v>
      </c>
      <c r="H117" s="23">
        <v>15</v>
      </c>
      <c r="I117" s="23">
        <v>15</v>
      </c>
    </row>
    <row r="118" spans="1:9" ht="37.5">
      <c r="A118" s="103" t="s">
        <v>466</v>
      </c>
      <c r="B118" s="25" t="s">
        <v>317</v>
      </c>
      <c r="C118" s="25"/>
      <c r="D118" s="25"/>
      <c r="E118" s="25"/>
      <c r="F118" s="25"/>
      <c r="G118" s="26">
        <f>G119+G130+G138+G152+G146+G158</f>
        <v>38773.1</v>
      </c>
      <c r="H118" s="26">
        <f>H119+H130+H138+H152+H146+H158</f>
        <v>39684.8</v>
      </c>
      <c r="I118" s="26">
        <f>I119+I130+I138+I152+I146+I158</f>
        <v>38725.5</v>
      </c>
    </row>
    <row r="119" spans="1:9" ht="75">
      <c r="A119" s="102" t="s">
        <v>580</v>
      </c>
      <c r="B119" s="28" t="s">
        <v>318</v>
      </c>
      <c r="C119" s="28"/>
      <c r="D119" s="28"/>
      <c r="E119" s="28"/>
      <c r="F119" s="28"/>
      <c r="G119" s="23">
        <f>G120+G125</f>
        <v>6273.9</v>
      </c>
      <c r="H119" s="23">
        <f>H120+H125</f>
        <v>6423</v>
      </c>
      <c r="I119" s="23">
        <f>I120+I125</f>
        <v>6273.9</v>
      </c>
    </row>
    <row r="120" spans="1:9" ht="37.5">
      <c r="A120" s="102" t="s">
        <v>483</v>
      </c>
      <c r="B120" s="28" t="s">
        <v>319</v>
      </c>
      <c r="C120" s="28"/>
      <c r="D120" s="28"/>
      <c r="E120" s="28"/>
      <c r="F120" s="28"/>
      <c r="G120" s="23">
        <f>G121+G123</f>
        <v>1660.1</v>
      </c>
      <c r="H120" s="23">
        <f>H121+H123</f>
        <v>1685.6999999999998</v>
      </c>
      <c r="I120" s="23">
        <f>I121+I123</f>
        <v>1660.1</v>
      </c>
    </row>
    <row r="121" spans="1:9" ht="18.75">
      <c r="A121" s="99" t="s">
        <v>226</v>
      </c>
      <c r="B121" s="28" t="s">
        <v>320</v>
      </c>
      <c r="C121" s="28"/>
      <c r="D121" s="28"/>
      <c r="E121" s="28"/>
      <c r="F121" s="28"/>
      <c r="G121" s="23">
        <f>G122</f>
        <v>1488.5</v>
      </c>
      <c r="H121" s="23">
        <f>H122</f>
        <v>1514.1</v>
      </c>
      <c r="I121" s="23">
        <f>I122</f>
        <v>1488.5</v>
      </c>
    </row>
    <row r="122" spans="1:9" ht="18.75">
      <c r="A122" s="99" t="s">
        <v>225</v>
      </c>
      <c r="B122" s="28" t="s">
        <v>320</v>
      </c>
      <c r="C122" s="28" t="s">
        <v>414</v>
      </c>
      <c r="D122" s="28" t="s">
        <v>165</v>
      </c>
      <c r="E122" s="28" t="s">
        <v>152</v>
      </c>
      <c r="F122" s="28" t="s">
        <v>224</v>
      </c>
      <c r="G122" s="23">
        <v>1488.5</v>
      </c>
      <c r="H122" s="23">
        <v>1514.1</v>
      </c>
      <c r="I122" s="23">
        <v>1488.5</v>
      </c>
    </row>
    <row r="123" spans="1:9" ht="56.25">
      <c r="A123" s="99" t="s">
        <v>492</v>
      </c>
      <c r="B123" s="28" t="s">
        <v>494</v>
      </c>
      <c r="C123" s="28"/>
      <c r="D123" s="28"/>
      <c r="E123" s="28"/>
      <c r="F123" s="28"/>
      <c r="G123" s="23">
        <f>G124</f>
        <v>171.6</v>
      </c>
      <c r="H123" s="23">
        <f>H124</f>
        <v>171.6</v>
      </c>
      <c r="I123" s="23">
        <f>I124</f>
        <v>171.6</v>
      </c>
    </row>
    <row r="124" spans="1:9" ht="18.75">
      <c r="A124" s="99" t="s">
        <v>225</v>
      </c>
      <c r="B124" s="28" t="s">
        <v>494</v>
      </c>
      <c r="C124" s="28" t="s">
        <v>414</v>
      </c>
      <c r="D124" s="28" t="s">
        <v>165</v>
      </c>
      <c r="E124" s="28" t="s">
        <v>152</v>
      </c>
      <c r="F124" s="28" t="s">
        <v>224</v>
      </c>
      <c r="G124" s="23">
        <v>171.6</v>
      </c>
      <c r="H124" s="23">
        <v>171.6</v>
      </c>
      <c r="I124" s="23">
        <v>171.6</v>
      </c>
    </row>
    <row r="125" spans="1:9" ht="21.75" customHeight="1">
      <c r="A125" s="102" t="s">
        <v>484</v>
      </c>
      <c r="B125" s="28" t="s">
        <v>70</v>
      </c>
      <c r="C125" s="28"/>
      <c r="D125" s="28"/>
      <c r="E125" s="28"/>
      <c r="F125" s="28"/>
      <c r="G125" s="23">
        <f>G126+G128</f>
        <v>4613.8</v>
      </c>
      <c r="H125" s="23">
        <f>H126+H128</f>
        <v>4737.3</v>
      </c>
      <c r="I125" s="23">
        <f>I126+I128</f>
        <v>4613.8</v>
      </c>
    </row>
    <row r="126" spans="1:9" ht="18.75">
      <c r="A126" s="99" t="s">
        <v>226</v>
      </c>
      <c r="B126" s="28" t="s">
        <v>71</v>
      </c>
      <c r="C126" s="28"/>
      <c r="D126" s="28"/>
      <c r="E126" s="28"/>
      <c r="F126" s="28"/>
      <c r="G126" s="23">
        <f>G127</f>
        <v>4172.7</v>
      </c>
      <c r="H126" s="23">
        <f>H127</f>
        <v>4296.2</v>
      </c>
      <c r="I126" s="23">
        <f>I127</f>
        <v>4172.7</v>
      </c>
    </row>
    <row r="127" spans="1:9" ht="18.75">
      <c r="A127" s="99" t="s">
        <v>225</v>
      </c>
      <c r="B127" s="28" t="s">
        <v>71</v>
      </c>
      <c r="C127" s="28" t="s">
        <v>414</v>
      </c>
      <c r="D127" s="28" t="s">
        <v>165</v>
      </c>
      <c r="E127" s="28" t="s">
        <v>152</v>
      </c>
      <c r="F127" s="28" t="s">
        <v>224</v>
      </c>
      <c r="G127" s="23">
        <v>4172.7</v>
      </c>
      <c r="H127" s="23">
        <v>4296.2</v>
      </c>
      <c r="I127" s="23">
        <v>4172.7</v>
      </c>
    </row>
    <row r="128" spans="1:9" ht="56.25">
      <c r="A128" s="99" t="s">
        <v>492</v>
      </c>
      <c r="B128" s="28" t="s">
        <v>495</v>
      </c>
      <c r="C128" s="28"/>
      <c r="D128" s="28"/>
      <c r="E128" s="28"/>
      <c r="F128" s="28"/>
      <c r="G128" s="23">
        <f>G129</f>
        <v>441.1</v>
      </c>
      <c r="H128" s="23">
        <f>H129</f>
        <v>441.1</v>
      </c>
      <c r="I128" s="23">
        <f>I129</f>
        <v>441.1</v>
      </c>
    </row>
    <row r="129" spans="1:9" ht="18.75">
      <c r="A129" s="99" t="s">
        <v>225</v>
      </c>
      <c r="B129" s="28" t="s">
        <v>495</v>
      </c>
      <c r="C129" s="28" t="s">
        <v>414</v>
      </c>
      <c r="D129" s="28" t="s">
        <v>165</v>
      </c>
      <c r="E129" s="28" t="s">
        <v>152</v>
      </c>
      <c r="F129" s="28" t="s">
        <v>224</v>
      </c>
      <c r="G129" s="23">
        <v>441.1</v>
      </c>
      <c r="H129" s="23">
        <v>441.1</v>
      </c>
      <c r="I129" s="23">
        <v>441.1</v>
      </c>
    </row>
    <row r="130" spans="1:9" ht="37.5">
      <c r="A130" s="102" t="s">
        <v>239</v>
      </c>
      <c r="B130" s="28" t="s">
        <v>321</v>
      </c>
      <c r="C130" s="28"/>
      <c r="D130" s="28"/>
      <c r="E130" s="28"/>
      <c r="F130" s="28"/>
      <c r="G130" s="23">
        <f aca="true" t="shared" si="10" ref="G130:I132">G131</f>
        <v>6700.400000000001</v>
      </c>
      <c r="H130" s="23">
        <f t="shared" si="10"/>
        <v>7373.6</v>
      </c>
      <c r="I130" s="23">
        <f t="shared" si="10"/>
        <v>7150.400000000001</v>
      </c>
    </row>
    <row r="131" spans="1:9" ht="18.75">
      <c r="A131" s="102" t="s">
        <v>72</v>
      </c>
      <c r="B131" s="28" t="s">
        <v>322</v>
      </c>
      <c r="C131" s="28"/>
      <c r="D131" s="28"/>
      <c r="E131" s="28"/>
      <c r="F131" s="28"/>
      <c r="G131" s="23">
        <f>G132+G134+G136</f>
        <v>6700.400000000001</v>
      </c>
      <c r="H131" s="23">
        <f>H132+H134+H136</f>
        <v>7373.6</v>
      </c>
      <c r="I131" s="23">
        <f>I132+I134+I136</f>
        <v>7150.400000000001</v>
      </c>
    </row>
    <row r="132" spans="1:9" ht="18.75">
      <c r="A132" s="99" t="s">
        <v>226</v>
      </c>
      <c r="B132" s="28" t="s">
        <v>323</v>
      </c>
      <c r="C132" s="28"/>
      <c r="D132" s="28"/>
      <c r="E132" s="28"/>
      <c r="F132" s="28"/>
      <c r="G132" s="23">
        <f>G133</f>
        <v>5815.3</v>
      </c>
      <c r="H132" s="23">
        <f t="shared" si="10"/>
        <v>6038.5</v>
      </c>
      <c r="I132" s="23">
        <f t="shared" si="10"/>
        <v>5815.3</v>
      </c>
    </row>
    <row r="133" spans="1:9" ht="18.75">
      <c r="A133" s="99" t="s">
        <v>225</v>
      </c>
      <c r="B133" s="28" t="s">
        <v>323</v>
      </c>
      <c r="C133" s="28" t="s">
        <v>414</v>
      </c>
      <c r="D133" s="28" t="s">
        <v>165</v>
      </c>
      <c r="E133" s="28" t="s">
        <v>152</v>
      </c>
      <c r="F133" s="28" t="s">
        <v>224</v>
      </c>
      <c r="G133" s="23">
        <v>5815.3</v>
      </c>
      <c r="H133" s="23">
        <v>6038.5</v>
      </c>
      <c r="I133" s="23">
        <v>5815.3</v>
      </c>
    </row>
    <row r="134" spans="1:9" ht="56.25">
      <c r="A134" s="99" t="s">
        <v>492</v>
      </c>
      <c r="B134" s="28" t="s">
        <v>496</v>
      </c>
      <c r="C134" s="28"/>
      <c r="D134" s="28"/>
      <c r="E134" s="28"/>
      <c r="F134" s="28"/>
      <c r="G134" s="23">
        <f>G135</f>
        <v>835.1</v>
      </c>
      <c r="H134" s="23">
        <f>H135</f>
        <v>835.1</v>
      </c>
      <c r="I134" s="23">
        <f>I135</f>
        <v>835.1</v>
      </c>
    </row>
    <row r="135" spans="1:9" ht="18.75">
      <c r="A135" s="99" t="s">
        <v>225</v>
      </c>
      <c r="B135" s="28" t="s">
        <v>496</v>
      </c>
      <c r="C135" s="28" t="s">
        <v>414</v>
      </c>
      <c r="D135" s="28" t="s">
        <v>165</v>
      </c>
      <c r="E135" s="28" t="s">
        <v>152</v>
      </c>
      <c r="F135" s="28" t="s">
        <v>224</v>
      </c>
      <c r="G135" s="23">
        <v>835.1</v>
      </c>
      <c r="H135" s="23">
        <v>835.1</v>
      </c>
      <c r="I135" s="23">
        <v>835.1</v>
      </c>
    </row>
    <row r="136" spans="1:9" ht="37.5">
      <c r="A136" s="99" t="s">
        <v>551</v>
      </c>
      <c r="B136" s="28" t="s">
        <v>537</v>
      </c>
      <c r="C136" s="28"/>
      <c r="D136" s="28"/>
      <c r="E136" s="28"/>
      <c r="F136" s="28"/>
      <c r="G136" s="23">
        <f>G137</f>
        <v>50</v>
      </c>
      <c r="H136" s="23">
        <f>H137</f>
        <v>500</v>
      </c>
      <c r="I136" s="23">
        <f>I137</f>
        <v>500</v>
      </c>
    </row>
    <row r="137" spans="1:9" ht="18.75">
      <c r="A137" s="99" t="s">
        <v>225</v>
      </c>
      <c r="B137" s="28" t="s">
        <v>537</v>
      </c>
      <c r="C137" s="28" t="s">
        <v>414</v>
      </c>
      <c r="D137" s="28" t="s">
        <v>165</v>
      </c>
      <c r="E137" s="28" t="s">
        <v>152</v>
      </c>
      <c r="F137" s="28" t="s">
        <v>224</v>
      </c>
      <c r="G137" s="23">
        <v>50</v>
      </c>
      <c r="H137" s="23">
        <v>500</v>
      </c>
      <c r="I137" s="23">
        <v>500</v>
      </c>
    </row>
    <row r="138" spans="1:9" ht="37.5">
      <c r="A138" s="102" t="s">
        <v>227</v>
      </c>
      <c r="B138" s="28" t="s">
        <v>324</v>
      </c>
      <c r="C138" s="28"/>
      <c r="D138" s="28"/>
      <c r="E138" s="28"/>
      <c r="F138" s="28"/>
      <c r="G138" s="23">
        <f>G139</f>
        <v>11595.9</v>
      </c>
      <c r="H138" s="23">
        <f>H139</f>
        <v>11856.2</v>
      </c>
      <c r="I138" s="23">
        <f>I139</f>
        <v>11595.9</v>
      </c>
    </row>
    <row r="139" spans="1:9" ht="24.75" customHeight="1">
      <c r="A139" s="102" t="s">
        <v>26</v>
      </c>
      <c r="B139" s="28" t="s">
        <v>325</v>
      </c>
      <c r="C139" s="28"/>
      <c r="D139" s="28"/>
      <c r="E139" s="28"/>
      <c r="F139" s="28"/>
      <c r="G139" s="23">
        <f>G140+G144</f>
        <v>11595.9</v>
      </c>
      <c r="H139" s="23">
        <f>H140+H144</f>
        <v>11856.2</v>
      </c>
      <c r="I139" s="23">
        <f>I140+I144</f>
        <v>11595.9</v>
      </c>
    </row>
    <row r="140" spans="1:9" ht="18.75">
      <c r="A140" s="99" t="s">
        <v>167</v>
      </c>
      <c r="B140" s="28" t="s">
        <v>326</v>
      </c>
      <c r="C140" s="28"/>
      <c r="D140" s="28"/>
      <c r="E140" s="28"/>
      <c r="F140" s="28"/>
      <c r="G140" s="23">
        <f>G141+G142+G143</f>
        <v>10326.699999999999</v>
      </c>
      <c r="H140" s="23">
        <f>H141+H142+H143</f>
        <v>10587</v>
      </c>
      <c r="I140" s="23">
        <f>I141+I142+I143</f>
        <v>10326.699999999999</v>
      </c>
    </row>
    <row r="141" spans="1:9" ht="18.75">
      <c r="A141" s="99" t="s">
        <v>213</v>
      </c>
      <c r="B141" s="28" t="s">
        <v>326</v>
      </c>
      <c r="C141" s="28" t="s">
        <v>414</v>
      </c>
      <c r="D141" s="28" t="s">
        <v>165</v>
      </c>
      <c r="E141" s="28" t="s">
        <v>152</v>
      </c>
      <c r="F141" s="28" t="s">
        <v>185</v>
      </c>
      <c r="G141" s="23">
        <v>8839.3</v>
      </c>
      <c r="H141" s="23">
        <v>9099.6</v>
      </c>
      <c r="I141" s="23">
        <v>8839.3</v>
      </c>
    </row>
    <row r="142" spans="1:9" ht="37.5">
      <c r="A142" s="99" t="s">
        <v>119</v>
      </c>
      <c r="B142" s="28" t="s">
        <v>326</v>
      </c>
      <c r="C142" s="28" t="s">
        <v>414</v>
      </c>
      <c r="D142" s="28" t="s">
        <v>165</v>
      </c>
      <c r="E142" s="28" t="s">
        <v>152</v>
      </c>
      <c r="F142" s="28" t="s">
        <v>210</v>
      </c>
      <c r="G142" s="23">
        <v>1445.8</v>
      </c>
      <c r="H142" s="23">
        <v>1445.8</v>
      </c>
      <c r="I142" s="23">
        <v>1445.8</v>
      </c>
    </row>
    <row r="143" spans="1:9" ht="18.75">
      <c r="A143" s="99" t="s">
        <v>208</v>
      </c>
      <c r="B143" s="28" t="s">
        <v>326</v>
      </c>
      <c r="C143" s="28" t="s">
        <v>414</v>
      </c>
      <c r="D143" s="28" t="s">
        <v>165</v>
      </c>
      <c r="E143" s="28" t="s">
        <v>152</v>
      </c>
      <c r="F143" s="28" t="s">
        <v>209</v>
      </c>
      <c r="G143" s="23">
        <v>41.6</v>
      </c>
      <c r="H143" s="23">
        <v>41.6</v>
      </c>
      <c r="I143" s="23">
        <v>41.6</v>
      </c>
    </row>
    <row r="144" spans="1:9" ht="56.25">
      <c r="A144" s="99" t="s">
        <v>492</v>
      </c>
      <c r="B144" s="28" t="s">
        <v>497</v>
      </c>
      <c r="C144" s="28"/>
      <c r="D144" s="28"/>
      <c r="E144" s="28"/>
      <c r="F144" s="28"/>
      <c r="G144" s="23">
        <f>G145</f>
        <v>1269.2</v>
      </c>
      <c r="H144" s="23">
        <f>H145</f>
        <v>1269.2</v>
      </c>
      <c r="I144" s="23">
        <f>I145</f>
        <v>1269.2</v>
      </c>
    </row>
    <row r="145" spans="1:9" ht="18.75">
      <c r="A145" s="99" t="s">
        <v>213</v>
      </c>
      <c r="B145" s="28" t="s">
        <v>497</v>
      </c>
      <c r="C145" s="28" t="s">
        <v>414</v>
      </c>
      <c r="D145" s="28" t="s">
        <v>165</v>
      </c>
      <c r="E145" s="28" t="s">
        <v>152</v>
      </c>
      <c r="F145" s="28" t="s">
        <v>185</v>
      </c>
      <c r="G145" s="23">
        <v>1269.2</v>
      </c>
      <c r="H145" s="23">
        <v>1269.2</v>
      </c>
      <c r="I145" s="23">
        <v>1269.2</v>
      </c>
    </row>
    <row r="146" spans="1:9" ht="37.5">
      <c r="A146" s="102" t="s">
        <v>122</v>
      </c>
      <c r="B146" s="28" t="s">
        <v>43</v>
      </c>
      <c r="C146" s="28"/>
      <c r="D146" s="28"/>
      <c r="E146" s="28"/>
      <c r="F146" s="28"/>
      <c r="G146" s="23">
        <f>G147</f>
        <v>8464.9</v>
      </c>
      <c r="H146" s="23">
        <f>H147</f>
        <v>8531.8</v>
      </c>
      <c r="I146" s="23">
        <f>I147</f>
        <v>8314.4</v>
      </c>
    </row>
    <row r="147" spans="1:9" ht="75">
      <c r="A147" s="102" t="s">
        <v>440</v>
      </c>
      <c r="B147" s="28" t="s">
        <v>67</v>
      </c>
      <c r="C147" s="28"/>
      <c r="D147" s="28"/>
      <c r="E147" s="28"/>
      <c r="F147" s="28"/>
      <c r="G147" s="23">
        <f>G148+G150</f>
        <v>8464.9</v>
      </c>
      <c r="H147" s="23">
        <f>H148+H150</f>
        <v>8531.8</v>
      </c>
      <c r="I147" s="23">
        <f>I148+I150</f>
        <v>8314.4</v>
      </c>
    </row>
    <row r="148" spans="1:9" ht="18.75">
      <c r="A148" s="99" t="s">
        <v>127</v>
      </c>
      <c r="B148" s="28" t="s">
        <v>68</v>
      </c>
      <c r="C148" s="28"/>
      <c r="D148" s="28"/>
      <c r="E148" s="28"/>
      <c r="F148" s="28"/>
      <c r="G148" s="23">
        <f>G149</f>
        <v>7488.1</v>
      </c>
      <c r="H148" s="23">
        <f>H149</f>
        <v>7555</v>
      </c>
      <c r="I148" s="23">
        <f>I149</f>
        <v>7337.6</v>
      </c>
    </row>
    <row r="149" spans="1:9" ht="18.75">
      <c r="A149" s="99" t="s">
        <v>225</v>
      </c>
      <c r="B149" s="28" t="s">
        <v>68</v>
      </c>
      <c r="C149" s="28" t="s">
        <v>414</v>
      </c>
      <c r="D149" s="28" t="s">
        <v>161</v>
      </c>
      <c r="E149" s="28" t="s">
        <v>155</v>
      </c>
      <c r="F149" s="28" t="s">
        <v>224</v>
      </c>
      <c r="G149" s="23">
        <v>7488.1</v>
      </c>
      <c r="H149" s="23">
        <v>7555</v>
      </c>
      <c r="I149" s="23">
        <v>7337.6</v>
      </c>
    </row>
    <row r="150" spans="1:9" ht="56.25">
      <c r="A150" s="99" t="s">
        <v>492</v>
      </c>
      <c r="B150" s="28" t="s">
        <v>493</v>
      </c>
      <c r="C150" s="28"/>
      <c r="D150" s="28"/>
      <c r="E150" s="28"/>
      <c r="F150" s="28"/>
      <c r="G150" s="23">
        <f>G151</f>
        <v>976.8</v>
      </c>
      <c r="H150" s="23">
        <f>H151</f>
        <v>976.8</v>
      </c>
      <c r="I150" s="23">
        <f>I151</f>
        <v>976.8</v>
      </c>
    </row>
    <row r="151" spans="1:9" ht="18.75">
      <c r="A151" s="99" t="s">
        <v>225</v>
      </c>
      <c r="B151" s="28" t="s">
        <v>493</v>
      </c>
      <c r="C151" s="28" t="s">
        <v>414</v>
      </c>
      <c r="D151" s="28" t="s">
        <v>161</v>
      </c>
      <c r="E151" s="28" t="s">
        <v>155</v>
      </c>
      <c r="F151" s="28" t="s">
        <v>224</v>
      </c>
      <c r="G151" s="23">
        <v>976.8</v>
      </c>
      <c r="H151" s="23">
        <v>976.8</v>
      </c>
      <c r="I151" s="23">
        <v>976.8</v>
      </c>
    </row>
    <row r="152" spans="1:9" ht="37.5">
      <c r="A152" s="21" t="s">
        <v>621</v>
      </c>
      <c r="B152" s="28" t="s">
        <v>327</v>
      </c>
      <c r="C152" s="28"/>
      <c r="D152" s="28"/>
      <c r="E152" s="28"/>
      <c r="F152" s="28"/>
      <c r="G152" s="23">
        <f>G153</f>
        <v>3084.4</v>
      </c>
      <c r="H152" s="23">
        <f>H153</f>
        <v>3166.9</v>
      </c>
      <c r="I152" s="23">
        <f>I153</f>
        <v>3084.4</v>
      </c>
    </row>
    <row r="153" spans="1:9" ht="37.5">
      <c r="A153" s="102" t="s">
        <v>504</v>
      </c>
      <c r="B153" s="28" t="s">
        <v>328</v>
      </c>
      <c r="C153" s="28"/>
      <c r="D153" s="28"/>
      <c r="E153" s="28"/>
      <c r="F153" s="28"/>
      <c r="G153" s="23">
        <f>G154+G156</f>
        <v>3084.4</v>
      </c>
      <c r="H153" s="23">
        <f>H154+H156</f>
        <v>3166.9</v>
      </c>
      <c r="I153" s="23">
        <f>I154+I156</f>
        <v>3084.4</v>
      </c>
    </row>
    <row r="154" spans="1:9" ht="18.75">
      <c r="A154" s="99" t="s">
        <v>502</v>
      </c>
      <c r="B154" s="28" t="s">
        <v>501</v>
      </c>
      <c r="C154" s="28"/>
      <c r="D154" s="28"/>
      <c r="E154" s="28"/>
      <c r="F154" s="28"/>
      <c r="G154" s="23">
        <f>G155</f>
        <v>2772.4</v>
      </c>
      <c r="H154" s="23">
        <f>H155</f>
        <v>2854.9</v>
      </c>
      <c r="I154" s="23">
        <f>I155</f>
        <v>2772.4</v>
      </c>
    </row>
    <row r="155" spans="1:9" ht="18.75">
      <c r="A155" s="99" t="s">
        <v>225</v>
      </c>
      <c r="B155" s="28" t="s">
        <v>501</v>
      </c>
      <c r="C155" s="28" t="s">
        <v>414</v>
      </c>
      <c r="D155" s="28" t="s">
        <v>165</v>
      </c>
      <c r="E155" s="28" t="s">
        <v>152</v>
      </c>
      <c r="F155" s="28" t="s">
        <v>224</v>
      </c>
      <c r="G155" s="23">
        <v>2772.4</v>
      </c>
      <c r="H155" s="23">
        <v>2854.9</v>
      </c>
      <c r="I155" s="23">
        <v>2772.4</v>
      </c>
    </row>
    <row r="156" spans="1:9" ht="56.25">
      <c r="A156" s="99" t="s">
        <v>492</v>
      </c>
      <c r="B156" s="28" t="s">
        <v>503</v>
      </c>
      <c r="C156" s="28"/>
      <c r="D156" s="28"/>
      <c r="E156" s="28"/>
      <c r="F156" s="28"/>
      <c r="G156" s="23">
        <f>G157</f>
        <v>312</v>
      </c>
      <c r="H156" s="23">
        <f>H157</f>
        <v>312</v>
      </c>
      <c r="I156" s="23">
        <f>I157</f>
        <v>312</v>
      </c>
    </row>
    <row r="157" spans="1:9" ht="18.75">
      <c r="A157" s="99" t="s">
        <v>225</v>
      </c>
      <c r="B157" s="28" t="s">
        <v>503</v>
      </c>
      <c r="C157" s="28" t="s">
        <v>414</v>
      </c>
      <c r="D157" s="28" t="s">
        <v>165</v>
      </c>
      <c r="E157" s="28" t="s">
        <v>152</v>
      </c>
      <c r="F157" s="28" t="s">
        <v>224</v>
      </c>
      <c r="G157" s="23">
        <v>312</v>
      </c>
      <c r="H157" s="23">
        <v>312</v>
      </c>
      <c r="I157" s="23">
        <v>312</v>
      </c>
    </row>
    <row r="158" spans="1:9" ht="37.5">
      <c r="A158" s="21" t="s">
        <v>268</v>
      </c>
      <c r="B158" s="28" t="s">
        <v>498</v>
      </c>
      <c r="C158" s="28"/>
      <c r="D158" s="28"/>
      <c r="E158" s="28"/>
      <c r="F158" s="28"/>
      <c r="G158" s="23">
        <f>G159+G164</f>
        <v>2653.6</v>
      </c>
      <c r="H158" s="23">
        <f>H159+H164</f>
        <v>2333.3</v>
      </c>
      <c r="I158" s="23">
        <f>I159+I164</f>
        <v>2306.5</v>
      </c>
    </row>
    <row r="159" spans="1:9" ht="56.25">
      <c r="A159" s="21" t="s">
        <v>413</v>
      </c>
      <c r="B159" s="28" t="s">
        <v>499</v>
      </c>
      <c r="C159" s="28"/>
      <c r="D159" s="28"/>
      <c r="E159" s="28"/>
      <c r="F159" s="28"/>
      <c r="G159" s="23">
        <f>G160</f>
        <v>963.5</v>
      </c>
      <c r="H159" s="23">
        <f>H160</f>
        <v>947.8000000000001</v>
      </c>
      <c r="I159" s="23">
        <f>I160</f>
        <v>921</v>
      </c>
    </row>
    <row r="160" spans="1:9" ht="37.5">
      <c r="A160" s="99" t="s">
        <v>223</v>
      </c>
      <c r="B160" s="28" t="s">
        <v>500</v>
      </c>
      <c r="C160" s="28"/>
      <c r="D160" s="28"/>
      <c r="E160" s="28"/>
      <c r="F160" s="28"/>
      <c r="G160" s="23">
        <f>G161+G162+G163</f>
        <v>963.5</v>
      </c>
      <c r="H160" s="23">
        <f>H161+H162+H163</f>
        <v>947.8000000000001</v>
      </c>
      <c r="I160" s="23">
        <f>I161+I162+I163</f>
        <v>921</v>
      </c>
    </row>
    <row r="161" spans="1:9" ht="37.5">
      <c r="A161" s="99" t="s">
        <v>206</v>
      </c>
      <c r="B161" s="28" t="s">
        <v>500</v>
      </c>
      <c r="C161" s="28" t="s">
        <v>414</v>
      </c>
      <c r="D161" s="28" t="s">
        <v>165</v>
      </c>
      <c r="E161" s="28" t="s">
        <v>153</v>
      </c>
      <c r="F161" s="28" t="s">
        <v>207</v>
      </c>
      <c r="G161" s="23">
        <v>903.7</v>
      </c>
      <c r="H161" s="23">
        <v>861.2</v>
      </c>
      <c r="I161" s="23">
        <v>861.2</v>
      </c>
    </row>
    <row r="162" spans="1:9" ht="37.5">
      <c r="A162" s="99" t="s">
        <v>119</v>
      </c>
      <c r="B162" s="28" t="s">
        <v>500</v>
      </c>
      <c r="C162" s="28" t="s">
        <v>414</v>
      </c>
      <c r="D162" s="28" t="s">
        <v>165</v>
      </c>
      <c r="E162" s="28" t="s">
        <v>153</v>
      </c>
      <c r="F162" s="28" t="s">
        <v>210</v>
      </c>
      <c r="G162" s="23">
        <v>56.8</v>
      </c>
      <c r="H162" s="23">
        <v>83.6</v>
      </c>
      <c r="I162" s="23">
        <v>56.8</v>
      </c>
    </row>
    <row r="163" spans="1:9" ht="18.75">
      <c r="A163" s="99" t="s">
        <v>208</v>
      </c>
      <c r="B163" s="28" t="s">
        <v>500</v>
      </c>
      <c r="C163" s="28" t="s">
        <v>414</v>
      </c>
      <c r="D163" s="28" t="s">
        <v>165</v>
      </c>
      <c r="E163" s="28" t="s">
        <v>153</v>
      </c>
      <c r="F163" s="28" t="s">
        <v>209</v>
      </c>
      <c r="G163" s="23">
        <v>3</v>
      </c>
      <c r="H163" s="23">
        <v>3</v>
      </c>
      <c r="I163" s="23">
        <v>3</v>
      </c>
    </row>
    <row r="164" spans="1:9" ht="38.25" customHeight="1">
      <c r="A164" s="21" t="s">
        <v>554</v>
      </c>
      <c r="B164" s="28" t="s">
        <v>553</v>
      </c>
      <c r="C164" s="28"/>
      <c r="D164" s="28"/>
      <c r="E164" s="28"/>
      <c r="F164" s="28"/>
      <c r="G164" s="23">
        <f>G165+G167</f>
        <v>1690.1</v>
      </c>
      <c r="H164" s="23">
        <f>H165+H167</f>
        <v>1385.5</v>
      </c>
      <c r="I164" s="23">
        <f>I165+I167</f>
        <v>1385.5</v>
      </c>
    </row>
    <row r="165" spans="1:9" ht="18.75">
      <c r="A165" s="99" t="s">
        <v>549</v>
      </c>
      <c r="B165" s="28" t="s">
        <v>555</v>
      </c>
      <c r="C165" s="28"/>
      <c r="D165" s="28"/>
      <c r="E165" s="28"/>
      <c r="F165" s="28"/>
      <c r="G165" s="23">
        <f>G166</f>
        <v>1313.2</v>
      </c>
      <c r="H165" s="23">
        <f>H166</f>
        <v>1008.6</v>
      </c>
      <c r="I165" s="23">
        <f>I166</f>
        <v>1008.6</v>
      </c>
    </row>
    <row r="166" spans="1:9" ht="18.75">
      <c r="A166" s="99" t="s">
        <v>213</v>
      </c>
      <c r="B166" s="28" t="s">
        <v>555</v>
      </c>
      <c r="C166" s="28" t="s">
        <v>389</v>
      </c>
      <c r="D166" s="28" t="s">
        <v>165</v>
      </c>
      <c r="E166" s="28" t="s">
        <v>153</v>
      </c>
      <c r="F166" s="28" t="s">
        <v>185</v>
      </c>
      <c r="G166" s="23">
        <v>1313.2</v>
      </c>
      <c r="H166" s="23">
        <v>1008.6</v>
      </c>
      <c r="I166" s="23">
        <v>1008.6</v>
      </c>
    </row>
    <row r="167" spans="1:9" ht="56.25">
      <c r="A167" s="99" t="s">
        <v>492</v>
      </c>
      <c r="B167" s="28" t="s">
        <v>556</v>
      </c>
      <c r="C167" s="28"/>
      <c r="D167" s="28"/>
      <c r="E167" s="28"/>
      <c r="F167" s="28"/>
      <c r="G167" s="23">
        <f>G168</f>
        <v>376.9</v>
      </c>
      <c r="H167" s="23">
        <f>H168</f>
        <v>376.9</v>
      </c>
      <c r="I167" s="23">
        <f>I168</f>
        <v>376.9</v>
      </c>
    </row>
    <row r="168" spans="1:9" ht="18.75">
      <c r="A168" s="99" t="s">
        <v>213</v>
      </c>
      <c r="B168" s="28" t="s">
        <v>556</v>
      </c>
      <c r="C168" s="28" t="s">
        <v>389</v>
      </c>
      <c r="D168" s="28" t="s">
        <v>165</v>
      </c>
      <c r="E168" s="28" t="s">
        <v>153</v>
      </c>
      <c r="F168" s="28" t="s">
        <v>185</v>
      </c>
      <c r="G168" s="23">
        <v>376.9</v>
      </c>
      <c r="H168" s="23">
        <v>376.9</v>
      </c>
      <c r="I168" s="23">
        <v>376.9</v>
      </c>
    </row>
    <row r="169" spans="1:11" ht="37.5">
      <c r="A169" s="103" t="s">
        <v>467</v>
      </c>
      <c r="B169" s="98" t="s">
        <v>344</v>
      </c>
      <c r="C169" s="98"/>
      <c r="D169" s="25"/>
      <c r="E169" s="25"/>
      <c r="F169" s="25"/>
      <c r="G169" s="26">
        <f>G170+G190+G240</f>
        <v>477953.5</v>
      </c>
      <c r="H169" s="26">
        <f>H170+H190+H240</f>
        <v>482945.50000000006</v>
      </c>
      <c r="I169" s="26">
        <f>I170+I190+I240</f>
        <v>469018.3</v>
      </c>
      <c r="J169" s="97"/>
      <c r="K169" s="97"/>
    </row>
    <row r="170" spans="1:9" ht="18.75">
      <c r="A170" s="21" t="s">
        <v>229</v>
      </c>
      <c r="B170" s="28" t="s">
        <v>350</v>
      </c>
      <c r="C170" s="28"/>
      <c r="D170" s="28"/>
      <c r="E170" s="28"/>
      <c r="F170" s="28"/>
      <c r="G170" s="23">
        <f>G171+G187+G178+G182</f>
        <v>120053.20000000001</v>
      </c>
      <c r="H170" s="23">
        <f>H171+H187+H178+H182</f>
        <v>132153.2</v>
      </c>
      <c r="I170" s="23">
        <f>I171+I187+I178+I182</f>
        <v>122053.20000000001</v>
      </c>
    </row>
    <row r="171" spans="1:9" ht="75">
      <c r="A171" s="54" t="s">
        <v>356</v>
      </c>
      <c r="B171" s="67" t="s">
        <v>351</v>
      </c>
      <c r="C171" s="67"/>
      <c r="D171" s="28"/>
      <c r="E171" s="28"/>
      <c r="F171" s="28"/>
      <c r="G171" s="23">
        <f>G172+G176+G174</f>
        <v>113821.40000000001</v>
      </c>
      <c r="H171" s="23">
        <f>H172+H176+H174</f>
        <v>116821.40000000001</v>
      </c>
      <c r="I171" s="23">
        <f>I172+I176+I174</f>
        <v>116821.40000000001</v>
      </c>
    </row>
    <row r="172" spans="1:9" ht="18.75">
      <c r="A172" s="99" t="s">
        <v>164</v>
      </c>
      <c r="B172" s="67" t="s">
        <v>19</v>
      </c>
      <c r="C172" s="67"/>
      <c r="D172" s="28"/>
      <c r="E172" s="28"/>
      <c r="F172" s="28"/>
      <c r="G172" s="23">
        <f>G173</f>
        <v>24121.1</v>
      </c>
      <c r="H172" s="23">
        <f>H173</f>
        <v>27121.1</v>
      </c>
      <c r="I172" s="23">
        <f>I173</f>
        <v>27121.1</v>
      </c>
    </row>
    <row r="173" spans="1:9" ht="18.75">
      <c r="A173" s="99" t="s">
        <v>225</v>
      </c>
      <c r="B173" s="67" t="s">
        <v>19</v>
      </c>
      <c r="C173" s="67">
        <v>115</v>
      </c>
      <c r="D173" s="28" t="s">
        <v>161</v>
      </c>
      <c r="E173" s="28" t="s">
        <v>152</v>
      </c>
      <c r="F173" s="28" t="s">
        <v>224</v>
      </c>
      <c r="G173" s="23">
        <v>24121.1</v>
      </c>
      <c r="H173" s="23">
        <v>27121.1</v>
      </c>
      <c r="I173" s="23">
        <v>27121.1</v>
      </c>
    </row>
    <row r="174" spans="1:9" ht="56.25">
      <c r="A174" s="99" t="s">
        <v>492</v>
      </c>
      <c r="B174" s="28" t="s">
        <v>507</v>
      </c>
      <c r="C174" s="67"/>
      <c r="D174" s="28"/>
      <c r="E174" s="28"/>
      <c r="F174" s="28"/>
      <c r="G174" s="23">
        <f>G175</f>
        <v>4994.8</v>
      </c>
      <c r="H174" s="23">
        <f>H175</f>
        <v>4994.8</v>
      </c>
      <c r="I174" s="23">
        <f>I175</f>
        <v>4994.8</v>
      </c>
    </row>
    <row r="175" spans="1:9" ht="18.75">
      <c r="A175" s="99" t="s">
        <v>225</v>
      </c>
      <c r="B175" s="28" t="s">
        <v>507</v>
      </c>
      <c r="C175" s="67">
        <v>115</v>
      </c>
      <c r="D175" s="28" t="s">
        <v>161</v>
      </c>
      <c r="E175" s="28" t="s">
        <v>152</v>
      </c>
      <c r="F175" s="28" t="s">
        <v>224</v>
      </c>
      <c r="G175" s="23">
        <v>4994.8</v>
      </c>
      <c r="H175" s="23">
        <v>4994.8</v>
      </c>
      <c r="I175" s="23">
        <v>4994.8</v>
      </c>
    </row>
    <row r="176" spans="1:9" ht="112.5">
      <c r="A176" s="86" t="s">
        <v>401</v>
      </c>
      <c r="B176" s="67" t="s">
        <v>85</v>
      </c>
      <c r="C176" s="67"/>
      <c r="D176" s="28"/>
      <c r="E176" s="28"/>
      <c r="F176" s="28"/>
      <c r="G176" s="23">
        <f>G177</f>
        <v>84705.5</v>
      </c>
      <c r="H176" s="23">
        <f>H177</f>
        <v>84705.5</v>
      </c>
      <c r="I176" s="23">
        <f>I177</f>
        <v>84705.5</v>
      </c>
    </row>
    <row r="177" spans="1:9" ht="18.75">
      <c r="A177" s="99" t="s">
        <v>225</v>
      </c>
      <c r="B177" s="67" t="s">
        <v>85</v>
      </c>
      <c r="C177" s="67">
        <v>115</v>
      </c>
      <c r="D177" s="28" t="s">
        <v>161</v>
      </c>
      <c r="E177" s="28" t="s">
        <v>152</v>
      </c>
      <c r="F177" s="28" t="s">
        <v>224</v>
      </c>
      <c r="G177" s="23">
        <f>57542.3+832.5+26330.7</f>
        <v>84705.5</v>
      </c>
      <c r="H177" s="23">
        <f>57542.3+832.5+26330.7</f>
        <v>84705.5</v>
      </c>
      <c r="I177" s="23">
        <f>57542.3+832.5+26330.7</f>
        <v>84705.5</v>
      </c>
    </row>
    <row r="178" spans="1:9" ht="56.25">
      <c r="A178" s="57" t="s">
        <v>365</v>
      </c>
      <c r="B178" s="28" t="s">
        <v>88</v>
      </c>
      <c r="C178" s="28"/>
      <c r="D178" s="28"/>
      <c r="E178" s="28"/>
      <c r="F178" s="28"/>
      <c r="G178" s="23">
        <f>G179</f>
        <v>5160</v>
      </c>
      <c r="H178" s="23">
        <f>H179</f>
        <v>5160</v>
      </c>
      <c r="I178" s="23">
        <f>I179</f>
        <v>5160</v>
      </c>
    </row>
    <row r="179" spans="1:9" ht="75">
      <c r="A179" s="64" t="s">
        <v>263</v>
      </c>
      <c r="B179" s="28" t="s">
        <v>89</v>
      </c>
      <c r="C179" s="28"/>
      <c r="D179" s="28"/>
      <c r="E179" s="28"/>
      <c r="F179" s="28"/>
      <c r="G179" s="23">
        <f>G180+G181</f>
        <v>5160</v>
      </c>
      <c r="H179" s="23">
        <f>H180+H181</f>
        <v>5160</v>
      </c>
      <c r="I179" s="23">
        <f>I180+I181</f>
        <v>5160</v>
      </c>
    </row>
    <row r="180" spans="1:9" ht="37.5">
      <c r="A180" s="99" t="s">
        <v>119</v>
      </c>
      <c r="B180" s="28" t="s">
        <v>89</v>
      </c>
      <c r="C180" s="28" t="s">
        <v>415</v>
      </c>
      <c r="D180" s="28" t="s">
        <v>158</v>
      </c>
      <c r="E180" s="28" t="s">
        <v>153</v>
      </c>
      <c r="F180" s="28" t="s">
        <v>210</v>
      </c>
      <c r="G180" s="23">
        <v>51.6</v>
      </c>
      <c r="H180" s="23">
        <v>51.6</v>
      </c>
      <c r="I180" s="23">
        <v>51.6</v>
      </c>
    </row>
    <row r="181" spans="1:9" ht="37.5">
      <c r="A181" s="99" t="s">
        <v>261</v>
      </c>
      <c r="B181" s="28" t="s">
        <v>89</v>
      </c>
      <c r="C181" s="28" t="s">
        <v>415</v>
      </c>
      <c r="D181" s="28" t="s">
        <v>158</v>
      </c>
      <c r="E181" s="28" t="s">
        <v>153</v>
      </c>
      <c r="F181" s="28" t="s">
        <v>260</v>
      </c>
      <c r="G181" s="23">
        <v>5108.4</v>
      </c>
      <c r="H181" s="23">
        <v>5108.4</v>
      </c>
      <c r="I181" s="23">
        <v>5108.4</v>
      </c>
    </row>
    <row r="182" spans="1:9" ht="37.5">
      <c r="A182" s="102" t="s">
        <v>448</v>
      </c>
      <c r="B182" s="67" t="s">
        <v>449</v>
      </c>
      <c r="C182" s="28"/>
      <c r="D182" s="28"/>
      <c r="E182" s="28"/>
      <c r="F182" s="28"/>
      <c r="G182" s="23">
        <f>G185+G183</f>
        <v>1000</v>
      </c>
      <c r="H182" s="23">
        <f>H185+H183</f>
        <v>10100</v>
      </c>
      <c r="I182" s="23">
        <f>I185+I183</f>
        <v>0</v>
      </c>
    </row>
    <row r="183" spans="1:9" ht="56.25">
      <c r="A183" s="99" t="s">
        <v>545</v>
      </c>
      <c r="B183" s="51" t="s">
        <v>532</v>
      </c>
      <c r="C183" s="28"/>
      <c r="D183" s="28"/>
      <c r="E183" s="28"/>
      <c r="F183" s="28"/>
      <c r="G183" s="23">
        <f>G184</f>
        <v>1000</v>
      </c>
      <c r="H183" s="23">
        <f>H184</f>
        <v>0</v>
      </c>
      <c r="I183" s="23">
        <f>I184</f>
        <v>0</v>
      </c>
    </row>
    <row r="184" spans="1:9" ht="18.75">
      <c r="A184" s="99" t="s">
        <v>225</v>
      </c>
      <c r="B184" s="51" t="s">
        <v>532</v>
      </c>
      <c r="C184" s="28" t="s">
        <v>415</v>
      </c>
      <c r="D184" s="28" t="s">
        <v>161</v>
      </c>
      <c r="E184" s="28" t="s">
        <v>152</v>
      </c>
      <c r="F184" s="28" t="s">
        <v>224</v>
      </c>
      <c r="G184" s="23">
        <v>1000</v>
      </c>
      <c r="H184" s="23">
        <v>0</v>
      </c>
      <c r="I184" s="23">
        <v>0</v>
      </c>
    </row>
    <row r="185" spans="1:9" ht="37.5">
      <c r="A185" s="99" t="s">
        <v>530</v>
      </c>
      <c r="B185" s="67" t="s">
        <v>531</v>
      </c>
      <c r="C185" s="28"/>
      <c r="D185" s="28"/>
      <c r="E185" s="28"/>
      <c r="F185" s="28"/>
      <c r="G185" s="23">
        <f>G186</f>
        <v>0</v>
      </c>
      <c r="H185" s="23">
        <f>H186</f>
        <v>10100</v>
      </c>
      <c r="I185" s="23">
        <f>I186</f>
        <v>0</v>
      </c>
    </row>
    <row r="186" spans="1:9" ht="18.75">
      <c r="A186" s="99" t="s">
        <v>225</v>
      </c>
      <c r="B186" s="67" t="s">
        <v>531</v>
      </c>
      <c r="C186" s="67">
        <v>115</v>
      </c>
      <c r="D186" s="28" t="s">
        <v>161</v>
      </c>
      <c r="E186" s="28" t="s">
        <v>152</v>
      </c>
      <c r="F186" s="28" t="s">
        <v>224</v>
      </c>
      <c r="G186" s="23">
        <v>0</v>
      </c>
      <c r="H186" s="23">
        <v>10100</v>
      </c>
      <c r="I186" s="23">
        <v>0</v>
      </c>
    </row>
    <row r="187" spans="1:9" ht="75">
      <c r="A187" s="102" t="s">
        <v>352</v>
      </c>
      <c r="B187" s="28" t="s">
        <v>111</v>
      </c>
      <c r="C187" s="28"/>
      <c r="D187" s="28"/>
      <c r="E187" s="28"/>
      <c r="F187" s="28"/>
      <c r="G187" s="23">
        <f aca="true" t="shared" si="11" ref="G187:I188">G188</f>
        <v>71.8</v>
      </c>
      <c r="H187" s="23">
        <f t="shared" si="11"/>
        <v>71.8</v>
      </c>
      <c r="I187" s="23">
        <f t="shared" si="11"/>
        <v>71.8</v>
      </c>
    </row>
    <row r="188" spans="1:9" ht="75">
      <c r="A188" s="102" t="s">
        <v>392</v>
      </c>
      <c r="B188" s="67" t="s">
        <v>99</v>
      </c>
      <c r="C188" s="67"/>
      <c r="D188" s="28"/>
      <c r="E188" s="28"/>
      <c r="F188" s="28"/>
      <c r="G188" s="23">
        <f>G189</f>
        <v>71.8</v>
      </c>
      <c r="H188" s="23">
        <f t="shared" si="11"/>
        <v>71.8</v>
      </c>
      <c r="I188" s="23">
        <f t="shared" si="11"/>
        <v>71.8</v>
      </c>
    </row>
    <row r="189" spans="1:9" ht="18.75">
      <c r="A189" s="99" t="s">
        <v>225</v>
      </c>
      <c r="B189" s="67" t="s">
        <v>99</v>
      </c>
      <c r="C189" s="67">
        <v>115</v>
      </c>
      <c r="D189" s="28" t="s">
        <v>161</v>
      </c>
      <c r="E189" s="28" t="s">
        <v>152</v>
      </c>
      <c r="F189" s="28" t="s">
        <v>224</v>
      </c>
      <c r="G189" s="23">
        <v>71.8</v>
      </c>
      <c r="H189" s="23">
        <v>71.8</v>
      </c>
      <c r="I189" s="23">
        <v>71.8</v>
      </c>
    </row>
    <row r="190" spans="1:9" ht="37.5">
      <c r="A190" s="56" t="s">
        <v>21</v>
      </c>
      <c r="B190" s="67" t="s">
        <v>345</v>
      </c>
      <c r="C190" s="67"/>
      <c r="D190" s="28"/>
      <c r="E190" s="28"/>
      <c r="F190" s="28"/>
      <c r="G190" s="23">
        <f>G191+G200+G203+G207+G212+G216+G219+G225+G235</f>
        <v>316307.8</v>
      </c>
      <c r="H190" s="23">
        <f>H191+H200+H203+H207+H212+H216+H219+H225+H235</f>
        <v>312193.60000000003</v>
      </c>
      <c r="I190" s="23">
        <f>I191+I200+I203+I207+I212+I216+I219+I225+I235</f>
        <v>308445.5</v>
      </c>
    </row>
    <row r="191" spans="1:9" ht="75">
      <c r="A191" s="57" t="s">
        <v>357</v>
      </c>
      <c r="B191" s="67" t="s">
        <v>346</v>
      </c>
      <c r="C191" s="67"/>
      <c r="D191" s="28"/>
      <c r="E191" s="28"/>
      <c r="F191" s="28"/>
      <c r="G191" s="23">
        <f>G192+G196+G198+G194</f>
        <v>229645.69999999998</v>
      </c>
      <c r="H191" s="23">
        <f>H192+H196+H198+H194</f>
        <v>230519.5</v>
      </c>
      <c r="I191" s="23">
        <f>I192+I196+I198+I194</f>
        <v>227571.4</v>
      </c>
    </row>
    <row r="192" spans="1:9" ht="37.5">
      <c r="A192" s="99" t="s">
        <v>250</v>
      </c>
      <c r="B192" s="67" t="s">
        <v>22</v>
      </c>
      <c r="C192" s="67"/>
      <c r="D192" s="28"/>
      <c r="E192" s="28"/>
      <c r="F192" s="28"/>
      <c r="G192" s="23">
        <f>G193</f>
        <v>53278.9</v>
      </c>
      <c r="H192" s="23">
        <f>H193</f>
        <v>58144.7</v>
      </c>
      <c r="I192" s="23">
        <f>I193</f>
        <v>55196.6</v>
      </c>
    </row>
    <row r="193" spans="1:9" ht="18.75">
      <c r="A193" s="99" t="s">
        <v>225</v>
      </c>
      <c r="B193" s="67" t="s">
        <v>22</v>
      </c>
      <c r="C193" s="67">
        <v>115</v>
      </c>
      <c r="D193" s="28" t="s">
        <v>161</v>
      </c>
      <c r="E193" s="28" t="s">
        <v>156</v>
      </c>
      <c r="F193" s="28" t="s">
        <v>224</v>
      </c>
      <c r="G193" s="23">
        <v>53278.9</v>
      </c>
      <c r="H193" s="23">
        <v>58144.7</v>
      </c>
      <c r="I193" s="23">
        <v>55196.6</v>
      </c>
    </row>
    <row r="194" spans="1:9" ht="56.25">
      <c r="A194" s="99" t="s">
        <v>492</v>
      </c>
      <c r="B194" s="28" t="s">
        <v>508</v>
      </c>
      <c r="C194" s="67"/>
      <c r="D194" s="28"/>
      <c r="E194" s="28"/>
      <c r="F194" s="28"/>
      <c r="G194" s="23">
        <f>G195</f>
        <v>10627</v>
      </c>
      <c r="H194" s="23">
        <f>H195</f>
        <v>9819.5</v>
      </c>
      <c r="I194" s="23">
        <f>I195</f>
        <v>9819.5</v>
      </c>
    </row>
    <row r="195" spans="1:9" ht="18.75">
      <c r="A195" s="99" t="s">
        <v>225</v>
      </c>
      <c r="B195" s="28" t="s">
        <v>508</v>
      </c>
      <c r="C195" s="67">
        <v>115</v>
      </c>
      <c r="D195" s="28" t="s">
        <v>161</v>
      </c>
      <c r="E195" s="28" t="s">
        <v>156</v>
      </c>
      <c r="F195" s="28" t="s">
        <v>224</v>
      </c>
      <c r="G195" s="23">
        <v>10627</v>
      </c>
      <c r="H195" s="23">
        <v>9819.5</v>
      </c>
      <c r="I195" s="23">
        <v>9819.5</v>
      </c>
    </row>
    <row r="196" spans="1:9" ht="112.5">
      <c r="A196" s="86" t="s">
        <v>401</v>
      </c>
      <c r="B196" s="67" t="s">
        <v>57</v>
      </c>
      <c r="C196" s="67"/>
      <c r="D196" s="28"/>
      <c r="E196" s="28"/>
      <c r="F196" s="28"/>
      <c r="G196" s="23">
        <f>G197</f>
        <v>164597.5</v>
      </c>
      <c r="H196" s="23">
        <f>H197</f>
        <v>162555.3</v>
      </c>
      <c r="I196" s="23">
        <f>I197</f>
        <v>162555.3</v>
      </c>
    </row>
    <row r="197" spans="1:9" ht="18.75">
      <c r="A197" s="99" t="s">
        <v>225</v>
      </c>
      <c r="B197" s="67" t="s">
        <v>57</v>
      </c>
      <c r="C197" s="67">
        <v>115</v>
      </c>
      <c r="D197" s="28" t="s">
        <v>161</v>
      </c>
      <c r="E197" s="28" t="s">
        <v>156</v>
      </c>
      <c r="F197" s="67">
        <v>610</v>
      </c>
      <c r="G197" s="23">
        <f>140117.4+3850+20630.1</f>
        <v>164597.5</v>
      </c>
      <c r="H197" s="23">
        <f>140117.4+1807.8+20630.1</f>
        <v>162555.3</v>
      </c>
      <c r="I197" s="23">
        <f>140117.4+1807.8+20630.1</f>
        <v>162555.3</v>
      </c>
    </row>
    <row r="198" spans="1:9" ht="37.5">
      <c r="A198" s="102" t="s">
        <v>486</v>
      </c>
      <c r="B198" s="67" t="s">
        <v>487</v>
      </c>
      <c r="C198" s="67"/>
      <c r="D198" s="28"/>
      <c r="E198" s="28"/>
      <c r="F198" s="67"/>
      <c r="G198" s="23">
        <f>G199</f>
        <v>1142.3</v>
      </c>
      <c r="H198" s="23">
        <f>H199</f>
        <v>0</v>
      </c>
      <c r="I198" s="23">
        <f>I199</f>
        <v>0</v>
      </c>
    </row>
    <row r="199" spans="1:9" ht="18.75">
      <c r="A199" s="99" t="s">
        <v>225</v>
      </c>
      <c r="B199" s="67" t="s">
        <v>487</v>
      </c>
      <c r="C199" s="67">
        <v>115</v>
      </c>
      <c r="D199" s="28" t="s">
        <v>161</v>
      </c>
      <c r="E199" s="28" t="s">
        <v>156</v>
      </c>
      <c r="F199" s="67">
        <v>610</v>
      </c>
      <c r="G199" s="23">
        <v>1142.3</v>
      </c>
      <c r="H199" s="23">
        <v>0</v>
      </c>
      <c r="I199" s="23">
        <v>0</v>
      </c>
    </row>
    <row r="200" spans="1:9" ht="37.5">
      <c r="A200" s="57" t="s">
        <v>353</v>
      </c>
      <c r="B200" s="67" t="s">
        <v>347</v>
      </c>
      <c r="C200" s="67"/>
      <c r="D200" s="28"/>
      <c r="E200" s="28"/>
      <c r="F200" s="67"/>
      <c r="G200" s="23">
        <f aca="true" t="shared" si="12" ref="G200:I201">G201</f>
        <v>10154</v>
      </c>
      <c r="H200" s="23">
        <f t="shared" si="12"/>
        <v>10154</v>
      </c>
      <c r="I200" s="23">
        <f t="shared" si="12"/>
        <v>10154</v>
      </c>
    </row>
    <row r="201" spans="1:9" ht="75">
      <c r="A201" s="64" t="s">
        <v>126</v>
      </c>
      <c r="B201" s="67" t="s">
        <v>20</v>
      </c>
      <c r="C201" s="67"/>
      <c r="D201" s="28"/>
      <c r="E201" s="28"/>
      <c r="F201" s="28"/>
      <c r="G201" s="23">
        <f t="shared" si="12"/>
        <v>10154</v>
      </c>
      <c r="H201" s="23">
        <f t="shared" si="12"/>
        <v>10154</v>
      </c>
      <c r="I201" s="23">
        <f t="shared" si="12"/>
        <v>10154</v>
      </c>
    </row>
    <row r="202" spans="1:9" ht="18.75">
      <c r="A202" s="99" t="s">
        <v>225</v>
      </c>
      <c r="B202" s="67" t="s">
        <v>20</v>
      </c>
      <c r="C202" s="67">
        <v>115</v>
      </c>
      <c r="D202" s="28" t="s">
        <v>161</v>
      </c>
      <c r="E202" s="28" t="s">
        <v>156</v>
      </c>
      <c r="F202" s="28" t="s">
        <v>224</v>
      </c>
      <c r="G202" s="23">
        <v>10154</v>
      </c>
      <c r="H202" s="23">
        <v>10154</v>
      </c>
      <c r="I202" s="23">
        <v>10154</v>
      </c>
    </row>
    <row r="203" spans="1:9" ht="75">
      <c r="A203" s="61" t="s">
        <v>352</v>
      </c>
      <c r="B203" s="67" t="s">
        <v>58</v>
      </c>
      <c r="C203" s="67"/>
      <c r="D203" s="28"/>
      <c r="E203" s="28"/>
      <c r="F203" s="28"/>
      <c r="G203" s="23">
        <f>G204</f>
        <v>1028.4</v>
      </c>
      <c r="H203" s="23">
        <f>H204</f>
        <v>1028.4</v>
      </c>
      <c r="I203" s="23">
        <f>I204</f>
        <v>1028.4</v>
      </c>
    </row>
    <row r="204" spans="1:9" ht="75">
      <c r="A204" s="64" t="s">
        <v>263</v>
      </c>
      <c r="B204" s="67" t="s">
        <v>59</v>
      </c>
      <c r="C204" s="67"/>
      <c r="D204" s="28"/>
      <c r="E204" s="28"/>
      <c r="F204" s="28"/>
      <c r="G204" s="23">
        <f>G205+G206</f>
        <v>1028.4</v>
      </c>
      <c r="H204" s="23">
        <f>H205+H206</f>
        <v>1028.4</v>
      </c>
      <c r="I204" s="23">
        <f>I205+I206</f>
        <v>1028.4</v>
      </c>
    </row>
    <row r="205" spans="1:9" ht="18.75">
      <c r="A205" s="99" t="s">
        <v>225</v>
      </c>
      <c r="B205" s="67" t="s">
        <v>59</v>
      </c>
      <c r="C205" s="67">
        <v>115</v>
      </c>
      <c r="D205" s="28" t="s">
        <v>161</v>
      </c>
      <c r="E205" s="28" t="s">
        <v>156</v>
      </c>
      <c r="F205" s="28" t="s">
        <v>224</v>
      </c>
      <c r="G205" s="23">
        <v>997.2</v>
      </c>
      <c r="H205" s="23">
        <v>997.2</v>
      </c>
      <c r="I205" s="23">
        <v>997.2</v>
      </c>
    </row>
    <row r="206" spans="1:9" ht="37.5">
      <c r="A206" s="99" t="s">
        <v>261</v>
      </c>
      <c r="B206" s="67" t="s">
        <v>59</v>
      </c>
      <c r="C206" s="67">
        <v>115</v>
      </c>
      <c r="D206" s="28" t="s">
        <v>161</v>
      </c>
      <c r="E206" s="28" t="s">
        <v>157</v>
      </c>
      <c r="F206" s="28" t="s">
        <v>260</v>
      </c>
      <c r="G206" s="23">
        <v>31.2</v>
      </c>
      <c r="H206" s="23">
        <v>31.2</v>
      </c>
      <c r="I206" s="23">
        <v>31.2</v>
      </c>
    </row>
    <row r="207" spans="1:9" ht="78.75" customHeight="1">
      <c r="A207" s="57" t="s">
        <v>358</v>
      </c>
      <c r="B207" s="67" t="s">
        <v>348</v>
      </c>
      <c r="C207" s="67"/>
      <c r="D207" s="28"/>
      <c r="E207" s="28"/>
      <c r="F207" s="28"/>
      <c r="G207" s="23">
        <f>G208</f>
        <v>3299.6000000000004</v>
      </c>
      <c r="H207" s="23">
        <f>H208</f>
        <v>3242.2</v>
      </c>
      <c r="I207" s="23">
        <f>I208</f>
        <v>2942.2</v>
      </c>
    </row>
    <row r="208" spans="1:9" ht="56.25">
      <c r="A208" s="99" t="s">
        <v>359</v>
      </c>
      <c r="B208" s="67" t="s">
        <v>60</v>
      </c>
      <c r="C208" s="67"/>
      <c r="D208" s="28"/>
      <c r="E208" s="28"/>
      <c r="F208" s="28"/>
      <c r="G208" s="23">
        <f>G209+G210</f>
        <v>3299.6000000000004</v>
      </c>
      <c r="H208" s="23">
        <f>H209+H210</f>
        <v>3242.2</v>
      </c>
      <c r="I208" s="23">
        <f>I209+I210</f>
        <v>2942.2</v>
      </c>
    </row>
    <row r="209" spans="1:9" ht="18.75">
      <c r="A209" s="99" t="s">
        <v>225</v>
      </c>
      <c r="B209" s="67" t="s">
        <v>60</v>
      </c>
      <c r="C209" s="67">
        <v>115</v>
      </c>
      <c r="D209" s="28" t="s">
        <v>161</v>
      </c>
      <c r="E209" s="28" t="s">
        <v>156</v>
      </c>
      <c r="F209" s="28" t="s">
        <v>224</v>
      </c>
      <c r="G209" s="23">
        <v>2639.8</v>
      </c>
      <c r="H209" s="23">
        <v>1774.9</v>
      </c>
      <c r="I209" s="23">
        <v>1474.9</v>
      </c>
    </row>
    <row r="210" spans="1:9" ht="56.25">
      <c r="A210" s="99" t="s">
        <v>492</v>
      </c>
      <c r="B210" s="28" t="s">
        <v>509</v>
      </c>
      <c r="C210" s="67"/>
      <c r="D210" s="28"/>
      <c r="E210" s="28"/>
      <c r="F210" s="28"/>
      <c r="G210" s="23">
        <f>G211</f>
        <v>659.8</v>
      </c>
      <c r="H210" s="23">
        <f>H211</f>
        <v>1467.3</v>
      </c>
      <c r="I210" s="23">
        <f>I211</f>
        <v>1467.3</v>
      </c>
    </row>
    <row r="211" spans="1:9" ht="18.75">
      <c r="A211" s="99" t="s">
        <v>225</v>
      </c>
      <c r="B211" s="28" t="s">
        <v>509</v>
      </c>
      <c r="C211" s="67">
        <v>115</v>
      </c>
      <c r="D211" s="28" t="s">
        <v>161</v>
      </c>
      <c r="E211" s="28" t="s">
        <v>156</v>
      </c>
      <c r="F211" s="28" t="s">
        <v>224</v>
      </c>
      <c r="G211" s="23">
        <v>659.8</v>
      </c>
      <c r="H211" s="23">
        <v>1467.3</v>
      </c>
      <c r="I211" s="23">
        <v>1467.3</v>
      </c>
    </row>
    <row r="212" spans="1:9" ht="93.75">
      <c r="A212" s="61" t="s">
        <v>468</v>
      </c>
      <c r="B212" s="67" t="s">
        <v>86</v>
      </c>
      <c r="C212" s="67"/>
      <c r="D212" s="28"/>
      <c r="E212" s="28"/>
      <c r="F212" s="28"/>
      <c r="G212" s="23">
        <f>G213</f>
        <v>3983</v>
      </c>
      <c r="H212" s="23">
        <f>H213</f>
        <v>3983</v>
      </c>
      <c r="I212" s="23">
        <f>I213</f>
        <v>3983</v>
      </c>
    </row>
    <row r="213" spans="1:9" ht="75">
      <c r="A213" s="64" t="s">
        <v>263</v>
      </c>
      <c r="B213" s="67" t="s">
        <v>87</v>
      </c>
      <c r="C213" s="67"/>
      <c r="D213" s="28"/>
      <c r="E213" s="28"/>
      <c r="F213" s="28"/>
      <c r="G213" s="23">
        <f>G215+G214</f>
        <v>3983</v>
      </c>
      <c r="H213" s="23">
        <f>H215+H214</f>
        <v>3983</v>
      </c>
      <c r="I213" s="23">
        <f>I215+I214</f>
        <v>3983</v>
      </c>
    </row>
    <row r="214" spans="1:9" ht="37.5">
      <c r="A214" s="99" t="s">
        <v>119</v>
      </c>
      <c r="B214" s="67" t="s">
        <v>87</v>
      </c>
      <c r="C214" s="67">
        <v>115</v>
      </c>
      <c r="D214" s="28" t="s">
        <v>158</v>
      </c>
      <c r="E214" s="28" t="s">
        <v>155</v>
      </c>
      <c r="F214" s="28" t="s">
        <v>210</v>
      </c>
      <c r="G214" s="23">
        <v>60</v>
      </c>
      <c r="H214" s="23">
        <v>60</v>
      </c>
      <c r="I214" s="23">
        <v>60</v>
      </c>
    </row>
    <row r="215" spans="1:9" ht="37.5">
      <c r="A215" s="99" t="s">
        <v>261</v>
      </c>
      <c r="B215" s="67" t="s">
        <v>87</v>
      </c>
      <c r="C215" s="67">
        <v>115</v>
      </c>
      <c r="D215" s="28" t="s">
        <v>158</v>
      </c>
      <c r="E215" s="28" t="s">
        <v>155</v>
      </c>
      <c r="F215" s="28" t="s">
        <v>260</v>
      </c>
      <c r="G215" s="23">
        <v>3923</v>
      </c>
      <c r="H215" s="23">
        <v>3923</v>
      </c>
      <c r="I215" s="23">
        <v>3923</v>
      </c>
    </row>
    <row r="216" spans="1:9" ht="56.25">
      <c r="A216" s="21" t="s">
        <v>447</v>
      </c>
      <c r="B216" s="67" t="s">
        <v>349</v>
      </c>
      <c r="C216" s="67"/>
      <c r="D216" s="28"/>
      <c r="E216" s="28"/>
      <c r="F216" s="28"/>
      <c r="G216" s="23">
        <f aca="true" t="shared" si="13" ref="G216:I217">G217</f>
        <v>100</v>
      </c>
      <c r="H216" s="23">
        <f t="shared" si="13"/>
        <v>100</v>
      </c>
      <c r="I216" s="23">
        <f t="shared" si="13"/>
        <v>100</v>
      </c>
    </row>
    <row r="217" spans="1:9" ht="75">
      <c r="A217" s="64" t="s">
        <v>263</v>
      </c>
      <c r="B217" s="67" t="s">
        <v>61</v>
      </c>
      <c r="C217" s="67"/>
      <c r="D217" s="28"/>
      <c r="E217" s="28"/>
      <c r="F217" s="28"/>
      <c r="G217" s="23">
        <f t="shared" si="13"/>
        <v>100</v>
      </c>
      <c r="H217" s="23">
        <f t="shared" si="13"/>
        <v>100</v>
      </c>
      <c r="I217" s="23">
        <f t="shared" si="13"/>
        <v>100</v>
      </c>
    </row>
    <row r="218" spans="1:9" ht="37.5">
      <c r="A218" s="99" t="s">
        <v>261</v>
      </c>
      <c r="B218" s="67" t="s">
        <v>61</v>
      </c>
      <c r="C218" s="67">
        <v>115</v>
      </c>
      <c r="D218" s="28" t="s">
        <v>161</v>
      </c>
      <c r="E218" s="28" t="s">
        <v>157</v>
      </c>
      <c r="F218" s="28" t="s">
        <v>260</v>
      </c>
      <c r="G218" s="23">
        <v>100</v>
      </c>
      <c r="H218" s="23">
        <v>100</v>
      </c>
      <c r="I218" s="23">
        <v>100</v>
      </c>
    </row>
    <row r="219" spans="1:9" ht="56.25">
      <c r="A219" s="102" t="s">
        <v>63</v>
      </c>
      <c r="B219" s="28" t="s">
        <v>64</v>
      </c>
      <c r="C219" s="28"/>
      <c r="D219" s="28"/>
      <c r="E219" s="28"/>
      <c r="F219" s="28"/>
      <c r="G219" s="23">
        <f>G220+G223</f>
        <v>7809.599999999999</v>
      </c>
      <c r="H219" s="23">
        <f>H220+H223</f>
        <v>3736.2999999999997</v>
      </c>
      <c r="I219" s="23">
        <f>I220+I223</f>
        <v>3236.2999999999997</v>
      </c>
    </row>
    <row r="220" spans="1:9" ht="18.75">
      <c r="A220" s="99" t="s">
        <v>182</v>
      </c>
      <c r="B220" s="28" t="s">
        <v>65</v>
      </c>
      <c r="C220" s="28"/>
      <c r="D220" s="28"/>
      <c r="E220" s="28"/>
      <c r="F220" s="28"/>
      <c r="G220" s="23">
        <f>G221+G222</f>
        <v>6887.2</v>
      </c>
      <c r="H220" s="23">
        <f>H221+H222</f>
        <v>2737.7</v>
      </c>
      <c r="I220" s="23">
        <f>I221+I222</f>
        <v>2237.7</v>
      </c>
    </row>
    <row r="221" spans="1:9" ht="18.75">
      <c r="A221" s="99" t="s">
        <v>225</v>
      </c>
      <c r="B221" s="28" t="s">
        <v>65</v>
      </c>
      <c r="C221" s="28" t="s">
        <v>415</v>
      </c>
      <c r="D221" s="28" t="s">
        <v>161</v>
      </c>
      <c r="E221" s="28" t="s">
        <v>155</v>
      </c>
      <c r="F221" s="28" t="s">
        <v>224</v>
      </c>
      <c r="G221" s="23">
        <v>6558.8</v>
      </c>
      <c r="H221" s="23">
        <v>2737.7</v>
      </c>
      <c r="I221" s="23">
        <v>2237.7</v>
      </c>
    </row>
    <row r="222" spans="1:9" ht="18.75">
      <c r="A222" s="99" t="s">
        <v>225</v>
      </c>
      <c r="B222" s="28" t="s">
        <v>65</v>
      </c>
      <c r="C222" s="28" t="s">
        <v>415</v>
      </c>
      <c r="D222" s="28" t="s">
        <v>174</v>
      </c>
      <c r="E222" s="28" t="s">
        <v>156</v>
      </c>
      <c r="F222" s="28" t="s">
        <v>224</v>
      </c>
      <c r="G222" s="23">
        <v>328.4</v>
      </c>
      <c r="H222" s="23">
        <v>0</v>
      </c>
      <c r="I222" s="23">
        <v>0</v>
      </c>
    </row>
    <row r="223" spans="1:9" ht="56.25">
      <c r="A223" s="99" t="s">
        <v>492</v>
      </c>
      <c r="B223" s="28" t="s">
        <v>510</v>
      </c>
      <c r="C223" s="67"/>
      <c r="D223" s="28"/>
      <c r="E223" s="28"/>
      <c r="F223" s="28"/>
      <c r="G223" s="23">
        <f>G224</f>
        <v>922.4</v>
      </c>
      <c r="H223" s="23">
        <f>H224</f>
        <v>998.6</v>
      </c>
      <c r="I223" s="23">
        <f>I224</f>
        <v>998.6</v>
      </c>
    </row>
    <row r="224" spans="1:9" ht="18.75">
      <c r="A224" s="99" t="s">
        <v>225</v>
      </c>
      <c r="B224" s="28" t="s">
        <v>510</v>
      </c>
      <c r="C224" s="67">
        <v>115</v>
      </c>
      <c r="D224" s="28" t="s">
        <v>161</v>
      </c>
      <c r="E224" s="28" t="s">
        <v>155</v>
      </c>
      <c r="F224" s="28" t="s">
        <v>224</v>
      </c>
      <c r="G224" s="23">
        <v>922.4</v>
      </c>
      <c r="H224" s="23">
        <v>998.6</v>
      </c>
      <c r="I224" s="23">
        <v>998.6</v>
      </c>
    </row>
    <row r="225" spans="1:9" ht="37.5">
      <c r="A225" s="57" t="s">
        <v>469</v>
      </c>
      <c r="B225" s="67" t="s">
        <v>62</v>
      </c>
      <c r="C225" s="67"/>
      <c r="D225" s="28"/>
      <c r="E225" s="28"/>
      <c r="F225" s="28"/>
      <c r="G225" s="23">
        <f>G229+G233+G226+G231</f>
        <v>54566</v>
      </c>
      <c r="H225" s="23">
        <f>H229+H233+H226+H231</f>
        <v>50000</v>
      </c>
      <c r="I225" s="23">
        <f>I229+I233+I226+I231</f>
        <v>50000</v>
      </c>
    </row>
    <row r="226" spans="1:9" ht="56.25">
      <c r="A226" s="99" t="s">
        <v>545</v>
      </c>
      <c r="B226" s="67" t="s">
        <v>515</v>
      </c>
      <c r="C226" s="67"/>
      <c r="D226" s="28"/>
      <c r="E226" s="28"/>
      <c r="F226" s="28"/>
      <c r="G226" s="23">
        <f>G227+G228</f>
        <v>3266</v>
      </c>
      <c r="H226" s="23">
        <f>H227+H228</f>
        <v>0</v>
      </c>
      <c r="I226" s="23">
        <f>I227+I228</f>
        <v>0</v>
      </c>
    </row>
    <row r="227" spans="1:9" ht="18.75">
      <c r="A227" s="99" t="s">
        <v>225</v>
      </c>
      <c r="B227" s="67" t="s">
        <v>515</v>
      </c>
      <c r="C227" s="67">
        <v>115</v>
      </c>
      <c r="D227" s="28" t="s">
        <v>161</v>
      </c>
      <c r="E227" s="28" t="s">
        <v>156</v>
      </c>
      <c r="F227" s="28" t="s">
        <v>224</v>
      </c>
      <c r="G227" s="23">
        <v>1958</v>
      </c>
      <c r="H227" s="23">
        <v>0</v>
      </c>
      <c r="I227" s="23">
        <v>0</v>
      </c>
    </row>
    <row r="228" spans="1:9" ht="37.5">
      <c r="A228" s="99" t="s">
        <v>119</v>
      </c>
      <c r="B228" s="67" t="s">
        <v>515</v>
      </c>
      <c r="C228" s="67">
        <v>546</v>
      </c>
      <c r="D228" s="28" t="s">
        <v>161</v>
      </c>
      <c r="E228" s="28" t="s">
        <v>157</v>
      </c>
      <c r="F228" s="28" t="s">
        <v>210</v>
      </c>
      <c r="G228" s="23">
        <v>1308</v>
      </c>
      <c r="H228" s="23">
        <v>0</v>
      </c>
      <c r="I228" s="23">
        <v>0</v>
      </c>
    </row>
    <row r="229" spans="1:9" ht="37.5">
      <c r="A229" s="99" t="s">
        <v>530</v>
      </c>
      <c r="B229" s="67" t="s">
        <v>485</v>
      </c>
      <c r="C229" s="67"/>
      <c r="D229" s="28"/>
      <c r="E229" s="28"/>
      <c r="F229" s="28"/>
      <c r="G229" s="23">
        <f>G186+G230</f>
        <v>0</v>
      </c>
      <c r="H229" s="23">
        <f>H230</f>
        <v>50000</v>
      </c>
      <c r="I229" s="23">
        <f>I230</f>
        <v>0</v>
      </c>
    </row>
    <row r="230" spans="1:9" ht="18.75">
      <c r="A230" s="99" t="s">
        <v>225</v>
      </c>
      <c r="B230" s="67" t="s">
        <v>485</v>
      </c>
      <c r="C230" s="67">
        <v>115</v>
      </c>
      <c r="D230" s="28" t="s">
        <v>161</v>
      </c>
      <c r="E230" s="28" t="s">
        <v>156</v>
      </c>
      <c r="F230" s="28" t="s">
        <v>224</v>
      </c>
      <c r="G230" s="23">
        <v>0</v>
      </c>
      <c r="H230" s="23">
        <v>50000</v>
      </c>
      <c r="I230" s="23">
        <v>0</v>
      </c>
    </row>
    <row r="231" spans="1:9" ht="37.5">
      <c r="A231" s="99" t="s">
        <v>604</v>
      </c>
      <c r="B231" s="67" t="s">
        <v>603</v>
      </c>
      <c r="C231" s="67"/>
      <c r="D231" s="28"/>
      <c r="E231" s="28"/>
      <c r="F231" s="28"/>
      <c r="G231" s="23">
        <f>G232</f>
        <v>0</v>
      </c>
      <c r="H231" s="23">
        <f>H232</f>
        <v>0</v>
      </c>
      <c r="I231" s="23">
        <f>I232</f>
        <v>50000</v>
      </c>
    </row>
    <row r="232" spans="1:9" ht="18.75">
      <c r="A232" s="99" t="s">
        <v>225</v>
      </c>
      <c r="B232" s="67" t="s">
        <v>603</v>
      </c>
      <c r="C232" s="67">
        <v>115</v>
      </c>
      <c r="D232" s="28" t="s">
        <v>161</v>
      </c>
      <c r="E232" s="28" t="s">
        <v>156</v>
      </c>
      <c r="F232" s="28" t="s">
        <v>224</v>
      </c>
      <c r="G232" s="23">
        <v>0</v>
      </c>
      <c r="H232" s="23">
        <v>0</v>
      </c>
      <c r="I232" s="23">
        <v>50000</v>
      </c>
    </row>
    <row r="233" spans="1:9" ht="112.5">
      <c r="A233" s="102" t="s">
        <v>529</v>
      </c>
      <c r="B233" s="67" t="s">
        <v>123</v>
      </c>
      <c r="C233" s="67"/>
      <c r="D233" s="28"/>
      <c r="E233" s="28"/>
      <c r="F233" s="28"/>
      <c r="G233" s="23">
        <f>G234</f>
        <v>51300</v>
      </c>
      <c r="H233" s="23">
        <f>H234</f>
        <v>0</v>
      </c>
      <c r="I233" s="23">
        <f>I234</f>
        <v>0</v>
      </c>
    </row>
    <row r="234" spans="1:9" ht="18.75">
      <c r="A234" s="99" t="s">
        <v>188</v>
      </c>
      <c r="B234" s="67" t="s">
        <v>123</v>
      </c>
      <c r="C234" s="67">
        <v>546</v>
      </c>
      <c r="D234" s="28" t="s">
        <v>161</v>
      </c>
      <c r="E234" s="28" t="s">
        <v>157</v>
      </c>
      <c r="F234" s="28" t="s">
        <v>218</v>
      </c>
      <c r="G234" s="23">
        <v>51300</v>
      </c>
      <c r="H234" s="23">
        <v>0</v>
      </c>
      <c r="I234" s="23">
        <v>0</v>
      </c>
    </row>
    <row r="235" spans="1:9" ht="59.25" customHeight="1">
      <c r="A235" s="99" t="s">
        <v>609</v>
      </c>
      <c r="B235" s="28" t="s">
        <v>446</v>
      </c>
      <c r="C235" s="67"/>
      <c r="D235" s="28"/>
      <c r="E235" s="28"/>
      <c r="F235" s="28"/>
      <c r="G235" s="23">
        <f>G236+G238</f>
        <v>5721.5</v>
      </c>
      <c r="H235" s="23">
        <f>H236+H238</f>
        <v>9430.2</v>
      </c>
      <c r="I235" s="23">
        <f>I236+I238</f>
        <v>9430.2</v>
      </c>
    </row>
    <row r="236" spans="1:9" ht="18.75">
      <c r="A236" s="99" t="s">
        <v>182</v>
      </c>
      <c r="B236" s="28" t="s">
        <v>445</v>
      </c>
      <c r="C236" s="67"/>
      <c r="D236" s="28"/>
      <c r="E236" s="28"/>
      <c r="F236" s="28"/>
      <c r="G236" s="23">
        <f>G237</f>
        <v>5009.8</v>
      </c>
      <c r="H236" s="23">
        <f>H237</f>
        <v>8794.7</v>
      </c>
      <c r="I236" s="23">
        <f>I237</f>
        <v>8794.7</v>
      </c>
    </row>
    <row r="237" spans="1:9" ht="37.5">
      <c r="A237" s="99" t="s">
        <v>118</v>
      </c>
      <c r="B237" s="28" t="s">
        <v>445</v>
      </c>
      <c r="C237" s="67">
        <v>115</v>
      </c>
      <c r="D237" s="28" t="s">
        <v>161</v>
      </c>
      <c r="E237" s="28" t="s">
        <v>155</v>
      </c>
      <c r="F237" s="28" t="s">
        <v>222</v>
      </c>
      <c r="G237" s="23">
        <v>5009.8</v>
      </c>
      <c r="H237" s="23">
        <v>8794.7</v>
      </c>
      <c r="I237" s="23">
        <v>8794.7</v>
      </c>
    </row>
    <row r="238" spans="1:9" ht="56.25">
      <c r="A238" s="99" t="s">
        <v>492</v>
      </c>
      <c r="B238" s="28" t="s">
        <v>516</v>
      </c>
      <c r="C238" s="67"/>
      <c r="D238" s="28"/>
      <c r="E238" s="28"/>
      <c r="F238" s="28"/>
      <c r="G238" s="23">
        <f>G239</f>
        <v>711.7</v>
      </c>
      <c r="H238" s="23">
        <f>H239</f>
        <v>635.5</v>
      </c>
      <c r="I238" s="23">
        <f>I239</f>
        <v>635.5</v>
      </c>
    </row>
    <row r="239" spans="1:9" ht="37.5">
      <c r="A239" s="99" t="s">
        <v>118</v>
      </c>
      <c r="B239" s="28" t="s">
        <v>516</v>
      </c>
      <c r="C239" s="67">
        <v>115</v>
      </c>
      <c r="D239" s="28" t="s">
        <v>161</v>
      </c>
      <c r="E239" s="28" t="s">
        <v>155</v>
      </c>
      <c r="F239" s="28" t="s">
        <v>222</v>
      </c>
      <c r="G239" s="23">
        <v>711.7</v>
      </c>
      <c r="H239" s="23">
        <v>635.5</v>
      </c>
      <c r="I239" s="23">
        <v>635.5</v>
      </c>
    </row>
    <row r="240" spans="1:9" ht="18.75">
      <c r="A240" s="63" t="s">
        <v>37</v>
      </c>
      <c r="B240" s="28" t="s">
        <v>94</v>
      </c>
      <c r="C240" s="28"/>
      <c r="D240" s="28"/>
      <c r="E240" s="28"/>
      <c r="F240" s="28"/>
      <c r="G240" s="23">
        <f>G241+G248</f>
        <v>41592.49999999999</v>
      </c>
      <c r="H240" s="23">
        <f>H241+H248</f>
        <v>38598.700000000004</v>
      </c>
      <c r="I240" s="23">
        <f>I241+I248</f>
        <v>38519.6</v>
      </c>
    </row>
    <row r="241" spans="1:9" ht="131.25">
      <c r="A241" s="21" t="s">
        <v>552</v>
      </c>
      <c r="B241" s="28" t="s">
        <v>142</v>
      </c>
      <c r="C241" s="28"/>
      <c r="D241" s="28"/>
      <c r="E241" s="28"/>
      <c r="F241" s="28"/>
      <c r="G241" s="23">
        <f>G242+G246</f>
        <v>38758.799999999996</v>
      </c>
      <c r="H241" s="23">
        <f>H242+H246</f>
        <v>35803.4</v>
      </c>
      <c r="I241" s="23">
        <f>I242+I246</f>
        <v>35803.4</v>
      </c>
    </row>
    <row r="242" spans="1:9" ht="18.75">
      <c r="A242" s="99" t="s">
        <v>549</v>
      </c>
      <c r="B242" s="28" t="s">
        <v>550</v>
      </c>
      <c r="C242" s="28"/>
      <c r="D242" s="28"/>
      <c r="E242" s="28"/>
      <c r="F242" s="28"/>
      <c r="G242" s="23">
        <f>G245+G243+G244</f>
        <v>24452.699999999997</v>
      </c>
      <c r="H242" s="23">
        <f>H245+H243+H244</f>
        <v>21497.3</v>
      </c>
      <c r="I242" s="23">
        <f>I245+I243+I244</f>
        <v>21497.3</v>
      </c>
    </row>
    <row r="243" spans="1:9" ht="18.75">
      <c r="A243" s="99" t="s">
        <v>213</v>
      </c>
      <c r="B243" s="28" t="s">
        <v>550</v>
      </c>
      <c r="C243" s="28" t="s">
        <v>389</v>
      </c>
      <c r="D243" s="28" t="s">
        <v>161</v>
      </c>
      <c r="E243" s="28" t="s">
        <v>157</v>
      </c>
      <c r="F243" s="28" t="s">
        <v>185</v>
      </c>
      <c r="G243" s="23">
        <v>22988.1</v>
      </c>
      <c r="H243" s="23">
        <v>20032.7</v>
      </c>
      <c r="I243" s="23">
        <v>20032.7</v>
      </c>
    </row>
    <row r="244" spans="1:9" ht="37.5">
      <c r="A244" s="99" t="s">
        <v>119</v>
      </c>
      <c r="B244" s="28" t="s">
        <v>550</v>
      </c>
      <c r="C244" s="28" t="s">
        <v>389</v>
      </c>
      <c r="D244" s="28" t="s">
        <v>161</v>
      </c>
      <c r="E244" s="28" t="s">
        <v>157</v>
      </c>
      <c r="F244" s="28" t="s">
        <v>210</v>
      </c>
      <c r="G244" s="23">
        <v>1445.6</v>
      </c>
      <c r="H244" s="23">
        <v>1445.6</v>
      </c>
      <c r="I244" s="23">
        <v>1445.6</v>
      </c>
    </row>
    <row r="245" spans="1:9" ht="18.75">
      <c r="A245" s="99" t="s">
        <v>208</v>
      </c>
      <c r="B245" s="28" t="s">
        <v>550</v>
      </c>
      <c r="C245" s="28" t="s">
        <v>389</v>
      </c>
      <c r="D245" s="28" t="s">
        <v>161</v>
      </c>
      <c r="E245" s="28" t="s">
        <v>157</v>
      </c>
      <c r="F245" s="28" t="s">
        <v>209</v>
      </c>
      <c r="G245" s="23">
        <v>19</v>
      </c>
      <c r="H245" s="23">
        <v>19</v>
      </c>
      <c r="I245" s="23">
        <v>19</v>
      </c>
    </row>
    <row r="246" spans="1:9" ht="56.25">
      <c r="A246" s="99" t="s">
        <v>492</v>
      </c>
      <c r="B246" s="28" t="s">
        <v>512</v>
      </c>
      <c r="C246" s="28"/>
      <c r="D246" s="28"/>
      <c r="E246" s="28"/>
      <c r="F246" s="28"/>
      <c r="G246" s="23">
        <f>G247</f>
        <v>14306.1</v>
      </c>
      <c r="H246" s="23">
        <f>H247</f>
        <v>14306.1</v>
      </c>
      <c r="I246" s="23">
        <f>I247</f>
        <v>14306.1</v>
      </c>
    </row>
    <row r="247" spans="1:9" ht="18.75">
      <c r="A247" s="99" t="s">
        <v>213</v>
      </c>
      <c r="B247" s="28" t="s">
        <v>512</v>
      </c>
      <c r="C247" s="28" t="s">
        <v>389</v>
      </c>
      <c r="D247" s="28" t="s">
        <v>161</v>
      </c>
      <c r="E247" s="28" t="s">
        <v>157</v>
      </c>
      <c r="F247" s="28" t="s">
        <v>185</v>
      </c>
      <c r="G247" s="23">
        <v>14306.1</v>
      </c>
      <c r="H247" s="23">
        <v>14306.1</v>
      </c>
      <c r="I247" s="23">
        <v>14306.1</v>
      </c>
    </row>
    <row r="248" spans="1:9" ht="56.25">
      <c r="A248" s="21" t="s">
        <v>412</v>
      </c>
      <c r="B248" s="28" t="s">
        <v>143</v>
      </c>
      <c r="C248" s="28"/>
      <c r="D248" s="28"/>
      <c r="E248" s="28"/>
      <c r="F248" s="28"/>
      <c r="G248" s="23">
        <f>G249</f>
        <v>2833.7</v>
      </c>
      <c r="H248" s="23">
        <f>H249</f>
        <v>2795.2999999999997</v>
      </c>
      <c r="I248" s="23">
        <f>I249</f>
        <v>2716.2</v>
      </c>
    </row>
    <row r="249" spans="1:9" ht="37.5">
      <c r="A249" s="99" t="s">
        <v>223</v>
      </c>
      <c r="B249" s="28" t="s">
        <v>144</v>
      </c>
      <c r="C249" s="28"/>
      <c r="D249" s="28"/>
      <c r="E249" s="28"/>
      <c r="F249" s="28"/>
      <c r="G249" s="23">
        <f>G250+G251+G253+G252</f>
        <v>2833.7</v>
      </c>
      <c r="H249" s="23">
        <f>H250+H251+H253</f>
        <v>2795.2999999999997</v>
      </c>
      <c r="I249" s="23">
        <f>I250+I251+I253</f>
        <v>2716.2</v>
      </c>
    </row>
    <row r="250" spans="1:9" ht="37.5">
      <c r="A250" s="99" t="s">
        <v>206</v>
      </c>
      <c r="B250" s="28" t="s">
        <v>144</v>
      </c>
      <c r="C250" s="28" t="s">
        <v>415</v>
      </c>
      <c r="D250" s="28" t="s">
        <v>161</v>
      </c>
      <c r="E250" s="28" t="s">
        <v>157</v>
      </c>
      <c r="F250" s="28" t="s">
        <v>207</v>
      </c>
      <c r="G250" s="23">
        <v>2582.6</v>
      </c>
      <c r="H250" s="23">
        <v>2544.2</v>
      </c>
      <c r="I250" s="23">
        <v>2465.1</v>
      </c>
    </row>
    <row r="251" spans="1:9" ht="37.5">
      <c r="A251" s="99" t="s">
        <v>119</v>
      </c>
      <c r="B251" s="28" t="s">
        <v>144</v>
      </c>
      <c r="C251" s="28" t="s">
        <v>415</v>
      </c>
      <c r="D251" s="28" t="s">
        <v>161</v>
      </c>
      <c r="E251" s="28" t="s">
        <v>157</v>
      </c>
      <c r="F251" s="28" t="s">
        <v>210</v>
      </c>
      <c r="G251" s="23">
        <v>241.6</v>
      </c>
      <c r="H251" s="23">
        <v>241.6</v>
      </c>
      <c r="I251" s="23">
        <v>241.6</v>
      </c>
    </row>
    <row r="252" spans="1:9" ht="18.75">
      <c r="A252" s="99" t="s">
        <v>606</v>
      </c>
      <c r="B252" s="28" t="s">
        <v>144</v>
      </c>
      <c r="C252" s="28" t="s">
        <v>415</v>
      </c>
      <c r="D252" s="28" t="s">
        <v>161</v>
      </c>
      <c r="E252" s="28" t="s">
        <v>157</v>
      </c>
      <c r="F252" s="28" t="s">
        <v>607</v>
      </c>
      <c r="G252" s="23">
        <v>1.5</v>
      </c>
      <c r="H252" s="23"/>
      <c r="I252" s="23"/>
    </row>
    <row r="253" spans="1:9" ht="18.75">
      <c r="A253" s="99" t="s">
        <v>208</v>
      </c>
      <c r="B253" s="28" t="s">
        <v>144</v>
      </c>
      <c r="C253" s="28" t="s">
        <v>415</v>
      </c>
      <c r="D253" s="28" t="s">
        <v>161</v>
      </c>
      <c r="E253" s="28" t="s">
        <v>157</v>
      </c>
      <c r="F253" s="28" t="s">
        <v>209</v>
      </c>
      <c r="G253" s="23">
        <v>8</v>
      </c>
      <c r="H253" s="23">
        <v>9.5</v>
      </c>
      <c r="I253" s="23">
        <v>9.5</v>
      </c>
    </row>
    <row r="254" spans="1:9" ht="56.25">
      <c r="A254" s="69" t="s">
        <v>477</v>
      </c>
      <c r="B254" s="98" t="s">
        <v>296</v>
      </c>
      <c r="C254" s="98"/>
      <c r="D254" s="25"/>
      <c r="E254" s="25"/>
      <c r="F254" s="25"/>
      <c r="G254" s="26">
        <f>G255+G270+G274</f>
        <v>1731.3</v>
      </c>
      <c r="H254" s="26">
        <f>H255+H270+H274</f>
        <v>1268.8</v>
      </c>
      <c r="I254" s="26">
        <f>I255+I270+I274</f>
        <v>1251.2</v>
      </c>
    </row>
    <row r="255" spans="1:9" ht="37.5">
      <c r="A255" s="27" t="s">
        <v>230</v>
      </c>
      <c r="B255" s="67" t="s">
        <v>73</v>
      </c>
      <c r="C255" s="67"/>
      <c r="D255" s="28"/>
      <c r="E255" s="28"/>
      <c r="F255" s="28"/>
      <c r="G255" s="23">
        <f>G260+G264+G267+G256</f>
        <v>1701.3</v>
      </c>
      <c r="H255" s="23">
        <f>H260+H264+H267+H256</f>
        <v>1238.8</v>
      </c>
      <c r="I255" s="23">
        <f>I260+I264+I267+I256</f>
        <v>1221.2</v>
      </c>
    </row>
    <row r="256" spans="1:9" ht="56.25">
      <c r="A256" s="102" t="s">
        <v>578</v>
      </c>
      <c r="B256" s="67" t="s">
        <v>577</v>
      </c>
      <c r="C256" s="67"/>
      <c r="D256" s="28"/>
      <c r="E256" s="28"/>
      <c r="F256" s="28"/>
      <c r="G256" s="23">
        <f>G257</f>
        <v>882.3</v>
      </c>
      <c r="H256" s="23">
        <f>H257</f>
        <v>882.3</v>
      </c>
      <c r="I256" s="23">
        <f>I257</f>
        <v>882.3</v>
      </c>
    </row>
    <row r="257" spans="1:9" ht="93.75">
      <c r="A257" s="85" t="s">
        <v>579</v>
      </c>
      <c r="B257" s="67" t="s">
        <v>585</v>
      </c>
      <c r="C257" s="67"/>
      <c r="D257" s="28"/>
      <c r="E257" s="28"/>
      <c r="F257" s="28"/>
      <c r="G257" s="23">
        <f>G258+G259</f>
        <v>882.3</v>
      </c>
      <c r="H257" s="23">
        <f>H258+H259</f>
        <v>882.3</v>
      </c>
      <c r="I257" s="23">
        <f>I258+I259</f>
        <v>882.3</v>
      </c>
    </row>
    <row r="258" spans="1:9" ht="37.5">
      <c r="A258" s="99" t="s">
        <v>206</v>
      </c>
      <c r="B258" s="67" t="s">
        <v>585</v>
      </c>
      <c r="C258" s="67">
        <v>546</v>
      </c>
      <c r="D258" s="28" t="s">
        <v>152</v>
      </c>
      <c r="E258" s="28" t="s">
        <v>153</v>
      </c>
      <c r="F258" s="28" t="s">
        <v>207</v>
      </c>
      <c r="G258" s="23">
        <v>700</v>
      </c>
      <c r="H258" s="23">
        <v>700</v>
      </c>
      <c r="I258" s="23">
        <v>700</v>
      </c>
    </row>
    <row r="259" spans="1:9" ht="37.5">
      <c r="A259" s="99" t="s">
        <v>119</v>
      </c>
      <c r="B259" s="67" t="s">
        <v>585</v>
      </c>
      <c r="C259" s="67">
        <v>546</v>
      </c>
      <c r="D259" s="28" t="s">
        <v>152</v>
      </c>
      <c r="E259" s="28" t="s">
        <v>153</v>
      </c>
      <c r="F259" s="28" t="s">
        <v>210</v>
      </c>
      <c r="G259" s="23">
        <v>182.3</v>
      </c>
      <c r="H259" s="23">
        <v>182.3</v>
      </c>
      <c r="I259" s="23">
        <v>182.3</v>
      </c>
    </row>
    <row r="260" spans="1:9" ht="37.5">
      <c r="A260" s="102" t="s">
        <v>137</v>
      </c>
      <c r="B260" s="67" t="s">
        <v>135</v>
      </c>
      <c r="C260" s="67"/>
      <c r="D260" s="28"/>
      <c r="E260" s="28"/>
      <c r="F260" s="28"/>
      <c r="G260" s="23">
        <f>G261</f>
        <v>35.3</v>
      </c>
      <c r="H260" s="23">
        <f>H261</f>
        <v>35.3</v>
      </c>
      <c r="I260" s="23">
        <f>I261</f>
        <v>35.3</v>
      </c>
    </row>
    <row r="261" spans="1:9" ht="37.5">
      <c r="A261" s="99" t="s">
        <v>410</v>
      </c>
      <c r="B261" s="67" t="s">
        <v>136</v>
      </c>
      <c r="C261" s="67"/>
      <c r="D261" s="28"/>
      <c r="E261" s="28"/>
      <c r="F261" s="28"/>
      <c r="G261" s="23">
        <f>G263+G262</f>
        <v>35.3</v>
      </c>
      <c r="H261" s="23">
        <f>H263+H262</f>
        <v>35.3</v>
      </c>
      <c r="I261" s="23">
        <f>I263+I262</f>
        <v>35.3</v>
      </c>
    </row>
    <row r="262" spans="1:9" ht="37.5">
      <c r="A262" s="99" t="s">
        <v>119</v>
      </c>
      <c r="B262" s="67" t="s">
        <v>136</v>
      </c>
      <c r="C262" s="67">
        <v>546</v>
      </c>
      <c r="D262" s="28" t="s">
        <v>155</v>
      </c>
      <c r="E262" s="28" t="s">
        <v>177</v>
      </c>
      <c r="F262" s="28" t="s">
        <v>210</v>
      </c>
      <c r="G262" s="23">
        <v>30.3</v>
      </c>
      <c r="H262" s="23">
        <v>30.3</v>
      </c>
      <c r="I262" s="23">
        <v>30.3</v>
      </c>
    </row>
    <row r="263" spans="1:9" ht="18.75">
      <c r="A263" s="99" t="s">
        <v>219</v>
      </c>
      <c r="B263" s="67" t="s">
        <v>136</v>
      </c>
      <c r="C263" s="67">
        <v>546</v>
      </c>
      <c r="D263" s="28" t="s">
        <v>155</v>
      </c>
      <c r="E263" s="28" t="s">
        <v>177</v>
      </c>
      <c r="F263" s="28" t="s">
        <v>215</v>
      </c>
      <c r="G263" s="23">
        <v>5</v>
      </c>
      <c r="H263" s="23">
        <v>5</v>
      </c>
      <c r="I263" s="23">
        <v>5</v>
      </c>
    </row>
    <row r="264" spans="1:9" ht="56.25">
      <c r="A264" s="102" t="s">
        <v>93</v>
      </c>
      <c r="B264" s="67" t="s">
        <v>74</v>
      </c>
      <c r="C264" s="67"/>
      <c r="D264" s="28"/>
      <c r="E264" s="28"/>
      <c r="F264" s="28"/>
      <c r="G264" s="23">
        <f aca="true" t="shared" si="14" ref="G264:I265">G265</f>
        <v>773.7</v>
      </c>
      <c r="H264" s="23">
        <f t="shared" si="14"/>
        <v>311.2</v>
      </c>
      <c r="I264" s="23">
        <f t="shared" si="14"/>
        <v>293.6</v>
      </c>
    </row>
    <row r="265" spans="1:9" ht="37.5">
      <c r="A265" s="102" t="s">
        <v>369</v>
      </c>
      <c r="B265" s="67" t="s">
        <v>105</v>
      </c>
      <c r="C265" s="67"/>
      <c r="D265" s="28"/>
      <c r="E265" s="28"/>
      <c r="F265" s="60"/>
      <c r="G265" s="23">
        <f t="shared" si="14"/>
        <v>773.7</v>
      </c>
      <c r="H265" s="23">
        <f t="shared" si="14"/>
        <v>311.2</v>
      </c>
      <c r="I265" s="23">
        <f t="shared" si="14"/>
        <v>293.6</v>
      </c>
    </row>
    <row r="266" spans="1:9" ht="37.5">
      <c r="A266" s="99" t="s">
        <v>119</v>
      </c>
      <c r="B266" s="67" t="s">
        <v>105</v>
      </c>
      <c r="C266" s="67">
        <v>546</v>
      </c>
      <c r="D266" s="28" t="s">
        <v>155</v>
      </c>
      <c r="E266" s="28" t="s">
        <v>177</v>
      </c>
      <c r="F266" s="28" t="s">
        <v>210</v>
      </c>
      <c r="G266" s="23">
        <v>773.7</v>
      </c>
      <c r="H266" s="23">
        <v>311.2</v>
      </c>
      <c r="I266" s="23">
        <v>293.6</v>
      </c>
    </row>
    <row r="267" spans="1:9" ht="37.5">
      <c r="A267" s="102" t="s">
        <v>96</v>
      </c>
      <c r="B267" s="67" t="s">
        <v>75</v>
      </c>
      <c r="C267" s="67"/>
      <c r="D267" s="28"/>
      <c r="E267" s="28"/>
      <c r="F267" s="28"/>
      <c r="G267" s="23">
        <f aca="true" t="shared" si="15" ref="G267:I268">G268</f>
        <v>10</v>
      </c>
      <c r="H267" s="23">
        <f t="shared" si="15"/>
        <v>10</v>
      </c>
      <c r="I267" s="23">
        <f t="shared" si="15"/>
        <v>10</v>
      </c>
    </row>
    <row r="268" spans="1:9" ht="37.5">
      <c r="A268" s="99" t="s">
        <v>410</v>
      </c>
      <c r="B268" s="67" t="s">
        <v>76</v>
      </c>
      <c r="C268" s="67"/>
      <c r="D268" s="28"/>
      <c r="E268" s="28"/>
      <c r="F268" s="28"/>
      <c r="G268" s="23">
        <f t="shared" si="15"/>
        <v>10</v>
      </c>
      <c r="H268" s="23">
        <f t="shared" si="15"/>
        <v>10</v>
      </c>
      <c r="I268" s="23">
        <f t="shared" si="15"/>
        <v>10</v>
      </c>
    </row>
    <row r="269" spans="1:9" ht="18.75">
      <c r="A269" s="99" t="s">
        <v>219</v>
      </c>
      <c r="B269" s="67" t="s">
        <v>76</v>
      </c>
      <c r="C269" s="67">
        <v>546</v>
      </c>
      <c r="D269" s="28" t="s">
        <v>155</v>
      </c>
      <c r="E269" s="28" t="s">
        <v>177</v>
      </c>
      <c r="F269" s="28" t="s">
        <v>215</v>
      </c>
      <c r="G269" s="23">
        <v>10</v>
      </c>
      <c r="H269" s="23">
        <v>10</v>
      </c>
      <c r="I269" s="23">
        <v>10</v>
      </c>
    </row>
    <row r="270" spans="1:9" ht="37.5">
      <c r="A270" s="27" t="s">
        <v>589</v>
      </c>
      <c r="B270" s="67" t="s">
        <v>77</v>
      </c>
      <c r="C270" s="67"/>
      <c r="D270" s="28"/>
      <c r="E270" s="28"/>
      <c r="F270" s="28"/>
      <c r="G270" s="23">
        <f aca="true" t="shared" si="16" ref="G270:I272">G271</f>
        <v>5</v>
      </c>
      <c r="H270" s="23">
        <f t="shared" si="16"/>
        <v>5</v>
      </c>
      <c r="I270" s="23">
        <f t="shared" si="16"/>
        <v>5</v>
      </c>
    </row>
    <row r="271" spans="1:9" ht="75">
      <c r="A271" s="27" t="s">
        <v>78</v>
      </c>
      <c r="B271" s="67" t="s">
        <v>397</v>
      </c>
      <c r="C271" s="67"/>
      <c r="D271" s="28"/>
      <c r="E271" s="28"/>
      <c r="F271" s="28"/>
      <c r="G271" s="23">
        <f t="shared" si="16"/>
        <v>5</v>
      </c>
      <c r="H271" s="23">
        <f t="shared" si="16"/>
        <v>5</v>
      </c>
      <c r="I271" s="23">
        <f t="shared" si="16"/>
        <v>5</v>
      </c>
    </row>
    <row r="272" spans="1:9" ht="37.5">
      <c r="A272" s="27" t="s">
        <v>249</v>
      </c>
      <c r="B272" s="67" t="s">
        <v>380</v>
      </c>
      <c r="C272" s="67"/>
      <c r="D272" s="28"/>
      <c r="E272" s="28"/>
      <c r="F272" s="28"/>
      <c r="G272" s="23">
        <f t="shared" si="16"/>
        <v>5</v>
      </c>
      <c r="H272" s="23">
        <f t="shared" si="16"/>
        <v>5</v>
      </c>
      <c r="I272" s="23">
        <f t="shared" si="16"/>
        <v>5</v>
      </c>
    </row>
    <row r="273" spans="1:9" ht="37.5">
      <c r="A273" s="99" t="s">
        <v>119</v>
      </c>
      <c r="B273" s="67" t="s">
        <v>380</v>
      </c>
      <c r="C273" s="67">
        <v>546</v>
      </c>
      <c r="D273" s="28" t="s">
        <v>152</v>
      </c>
      <c r="E273" s="28" t="s">
        <v>190</v>
      </c>
      <c r="F273" s="28" t="s">
        <v>210</v>
      </c>
      <c r="G273" s="23">
        <v>5</v>
      </c>
      <c r="H273" s="23">
        <v>5</v>
      </c>
      <c r="I273" s="23">
        <v>5</v>
      </c>
    </row>
    <row r="274" spans="1:9" ht="56.25">
      <c r="A274" s="27" t="s">
        <v>470</v>
      </c>
      <c r="B274" s="28" t="s">
        <v>79</v>
      </c>
      <c r="C274" s="28"/>
      <c r="D274" s="28"/>
      <c r="E274" s="28"/>
      <c r="F274" s="28"/>
      <c r="G274" s="23">
        <f>G278+G275</f>
        <v>25</v>
      </c>
      <c r="H274" s="23">
        <f>H278+H275</f>
        <v>25</v>
      </c>
      <c r="I274" s="23">
        <f>I278+I275</f>
        <v>25</v>
      </c>
    </row>
    <row r="275" spans="1:9" ht="56.25">
      <c r="A275" s="27" t="s">
        <v>409</v>
      </c>
      <c r="B275" s="28" t="s">
        <v>407</v>
      </c>
      <c r="C275" s="28"/>
      <c r="D275" s="28"/>
      <c r="E275" s="28"/>
      <c r="F275" s="28"/>
      <c r="G275" s="23">
        <f aca="true" t="shared" si="17" ref="G275:I276">G276</f>
        <v>17</v>
      </c>
      <c r="H275" s="23">
        <f t="shared" si="17"/>
        <v>17</v>
      </c>
      <c r="I275" s="23">
        <f t="shared" si="17"/>
        <v>17</v>
      </c>
    </row>
    <row r="276" spans="1:9" ht="37.5">
      <c r="A276" s="21" t="s">
        <v>134</v>
      </c>
      <c r="B276" s="28" t="s">
        <v>408</v>
      </c>
      <c r="C276" s="28"/>
      <c r="D276" s="28"/>
      <c r="E276" s="28"/>
      <c r="F276" s="28"/>
      <c r="G276" s="23">
        <f t="shared" si="17"/>
        <v>17</v>
      </c>
      <c r="H276" s="23">
        <f t="shared" si="17"/>
        <v>17</v>
      </c>
      <c r="I276" s="23">
        <f t="shared" si="17"/>
        <v>17</v>
      </c>
    </row>
    <row r="277" spans="1:9" ht="18.75">
      <c r="A277" s="99" t="s">
        <v>225</v>
      </c>
      <c r="B277" s="28" t="s">
        <v>408</v>
      </c>
      <c r="C277" s="28" t="s">
        <v>415</v>
      </c>
      <c r="D277" s="28" t="s">
        <v>161</v>
      </c>
      <c r="E277" s="28" t="s">
        <v>157</v>
      </c>
      <c r="F277" s="28" t="s">
        <v>224</v>
      </c>
      <c r="G277" s="23">
        <v>17</v>
      </c>
      <c r="H277" s="23">
        <v>17</v>
      </c>
      <c r="I277" s="23">
        <v>17</v>
      </c>
    </row>
    <row r="278" spans="1:9" ht="56.25">
      <c r="A278" s="21" t="s">
        <v>393</v>
      </c>
      <c r="B278" s="28" t="s">
        <v>560</v>
      </c>
      <c r="C278" s="28"/>
      <c r="D278" s="28"/>
      <c r="E278" s="28"/>
      <c r="F278" s="28"/>
      <c r="G278" s="23">
        <f aca="true" t="shared" si="18" ref="G278:I279">G279</f>
        <v>8</v>
      </c>
      <c r="H278" s="23">
        <f t="shared" si="18"/>
        <v>8</v>
      </c>
      <c r="I278" s="23">
        <f>I279</f>
        <v>8</v>
      </c>
    </row>
    <row r="279" spans="1:9" ht="37.5">
      <c r="A279" s="21" t="s">
        <v>32</v>
      </c>
      <c r="B279" s="28" t="s">
        <v>561</v>
      </c>
      <c r="C279" s="28"/>
      <c r="D279" s="28"/>
      <c r="E279" s="28"/>
      <c r="F279" s="28"/>
      <c r="G279" s="23">
        <f t="shared" si="18"/>
        <v>8</v>
      </c>
      <c r="H279" s="23">
        <f t="shared" si="18"/>
        <v>8</v>
      </c>
      <c r="I279" s="23">
        <f t="shared" si="18"/>
        <v>8</v>
      </c>
    </row>
    <row r="280" spans="1:9" ht="37.5">
      <c r="A280" s="99" t="s">
        <v>119</v>
      </c>
      <c r="B280" s="28" t="s">
        <v>561</v>
      </c>
      <c r="C280" s="28" t="s">
        <v>414</v>
      </c>
      <c r="D280" s="28" t="s">
        <v>165</v>
      </c>
      <c r="E280" s="28" t="s">
        <v>153</v>
      </c>
      <c r="F280" s="28" t="s">
        <v>210</v>
      </c>
      <c r="G280" s="23">
        <v>8</v>
      </c>
      <c r="H280" s="23">
        <v>8</v>
      </c>
      <c r="I280" s="23">
        <v>8</v>
      </c>
    </row>
    <row r="281" spans="1:9" ht="37.5">
      <c r="A281" s="103" t="s">
        <v>460</v>
      </c>
      <c r="B281" s="98" t="s">
        <v>297</v>
      </c>
      <c r="C281" s="98"/>
      <c r="D281" s="25"/>
      <c r="E281" s="25"/>
      <c r="F281" s="98"/>
      <c r="G281" s="26">
        <f>G282+G290</f>
        <v>617</v>
      </c>
      <c r="H281" s="26">
        <f>H282+H290</f>
        <v>617</v>
      </c>
      <c r="I281" s="26">
        <f>I282+I290</f>
        <v>617</v>
      </c>
    </row>
    <row r="282" spans="1:9" ht="56.25">
      <c r="A282" s="102" t="s">
        <v>462</v>
      </c>
      <c r="B282" s="67" t="s">
        <v>381</v>
      </c>
      <c r="C282" s="67"/>
      <c r="D282" s="28"/>
      <c r="E282" s="28"/>
      <c r="F282" s="67"/>
      <c r="G282" s="23">
        <f>G283+G287</f>
        <v>100</v>
      </c>
      <c r="H282" s="23">
        <f>H283+H287</f>
        <v>100</v>
      </c>
      <c r="I282" s="23">
        <f>I283+I287</f>
        <v>100</v>
      </c>
    </row>
    <row r="283" spans="1:9" ht="37.5">
      <c r="A283" s="102" t="s">
        <v>40</v>
      </c>
      <c r="B283" s="67" t="s">
        <v>385</v>
      </c>
      <c r="C283" s="67"/>
      <c r="D283" s="28"/>
      <c r="E283" s="28"/>
      <c r="F283" s="67"/>
      <c r="G283" s="23">
        <f>G284</f>
        <v>20</v>
      </c>
      <c r="H283" s="23">
        <f>H284</f>
        <v>30</v>
      </c>
      <c r="I283" s="23">
        <f>I284</f>
        <v>30</v>
      </c>
    </row>
    <row r="284" spans="1:9" ht="56.25">
      <c r="A284" s="99" t="s">
        <v>246</v>
      </c>
      <c r="B284" s="67" t="s">
        <v>386</v>
      </c>
      <c r="C284" s="67"/>
      <c r="D284" s="28"/>
      <c r="E284" s="28"/>
      <c r="F284" s="67"/>
      <c r="G284" s="23">
        <f>G285+G286</f>
        <v>20</v>
      </c>
      <c r="H284" s="23">
        <f>H285+H286</f>
        <v>30</v>
      </c>
      <c r="I284" s="23">
        <f>I285+I286</f>
        <v>30</v>
      </c>
    </row>
    <row r="285" spans="1:9" ht="37.5">
      <c r="A285" s="99" t="s">
        <v>119</v>
      </c>
      <c r="B285" s="67" t="s">
        <v>386</v>
      </c>
      <c r="C285" s="67">
        <v>546</v>
      </c>
      <c r="D285" s="28" t="s">
        <v>152</v>
      </c>
      <c r="E285" s="28" t="s">
        <v>190</v>
      </c>
      <c r="F285" s="67">
        <v>240</v>
      </c>
      <c r="G285" s="23">
        <v>0</v>
      </c>
      <c r="H285" s="23">
        <v>10</v>
      </c>
      <c r="I285" s="23">
        <v>10</v>
      </c>
    </row>
    <row r="286" spans="1:9" ht="37.5">
      <c r="A286" s="99" t="s">
        <v>119</v>
      </c>
      <c r="B286" s="67" t="s">
        <v>386</v>
      </c>
      <c r="C286" s="67">
        <v>115</v>
      </c>
      <c r="D286" s="28" t="s">
        <v>161</v>
      </c>
      <c r="E286" s="28" t="s">
        <v>161</v>
      </c>
      <c r="F286" s="67">
        <v>240</v>
      </c>
      <c r="G286" s="23">
        <v>20</v>
      </c>
      <c r="H286" s="23">
        <v>20</v>
      </c>
      <c r="I286" s="23">
        <v>20</v>
      </c>
    </row>
    <row r="287" spans="1:9" ht="37.5">
      <c r="A287" s="102" t="s">
        <v>366</v>
      </c>
      <c r="B287" s="67" t="s">
        <v>388</v>
      </c>
      <c r="C287" s="67"/>
      <c r="D287" s="28"/>
      <c r="E287" s="28"/>
      <c r="F287" s="67"/>
      <c r="G287" s="23">
        <f aca="true" t="shared" si="19" ref="G287:I288">G288</f>
        <v>80</v>
      </c>
      <c r="H287" s="23">
        <f t="shared" si="19"/>
        <v>70</v>
      </c>
      <c r="I287" s="23">
        <f t="shared" si="19"/>
        <v>70</v>
      </c>
    </row>
    <row r="288" spans="1:9" ht="37.5">
      <c r="A288" s="99" t="s">
        <v>367</v>
      </c>
      <c r="B288" s="67" t="s">
        <v>387</v>
      </c>
      <c r="C288" s="67"/>
      <c r="D288" s="28"/>
      <c r="E288" s="28"/>
      <c r="F288" s="67"/>
      <c r="G288" s="23">
        <f t="shared" si="19"/>
        <v>80</v>
      </c>
      <c r="H288" s="23">
        <f t="shared" si="19"/>
        <v>70</v>
      </c>
      <c r="I288" s="23">
        <f t="shared" si="19"/>
        <v>70</v>
      </c>
    </row>
    <row r="289" spans="1:9" ht="37.5">
      <c r="A289" s="99" t="s">
        <v>119</v>
      </c>
      <c r="B289" s="67" t="s">
        <v>387</v>
      </c>
      <c r="C289" s="67">
        <v>546</v>
      </c>
      <c r="D289" s="28" t="s">
        <v>152</v>
      </c>
      <c r="E289" s="28" t="s">
        <v>190</v>
      </c>
      <c r="F289" s="67">
        <v>240</v>
      </c>
      <c r="G289" s="23">
        <v>80</v>
      </c>
      <c r="H289" s="23">
        <v>70</v>
      </c>
      <c r="I289" s="23">
        <v>70</v>
      </c>
    </row>
    <row r="290" spans="1:9" ht="37.5">
      <c r="A290" s="27" t="s">
        <v>461</v>
      </c>
      <c r="B290" s="51" t="s">
        <v>429</v>
      </c>
      <c r="C290" s="67"/>
      <c r="D290" s="28"/>
      <c r="E290" s="28"/>
      <c r="F290" s="67"/>
      <c r="G290" s="23">
        <f>G291</f>
        <v>517</v>
      </c>
      <c r="H290" s="23">
        <f aca="true" t="shared" si="20" ref="H290:I292">H291</f>
        <v>517</v>
      </c>
      <c r="I290" s="23">
        <f t="shared" si="20"/>
        <v>517</v>
      </c>
    </row>
    <row r="291" spans="1:9" ht="56.25">
      <c r="A291" s="27" t="s">
        <v>433</v>
      </c>
      <c r="B291" s="51" t="s">
        <v>430</v>
      </c>
      <c r="C291" s="67"/>
      <c r="D291" s="28"/>
      <c r="E291" s="28"/>
      <c r="F291" s="67"/>
      <c r="G291" s="23">
        <f>G292</f>
        <v>517</v>
      </c>
      <c r="H291" s="23">
        <f t="shared" si="20"/>
        <v>517</v>
      </c>
      <c r="I291" s="23">
        <f t="shared" si="20"/>
        <v>517</v>
      </c>
    </row>
    <row r="292" spans="1:9" ht="37.5">
      <c r="A292" s="27" t="s">
        <v>432</v>
      </c>
      <c r="B292" s="51" t="s">
        <v>431</v>
      </c>
      <c r="C292" s="67"/>
      <c r="D292" s="28"/>
      <c r="E292" s="28"/>
      <c r="F292" s="67"/>
      <c r="G292" s="23">
        <f>G293</f>
        <v>517</v>
      </c>
      <c r="H292" s="23">
        <f t="shared" si="20"/>
        <v>517</v>
      </c>
      <c r="I292" s="23">
        <f t="shared" si="20"/>
        <v>517</v>
      </c>
    </row>
    <row r="293" spans="1:9" ht="37.5">
      <c r="A293" s="27" t="s">
        <v>118</v>
      </c>
      <c r="B293" s="51" t="s">
        <v>431</v>
      </c>
      <c r="C293" s="67">
        <v>546</v>
      </c>
      <c r="D293" s="28" t="s">
        <v>153</v>
      </c>
      <c r="E293" s="28" t="s">
        <v>203</v>
      </c>
      <c r="F293" s="67">
        <v>630</v>
      </c>
      <c r="G293" s="23">
        <v>517</v>
      </c>
      <c r="H293" s="23">
        <v>517</v>
      </c>
      <c r="I293" s="23">
        <v>517</v>
      </c>
    </row>
    <row r="294" spans="1:9" ht="56.25">
      <c r="A294" s="103" t="s">
        <v>475</v>
      </c>
      <c r="B294" s="98" t="s">
        <v>130</v>
      </c>
      <c r="C294" s="98"/>
      <c r="D294" s="25"/>
      <c r="E294" s="25"/>
      <c r="F294" s="25"/>
      <c r="G294" s="26">
        <f>G295+G298+G301+G304</f>
        <v>4815.299999999999</v>
      </c>
      <c r="H294" s="26">
        <f>H295+H298+H301+H304</f>
        <v>52.8</v>
      </c>
      <c r="I294" s="26">
        <f>I295+I298+I301+I304</f>
        <v>0</v>
      </c>
    </row>
    <row r="295" spans="1:9" ht="56.25">
      <c r="A295" s="102" t="s">
        <v>402</v>
      </c>
      <c r="B295" s="67" t="s">
        <v>131</v>
      </c>
      <c r="C295" s="67"/>
      <c r="D295" s="28"/>
      <c r="E295" s="60"/>
      <c r="F295" s="28"/>
      <c r="G295" s="23">
        <f aca="true" t="shared" si="21" ref="G295:I296">G296</f>
        <v>1444.6</v>
      </c>
      <c r="H295" s="23">
        <f t="shared" si="21"/>
        <v>0</v>
      </c>
      <c r="I295" s="23">
        <f t="shared" si="21"/>
        <v>0</v>
      </c>
    </row>
    <row r="296" spans="1:9" ht="56.25">
      <c r="A296" s="99" t="s">
        <v>403</v>
      </c>
      <c r="B296" s="67" t="s">
        <v>421</v>
      </c>
      <c r="C296" s="67"/>
      <c r="D296" s="28"/>
      <c r="E296" s="60"/>
      <c r="F296" s="28"/>
      <c r="G296" s="23">
        <f t="shared" si="21"/>
        <v>1444.6</v>
      </c>
      <c r="H296" s="23">
        <f t="shared" si="21"/>
        <v>0</v>
      </c>
      <c r="I296" s="23">
        <f t="shared" si="21"/>
        <v>0</v>
      </c>
    </row>
    <row r="297" spans="1:9" ht="37.5">
      <c r="A297" s="99" t="s">
        <v>261</v>
      </c>
      <c r="B297" s="67" t="s">
        <v>421</v>
      </c>
      <c r="C297" s="67">
        <v>546</v>
      </c>
      <c r="D297" s="28" t="s">
        <v>158</v>
      </c>
      <c r="E297" s="60" t="s">
        <v>155</v>
      </c>
      <c r="F297" s="28" t="s">
        <v>260</v>
      </c>
      <c r="G297" s="23">
        <v>1444.6</v>
      </c>
      <c r="H297" s="23">
        <v>0</v>
      </c>
      <c r="I297" s="23">
        <v>0</v>
      </c>
    </row>
    <row r="298" spans="1:9" ht="56.25">
      <c r="A298" s="102" t="s">
        <v>329</v>
      </c>
      <c r="B298" s="67" t="s">
        <v>132</v>
      </c>
      <c r="C298" s="67"/>
      <c r="D298" s="28"/>
      <c r="E298" s="28"/>
      <c r="F298" s="28"/>
      <c r="G298" s="23">
        <f aca="true" t="shared" si="22" ref="G298:I299">G299</f>
        <v>3370.7</v>
      </c>
      <c r="H298" s="23">
        <f t="shared" si="22"/>
        <v>0</v>
      </c>
      <c r="I298" s="23">
        <f t="shared" si="22"/>
        <v>0</v>
      </c>
    </row>
    <row r="299" spans="1:9" ht="56.25">
      <c r="A299" s="99" t="s">
        <v>368</v>
      </c>
      <c r="B299" s="67" t="s">
        <v>396</v>
      </c>
      <c r="C299" s="67"/>
      <c r="D299" s="28"/>
      <c r="E299" s="28"/>
      <c r="F299" s="28"/>
      <c r="G299" s="23">
        <f t="shared" si="22"/>
        <v>3370.7</v>
      </c>
      <c r="H299" s="23">
        <f t="shared" si="22"/>
        <v>0</v>
      </c>
      <c r="I299" s="23">
        <f t="shared" si="22"/>
        <v>0</v>
      </c>
    </row>
    <row r="300" spans="1:9" ht="37.5">
      <c r="A300" s="99" t="s">
        <v>261</v>
      </c>
      <c r="B300" s="67" t="s">
        <v>396</v>
      </c>
      <c r="C300" s="67">
        <v>546</v>
      </c>
      <c r="D300" s="28" t="s">
        <v>158</v>
      </c>
      <c r="E300" s="28" t="s">
        <v>155</v>
      </c>
      <c r="F300" s="28" t="s">
        <v>260</v>
      </c>
      <c r="G300" s="23">
        <v>3370.7</v>
      </c>
      <c r="H300" s="23">
        <v>0</v>
      </c>
      <c r="I300" s="23">
        <v>0</v>
      </c>
    </row>
    <row r="301" spans="1:9" ht="37.5">
      <c r="A301" s="102" t="s">
        <v>521</v>
      </c>
      <c r="B301" s="67" t="s">
        <v>520</v>
      </c>
      <c r="C301" s="67"/>
      <c r="D301" s="28"/>
      <c r="E301" s="28"/>
      <c r="F301" s="28"/>
      <c r="G301" s="23">
        <f aca="true" t="shared" si="23" ref="G301:I302">G302</f>
        <v>0</v>
      </c>
      <c r="H301" s="23">
        <f t="shared" si="23"/>
        <v>35.6</v>
      </c>
      <c r="I301" s="23">
        <f t="shared" si="23"/>
        <v>0</v>
      </c>
    </row>
    <row r="302" spans="1:9" ht="37.5">
      <c r="A302" s="99" t="s">
        <v>576</v>
      </c>
      <c r="B302" s="67" t="s">
        <v>522</v>
      </c>
      <c r="C302" s="67"/>
      <c r="D302" s="28"/>
      <c r="E302" s="28"/>
      <c r="F302" s="28"/>
      <c r="G302" s="23">
        <f t="shared" si="23"/>
        <v>0</v>
      </c>
      <c r="H302" s="23">
        <f t="shared" si="23"/>
        <v>35.6</v>
      </c>
      <c r="I302" s="23">
        <f t="shared" si="23"/>
        <v>0</v>
      </c>
    </row>
    <row r="303" spans="1:9" ht="18.75">
      <c r="A303" s="99" t="s">
        <v>225</v>
      </c>
      <c r="B303" s="67" t="s">
        <v>522</v>
      </c>
      <c r="C303" s="67">
        <v>115</v>
      </c>
      <c r="D303" s="28" t="s">
        <v>161</v>
      </c>
      <c r="E303" s="28" t="s">
        <v>156</v>
      </c>
      <c r="F303" s="28" t="s">
        <v>224</v>
      </c>
      <c r="G303" s="23">
        <v>0</v>
      </c>
      <c r="H303" s="23">
        <v>35.6</v>
      </c>
      <c r="I303" s="23">
        <v>0</v>
      </c>
    </row>
    <row r="304" spans="1:9" ht="37.5">
      <c r="A304" s="27" t="s">
        <v>575</v>
      </c>
      <c r="B304" s="67" t="s">
        <v>573</v>
      </c>
      <c r="C304" s="67"/>
      <c r="D304" s="28"/>
      <c r="E304" s="28"/>
      <c r="F304" s="28"/>
      <c r="G304" s="23">
        <f aca="true" t="shared" si="24" ref="G304:I305">G305</f>
        <v>0</v>
      </c>
      <c r="H304" s="23">
        <f t="shared" si="24"/>
        <v>17.2</v>
      </c>
      <c r="I304" s="23">
        <f t="shared" si="24"/>
        <v>0</v>
      </c>
    </row>
    <row r="305" spans="1:9" ht="37.5">
      <c r="A305" s="99" t="s">
        <v>576</v>
      </c>
      <c r="B305" s="67" t="s">
        <v>574</v>
      </c>
      <c r="C305" s="67"/>
      <c r="D305" s="28"/>
      <c r="E305" s="28"/>
      <c r="F305" s="28"/>
      <c r="G305" s="23">
        <f t="shared" si="24"/>
        <v>0</v>
      </c>
      <c r="H305" s="23">
        <f t="shared" si="24"/>
        <v>17.2</v>
      </c>
      <c r="I305" s="23">
        <f t="shared" si="24"/>
        <v>0</v>
      </c>
    </row>
    <row r="306" spans="1:9" ht="18.75">
      <c r="A306" s="99" t="s">
        <v>444</v>
      </c>
      <c r="B306" s="67" t="s">
        <v>574</v>
      </c>
      <c r="C306" s="67">
        <v>546</v>
      </c>
      <c r="D306" s="28" t="s">
        <v>157</v>
      </c>
      <c r="E306" s="28" t="s">
        <v>157</v>
      </c>
      <c r="F306" s="28" t="s">
        <v>218</v>
      </c>
      <c r="G306" s="23">
        <v>0</v>
      </c>
      <c r="H306" s="23">
        <v>17.2</v>
      </c>
      <c r="I306" s="23">
        <v>0</v>
      </c>
    </row>
    <row r="307" spans="1:9" ht="63" customHeight="1">
      <c r="A307" s="103" t="s">
        <v>476</v>
      </c>
      <c r="B307" s="25" t="s">
        <v>145</v>
      </c>
      <c r="C307" s="25"/>
      <c r="D307" s="25"/>
      <c r="E307" s="25"/>
      <c r="F307" s="25"/>
      <c r="G307" s="26">
        <f>G308+G312</f>
        <v>23216.1</v>
      </c>
      <c r="H307" s="26">
        <f>H308+H312</f>
        <v>22554.8</v>
      </c>
      <c r="I307" s="26">
        <f>I308+I312</f>
        <v>23227.8</v>
      </c>
    </row>
    <row r="308" spans="1:9" ht="37.5">
      <c r="A308" s="102" t="s">
        <v>28</v>
      </c>
      <c r="B308" s="28" t="s">
        <v>146</v>
      </c>
      <c r="C308" s="28"/>
      <c r="D308" s="28"/>
      <c r="E308" s="28"/>
      <c r="F308" s="28"/>
      <c r="G308" s="23">
        <f>G309</f>
        <v>7454.8</v>
      </c>
      <c r="H308" s="23">
        <f>H309</f>
        <v>7500</v>
      </c>
      <c r="I308" s="23">
        <f>I309</f>
        <v>7500</v>
      </c>
    </row>
    <row r="309" spans="1:9" ht="37.5">
      <c r="A309" s="27" t="s">
        <v>438</v>
      </c>
      <c r="B309" s="28" t="s">
        <v>147</v>
      </c>
      <c r="C309" s="28"/>
      <c r="D309" s="28"/>
      <c r="E309" s="28"/>
      <c r="F309" s="28"/>
      <c r="G309" s="23">
        <f>G310+G311</f>
        <v>7454.8</v>
      </c>
      <c r="H309" s="23">
        <f>H310+H311</f>
        <v>7500</v>
      </c>
      <c r="I309" s="23">
        <f>I310+I311</f>
        <v>7500</v>
      </c>
    </row>
    <row r="310" spans="1:9" ht="37.5">
      <c r="A310" s="99" t="s">
        <v>119</v>
      </c>
      <c r="B310" s="28" t="s">
        <v>147</v>
      </c>
      <c r="C310" s="28" t="s">
        <v>389</v>
      </c>
      <c r="D310" s="28" t="s">
        <v>153</v>
      </c>
      <c r="E310" s="28" t="s">
        <v>157</v>
      </c>
      <c r="F310" s="28" t="s">
        <v>210</v>
      </c>
      <c r="G310" s="23">
        <v>2054.8</v>
      </c>
      <c r="H310" s="23">
        <v>2100</v>
      </c>
      <c r="I310" s="23">
        <v>2100</v>
      </c>
    </row>
    <row r="311" spans="1:9" ht="18.75">
      <c r="A311" s="27" t="s">
        <v>270</v>
      </c>
      <c r="B311" s="28" t="s">
        <v>147</v>
      </c>
      <c r="C311" s="28" t="s">
        <v>389</v>
      </c>
      <c r="D311" s="28" t="s">
        <v>153</v>
      </c>
      <c r="E311" s="28" t="s">
        <v>157</v>
      </c>
      <c r="F311" s="28" t="s">
        <v>269</v>
      </c>
      <c r="G311" s="23">
        <v>5400</v>
      </c>
      <c r="H311" s="23">
        <v>5400</v>
      </c>
      <c r="I311" s="23">
        <v>5400</v>
      </c>
    </row>
    <row r="312" spans="1:9" ht="37.5">
      <c r="A312" s="72" t="s">
        <v>29</v>
      </c>
      <c r="B312" s="28" t="s">
        <v>148</v>
      </c>
      <c r="C312" s="28"/>
      <c r="D312" s="23"/>
      <c r="E312" s="28"/>
      <c r="F312" s="28"/>
      <c r="G312" s="23">
        <f>G313+G317+G315</f>
        <v>15761.3</v>
      </c>
      <c r="H312" s="23">
        <f>H313+H317+H315</f>
        <v>15054.8</v>
      </c>
      <c r="I312" s="23">
        <f>I313+I317+I315</f>
        <v>15727.8</v>
      </c>
    </row>
    <row r="313" spans="1:9" ht="18.75">
      <c r="A313" s="99" t="s">
        <v>257</v>
      </c>
      <c r="B313" s="28" t="s">
        <v>149</v>
      </c>
      <c r="C313" s="28"/>
      <c r="D313" s="28"/>
      <c r="E313" s="28"/>
      <c r="F313" s="28"/>
      <c r="G313" s="23">
        <f>G314</f>
        <v>5347.4</v>
      </c>
      <c r="H313" s="23">
        <f>H314</f>
        <v>5467.8</v>
      </c>
      <c r="I313" s="23">
        <f>I314</f>
        <v>6140.8</v>
      </c>
    </row>
    <row r="314" spans="1:9" ht="37.5">
      <c r="A314" s="99" t="s">
        <v>119</v>
      </c>
      <c r="B314" s="28" t="s">
        <v>149</v>
      </c>
      <c r="C314" s="28" t="s">
        <v>389</v>
      </c>
      <c r="D314" s="28" t="s">
        <v>153</v>
      </c>
      <c r="E314" s="28" t="s">
        <v>157</v>
      </c>
      <c r="F314" s="28" t="s">
        <v>210</v>
      </c>
      <c r="G314" s="23">
        <v>5347.4</v>
      </c>
      <c r="H314" s="23">
        <v>5467.8</v>
      </c>
      <c r="I314" s="23">
        <v>6140.8</v>
      </c>
    </row>
    <row r="315" spans="1:9" ht="37.5">
      <c r="A315" s="21" t="s">
        <v>443</v>
      </c>
      <c r="B315" s="28" t="s">
        <v>581</v>
      </c>
      <c r="C315" s="28"/>
      <c r="D315" s="28"/>
      <c r="E315" s="28"/>
      <c r="F315" s="28"/>
      <c r="G315" s="23">
        <f>G316</f>
        <v>8978.6</v>
      </c>
      <c r="H315" s="23">
        <f>H316</f>
        <v>8165</v>
      </c>
      <c r="I315" s="23">
        <f>I316</f>
        <v>8165</v>
      </c>
    </row>
    <row r="316" spans="1:9" ht="18.75">
      <c r="A316" s="27" t="s">
        <v>270</v>
      </c>
      <c r="B316" s="28" t="s">
        <v>581</v>
      </c>
      <c r="C316" s="28" t="s">
        <v>389</v>
      </c>
      <c r="D316" s="28" t="s">
        <v>153</v>
      </c>
      <c r="E316" s="28" t="s">
        <v>157</v>
      </c>
      <c r="F316" s="28" t="s">
        <v>269</v>
      </c>
      <c r="G316" s="23">
        <v>8978.6</v>
      </c>
      <c r="H316" s="23">
        <v>8165</v>
      </c>
      <c r="I316" s="23">
        <v>8165</v>
      </c>
    </row>
    <row r="317" spans="1:9" ht="75">
      <c r="A317" s="99" t="s">
        <v>442</v>
      </c>
      <c r="B317" s="28" t="s">
        <v>439</v>
      </c>
      <c r="C317" s="28"/>
      <c r="D317" s="28"/>
      <c r="E317" s="28"/>
      <c r="F317" s="28"/>
      <c r="G317" s="23">
        <f>G318</f>
        <v>1435.3</v>
      </c>
      <c r="H317" s="23">
        <f>H318</f>
        <v>1422</v>
      </c>
      <c r="I317" s="23">
        <f>I318</f>
        <v>1422</v>
      </c>
    </row>
    <row r="318" spans="1:9" ht="18.75">
      <c r="A318" s="27" t="s">
        <v>270</v>
      </c>
      <c r="B318" s="28" t="s">
        <v>439</v>
      </c>
      <c r="C318" s="28" t="s">
        <v>389</v>
      </c>
      <c r="D318" s="28" t="s">
        <v>153</v>
      </c>
      <c r="E318" s="28" t="s">
        <v>157</v>
      </c>
      <c r="F318" s="28" t="s">
        <v>269</v>
      </c>
      <c r="G318" s="23">
        <v>1435.3</v>
      </c>
      <c r="H318" s="23">
        <v>1422</v>
      </c>
      <c r="I318" s="23">
        <v>1422</v>
      </c>
    </row>
    <row r="319" spans="1:9" ht="43.5" customHeight="1">
      <c r="A319" s="103" t="s">
        <v>479</v>
      </c>
      <c r="B319" s="25" t="s">
        <v>305</v>
      </c>
      <c r="C319" s="25"/>
      <c r="D319" s="25"/>
      <c r="E319" s="25"/>
      <c r="F319" s="25"/>
      <c r="G319" s="26">
        <f>G320+G325+G328+G332</f>
        <v>290</v>
      </c>
      <c r="H319" s="26">
        <f>H320+H325+H328+H332</f>
        <v>290</v>
      </c>
      <c r="I319" s="26">
        <f>I320+I325+I328+I332</f>
        <v>290</v>
      </c>
    </row>
    <row r="320" spans="1:9" ht="37.5">
      <c r="A320" s="102" t="s">
        <v>306</v>
      </c>
      <c r="B320" s="28" t="s">
        <v>307</v>
      </c>
      <c r="C320" s="28"/>
      <c r="D320" s="28"/>
      <c r="E320" s="28"/>
      <c r="F320" s="28"/>
      <c r="G320" s="23">
        <f>G321</f>
        <v>180.1</v>
      </c>
      <c r="H320" s="23">
        <f>H321</f>
        <v>180.1</v>
      </c>
      <c r="I320" s="23">
        <f>I321</f>
        <v>180.1</v>
      </c>
    </row>
    <row r="321" spans="1:9" ht="18.75">
      <c r="A321" s="27" t="s">
        <v>214</v>
      </c>
      <c r="B321" s="28" t="s">
        <v>308</v>
      </c>
      <c r="C321" s="28"/>
      <c r="D321" s="28"/>
      <c r="E321" s="28"/>
      <c r="F321" s="28"/>
      <c r="G321" s="23">
        <f>G322+G323+G324</f>
        <v>180.1</v>
      </c>
      <c r="H321" s="23">
        <f>H322+H323+H324</f>
        <v>180.1</v>
      </c>
      <c r="I321" s="23">
        <f>I322+I323+I324</f>
        <v>180.1</v>
      </c>
    </row>
    <row r="322" spans="1:9" ht="18.75">
      <c r="A322" s="99" t="s">
        <v>225</v>
      </c>
      <c r="B322" s="28" t="s">
        <v>308</v>
      </c>
      <c r="C322" s="28" t="s">
        <v>414</v>
      </c>
      <c r="D322" s="28" t="s">
        <v>161</v>
      </c>
      <c r="E322" s="28" t="s">
        <v>161</v>
      </c>
      <c r="F322" s="28" t="s">
        <v>224</v>
      </c>
      <c r="G322" s="23">
        <v>25.6</v>
      </c>
      <c r="H322" s="23">
        <v>25.6</v>
      </c>
      <c r="I322" s="23">
        <v>25.6</v>
      </c>
    </row>
    <row r="323" spans="1:9" ht="18.75">
      <c r="A323" s="99" t="s">
        <v>225</v>
      </c>
      <c r="B323" s="28" t="s">
        <v>308</v>
      </c>
      <c r="C323" s="28" t="s">
        <v>415</v>
      </c>
      <c r="D323" s="28" t="s">
        <v>161</v>
      </c>
      <c r="E323" s="28" t="s">
        <v>161</v>
      </c>
      <c r="F323" s="28" t="s">
        <v>224</v>
      </c>
      <c r="G323" s="23">
        <v>148</v>
      </c>
      <c r="H323" s="23">
        <v>148</v>
      </c>
      <c r="I323" s="23">
        <v>148</v>
      </c>
    </row>
    <row r="324" spans="1:9" ht="37.5">
      <c r="A324" s="99" t="s">
        <v>119</v>
      </c>
      <c r="B324" s="28" t="s">
        <v>308</v>
      </c>
      <c r="C324" s="28" t="s">
        <v>389</v>
      </c>
      <c r="D324" s="28" t="s">
        <v>161</v>
      </c>
      <c r="E324" s="28" t="s">
        <v>161</v>
      </c>
      <c r="F324" s="28" t="s">
        <v>210</v>
      </c>
      <c r="G324" s="23">
        <v>6.5</v>
      </c>
      <c r="H324" s="23">
        <v>6.5</v>
      </c>
      <c r="I324" s="23">
        <v>6.5</v>
      </c>
    </row>
    <row r="325" spans="1:9" ht="37.5">
      <c r="A325" s="107" t="s">
        <v>310</v>
      </c>
      <c r="B325" s="28" t="s">
        <v>309</v>
      </c>
      <c r="C325" s="28"/>
      <c r="D325" s="28"/>
      <c r="E325" s="28"/>
      <c r="F325" s="28"/>
      <c r="G325" s="23">
        <f aca="true" t="shared" si="25" ref="G325:I326">G326</f>
        <v>3.6</v>
      </c>
      <c r="H325" s="23">
        <f t="shared" si="25"/>
        <v>3.6</v>
      </c>
      <c r="I325" s="23">
        <f t="shared" si="25"/>
        <v>3.6</v>
      </c>
    </row>
    <row r="326" spans="1:9" ht="18.75">
      <c r="A326" s="27" t="s">
        <v>214</v>
      </c>
      <c r="B326" s="28" t="s">
        <v>311</v>
      </c>
      <c r="C326" s="28"/>
      <c r="D326" s="28"/>
      <c r="E326" s="28"/>
      <c r="F326" s="28"/>
      <c r="G326" s="23">
        <f t="shared" si="25"/>
        <v>3.6</v>
      </c>
      <c r="H326" s="23">
        <f t="shared" si="25"/>
        <v>3.6</v>
      </c>
      <c r="I326" s="23">
        <f t="shared" si="25"/>
        <v>3.6</v>
      </c>
    </row>
    <row r="327" spans="1:9" ht="18.75">
      <c r="A327" s="99" t="s">
        <v>225</v>
      </c>
      <c r="B327" s="28" t="s">
        <v>311</v>
      </c>
      <c r="C327" s="28" t="s">
        <v>415</v>
      </c>
      <c r="D327" s="28" t="s">
        <v>161</v>
      </c>
      <c r="E327" s="28" t="s">
        <v>161</v>
      </c>
      <c r="F327" s="28" t="s">
        <v>224</v>
      </c>
      <c r="G327" s="23">
        <v>3.6</v>
      </c>
      <c r="H327" s="23">
        <v>3.6</v>
      </c>
      <c r="I327" s="23">
        <v>3.6</v>
      </c>
    </row>
    <row r="328" spans="1:9" ht="48.75" customHeight="1">
      <c r="A328" s="102" t="s">
        <v>39</v>
      </c>
      <c r="B328" s="28" t="s">
        <v>312</v>
      </c>
      <c r="C328" s="28"/>
      <c r="D328" s="28"/>
      <c r="E328" s="28"/>
      <c r="F328" s="28"/>
      <c r="G328" s="23">
        <f>G329</f>
        <v>56.9</v>
      </c>
      <c r="H328" s="23">
        <f>H329</f>
        <v>56.9</v>
      </c>
      <c r="I328" s="23">
        <f>I329</f>
        <v>56.9</v>
      </c>
    </row>
    <row r="329" spans="1:9" ht="18.75">
      <c r="A329" s="27" t="s">
        <v>214</v>
      </c>
      <c r="B329" s="28" t="s">
        <v>313</v>
      </c>
      <c r="C329" s="28"/>
      <c r="D329" s="28"/>
      <c r="E329" s="28"/>
      <c r="F329" s="28"/>
      <c r="G329" s="23">
        <f>G330+G331</f>
        <v>56.9</v>
      </c>
      <c r="H329" s="23">
        <f>H330+H331</f>
        <v>56.9</v>
      </c>
      <c r="I329" s="23">
        <f>I330+I331</f>
        <v>56.9</v>
      </c>
    </row>
    <row r="330" spans="1:9" ht="18.75">
      <c r="A330" s="99" t="s">
        <v>225</v>
      </c>
      <c r="B330" s="28" t="s">
        <v>313</v>
      </c>
      <c r="C330" s="28" t="s">
        <v>414</v>
      </c>
      <c r="D330" s="28" t="s">
        <v>161</v>
      </c>
      <c r="E330" s="28" t="s">
        <v>161</v>
      </c>
      <c r="F330" s="28" t="s">
        <v>224</v>
      </c>
      <c r="G330" s="23">
        <v>41.9</v>
      </c>
      <c r="H330" s="23">
        <v>41.9</v>
      </c>
      <c r="I330" s="23">
        <v>41.9</v>
      </c>
    </row>
    <row r="331" spans="1:9" ht="18.75">
      <c r="A331" s="99" t="s">
        <v>225</v>
      </c>
      <c r="B331" s="28" t="s">
        <v>313</v>
      </c>
      <c r="C331" s="28" t="s">
        <v>415</v>
      </c>
      <c r="D331" s="28" t="s">
        <v>161</v>
      </c>
      <c r="E331" s="28" t="s">
        <v>161</v>
      </c>
      <c r="F331" s="28" t="s">
        <v>224</v>
      </c>
      <c r="G331" s="23">
        <v>15</v>
      </c>
      <c r="H331" s="23">
        <v>15</v>
      </c>
      <c r="I331" s="23">
        <v>15</v>
      </c>
    </row>
    <row r="332" spans="1:9" ht="56.25">
      <c r="A332" s="102" t="s">
        <v>314</v>
      </c>
      <c r="B332" s="28" t="s">
        <v>315</v>
      </c>
      <c r="C332" s="28"/>
      <c r="D332" s="28"/>
      <c r="E332" s="28"/>
      <c r="F332" s="28"/>
      <c r="G332" s="23">
        <f>G333</f>
        <v>49.4</v>
      </c>
      <c r="H332" s="23">
        <f>H333</f>
        <v>49.4</v>
      </c>
      <c r="I332" s="23">
        <f>I333</f>
        <v>49.4</v>
      </c>
    </row>
    <row r="333" spans="1:9" ht="18.75">
      <c r="A333" s="27" t="s">
        <v>214</v>
      </c>
      <c r="B333" s="28" t="s">
        <v>316</v>
      </c>
      <c r="C333" s="28"/>
      <c r="D333" s="28"/>
      <c r="E333" s="28"/>
      <c r="F333" s="28"/>
      <c r="G333" s="23">
        <f>G334+G335</f>
        <v>49.4</v>
      </c>
      <c r="H333" s="23">
        <f>H334+H335</f>
        <v>49.4</v>
      </c>
      <c r="I333" s="23">
        <f>I334+I335</f>
        <v>49.4</v>
      </c>
    </row>
    <row r="334" spans="1:9" ht="18.75">
      <c r="A334" s="99" t="s">
        <v>225</v>
      </c>
      <c r="B334" s="28" t="s">
        <v>316</v>
      </c>
      <c r="C334" s="28" t="s">
        <v>414</v>
      </c>
      <c r="D334" s="28" t="s">
        <v>161</v>
      </c>
      <c r="E334" s="28" t="s">
        <v>161</v>
      </c>
      <c r="F334" s="28" t="s">
        <v>224</v>
      </c>
      <c r="G334" s="23">
        <v>14.4</v>
      </c>
      <c r="H334" s="23">
        <v>14.4</v>
      </c>
      <c r="I334" s="23">
        <v>14.4</v>
      </c>
    </row>
    <row r="335" spans="1:9" ht="18.75">
      <c r="A335" s="99" t="s">
        <v>225</v>
      </c>
      <c r="B335" s="28" t="s">
        <v>316</v>
      </c>
      <c r="C335" s="28" t="s">
        <v>415</v>
      </c>
      <c r="D335" s="28" t="s">
        <v>161</v>
      </c>
      <c r="E335" s="28" t="s">
        <v>161</v>
      </c>
      <c r="F335" s="28" t="s">
        <v>224</v>
      </c>
      <c r="G335" s="23">
        <v>35</v>
      </c>
      <c r="H335" s="23">
        <v>35</v>
      </c>
      <c r="I335" s="23">
        <v>35</v>
      </c>
    </row>
    <row r="336" spans="1:9" ht="56.25">
      <c r="A336" s="103" t="s">
        <v>458</v>
      </c>
      <c r="B336" s="98" t="s">
        <v>332</v>
      </c>
      <c r="C336" s="98"/>
      <c r="D336" s="25"/>
      <c r="E336" s="25"/>
      <c r="F336" s="25"/>
      <c r="G336" s="26">
        <f>G337+G342+G348+G352+G345+G357</f>
        <v>52542.8</v>
      </c>
      <c r="H336" s="26">
        <f>H337+H342+H348+H352+H345+H357</f>
        <v>50572.2</v>
      </c>
      <c r="I336" s="26">
        <f>I337+I342+I348+I352+I345+I357</f>
        <v>50202</v>
      </c>
    </row>
    <row r="337" spans="1:9" ht="37.5">
      <c r="A337" s="102" t="s">
        <v>339</v>
      </c>
      <c r="B337" s="67" t="s">
        <v>340</v>
      </c>
      <c r="C337" s="67"/>
      <c r="D337" s="28"/>
      <c r="E337" s="28"/>
      <c r="F337" s="28"/>
      <c r="G337" s="23">
        <f>G338+G340</f>
        <v>16187.2</v>
      </c>
      <c r="H337" s="23">
        <f>H338+H340</f>
        <v>16847.6</v>
      </c>
      <c r="I337" s="23">
        <f>I338+I340</f>
        <v>17032.1</v>
      </c>
    </row>
    <row r="338" spans="1:9" ht="18.75">
      <c r="A338" s="99" t="s">
        <v>235</v>
      </c>
      <c r="B338" s="67" t="s">
        <v>95</v>
      </c>
      <c r="C338" s="67"/>
      <c r="D338" s="28"/>
      <c r="E338" s="28"/>
      <c r="F338" s="28"/>
      <c r="G338" s="23">
        <f>G339</f>
        <v>13344.4</v>
      </c>
      <c r="H338" s="23">
        <f>H339</f>
        <v>14356.4</v>
      </c>
      <c r="I338" s="23">
        <f>I339</f>
        <v>14370.6</v>
      </c>
    </row>
    <row r="339" spans="1:9" ht="18.75">
      <c r="A339" s="99" t="s">
        <v>228</v>
      </c>
      <c r="B339" s="67" t="s">
        <v>95</v>
      </c>
      <c r="C339" s="28" t="s">
        <v>187</v>
      </c>
      <c r="D339" s="28" t="s">
        <v>177</v>
      </c>
      <c r="E339" s="28" t="s">
        <v>152</v>
      </c>
      <c r="F339" s="28" t="s">
        <v>236</v>
      </c>
      <c r="G339" s="22">
        <v>13344.4</v>
      </c>
      <c r="H339" s="23">
        <v>14356.4</v>
      </c>
      <c r="I339" s="23">
        <v>14370.6</v>
      </c>
    </row>
    <row r="340" spans="1:9" ht="150">
      <c r="A340" s="102" t="s">
        <v>566</v>
      </c>
      <c r="B340" s="67" t="s">
        <v>98</v>
      </c>
      <c r="C340" s="67"/>
      <c r="D340" s="28"/>
      <c r="E340" s="28"/>
      <c r="F340" s="28"/>
      <c r="G340" s="23">
        <f>G341</f>
        <v>2842.8</v>
      </c>
      <c r="H340" s="23">
        <f>H341</f>
        <v>2491.2</v>
      </c>
      <c r="I340" s="23">
        <f>I341</f>
        <v>2661.5</v>
      </c>
    </row>
    <row r="341" spans="1:9" ht="18.75">
      <c r="A341" s="99" t="s">
        <v>228</v>
      </c>
      <c r="B341" s="67" t="s">
        <v>98</v>
      </c>
      <c r="C341" s="28" t="s">
        <v>187</v>
      </c>
      <c r="D341" s="28" t="s">
        <v>177</v>
      </c>
      <c r="E341" s="28" t="s">
        <v>152</v>
      </c>
      <c r="F341" s="28" t="s">
        <v>236</v>
      </c>
      <c r="G341" s="22">
        <v>2842.8</v>
      </c>
      <c r="H341" s="23">
        <v>2491.2</v>
      </c>
      <c r="I341" s="23">
        <v>2661.5</v>
      </c>
    </row>
    <row r="342" spans="1:9" ht="37.5">
      <c r="A342" s="102" t="s">
        <v>342</v>
      </c>
      <c r="B342" s="67" t="s">
        <v>341</v>
      </c>
      <c r="C342" s="67"/>
      <c r="D342" s="28"/>
      <c r="E342" s="28"/>
      <c r="F342" s="28"/>
      <c r="G342" s="23">
        <f aca="true" t="shared" si="26" ref="G342:I343">G343</f>
        <v>16408.6</v>
      </c>
      <c r="H342" s="23">
        <f t="shared" si="26"/>
        <v>14853.5</v>
      </c>
      <c r="I342" s="23">
        <f t="shared" si="26"/>
        <v>14768.2</v>
      </c>
    </row>
    <row r="343" spans="1:9" ht="37.5">
      <c r="A343" s="99" t="s">
        <v>240</v>
      </c>
      <c r="B343" s="67" t="s">
        <v>343</v>
      </c>
      <c r="C343" s="67"/>
      <c r="D343" s="28"/>
      <c r="E343" s="28"/>
      <c r="F343" s="28"/>
      <c r="G343" s="23">
        <f>G344</f>
        <v>16408.6</v>
      </c>
      <c r="H343" s="23">
        <f t="shared" si="26"/>
        <v>14853.5</v>
      </c>
      <c r="I343" s="23">
        <f t="shared" si="26"/>
        <v>14768.2</v>
      </c>
    </row>
    <row r="344" spans="1:9" ht="18.75">
      <c r="A344" s="99" t="s">
        <v>238</v>
      </c>
      <c r="B344" s="67" t="s">
        <v>343</v>
      </c>
      <c r="C344" s="28" t="s">
        <v>187</v>
      </c>
      <c r="D344" s="28" t="s">
        <v>177</v>
      </c>
      <c r="E344" s="28" t="s">
        <v>156</v>
      </c>
      <c r="F344" s="28" t="s">
        <v>236</v>
      </c>
      <c r="G344" s="23">
        <v>16408.6</v>
      </c>
      <c r="H344" s="23">
        <v>14853.5</v>
      </c>
      <c r="I344" s="23">
        <v>14768.2</v>
      </c>
    </row>
    <row r="345" spans="1:9" ht="37.5">
      <c r="A345" s="102" t="s">
        <v>335</v>
      </c>
      <c r="B345" s="67" t="s">
        <v>337</v>
      </c>
      <c r="C345" s="67"/>
      <c r="D345" s="28"/>
      <c r="E345" s="28"/>
      <c r="F345" s="28"/>
      <c r="G345" s="23">
        <f aca="true" t="shared" si="27" ref="G345:I346">G346</f>
        <v>80.3</v>
      </c>
      <c r="H345" s="23">
        <f t="shared" si="27"/>
        <v>0</v>
      </c>
      <c r="I345" s="23">
        <f t="shared" si="27"/>
        <v>0</v>
      </c>
    </row>
    <row r="346" spans="1:9" ht="18.75">
      <c r="A346" s="99" t="s">
        <v>180</v>
      </c>
      <c r="B346" s="67" t="s">
        <v>338</v>
      </c>
      <c r="C346" s="67"/>
      <c r="D346" s="28"/>
      <c r="E346" s="28"/>
      <c r="F346" s="28"/>
      <c r="G346" s="23">
        <f t="shared" si="27"/>
        <v>80.3</v>
      </c>
      <c r="H346" s="23">
        <f t="shared" si="27"/>
        <v>0</v>
      </c>
      <c r="I346" s="23">
        <f t="shared" si="27"/>
        <v>0</v>
      </c>
    </row>
    <row r="347" spans="1:9" ht="18.75">
      <c r="A347" s="27" t="s">
        <v>275</v>
      </c>
      <c r="B347" s="67" t="s">
        <v>338</v>
      </c>
      <c r="C347" s="28" t="s">
        <v>187</v>
      </c>
      <c r="D347" s="28" t="s">
        <v>190</v>
      </c>
      <c r="E347" s="28" t="s">
        <v>152</v>
      </c>
      <c r="F347" s="28" t="s">
        <v>274</v>
      </c>
      <c r="G347" s="23">
        <v>80.3</v>
      </c>
      <c r="H347" s="23">
        <v>0</v>
      </c>
      <c r="I347" s="23">
        <v>0</v>
      </c>
    </row>
    <row r="348" spans="1:9" ht="75">
      <c r="A348" s="21" t="s">
        <v>586</v>
      </c>
      <c r="B348" s="67" t="s">
        <v>81</v>
      </c>
      <c r="C348" s="67"/>
      <c r="D348" s="28"/>
      <c r="E348" s="28"/>
      <c r="F348" s="28"/>
      <c r="G348" s="23">
        <f>G349</f>
        <v>205.2</v>
      </c>
      <c r="H348" s="23">
        <f>H349</f>
        <v>205.2</v>
      </c>
      <c r="I348" s="23">
        <f>I349</f>
        <v>205.2</v>
      </c>
    </row>
    <row r="349" spans="1:9" ht="37.5">
      <c r="A349" s="21" t="s">
        <v>33</v>
      </c>
      <c r="B349" s="67" t="s">
        <v>82</v>
      </c>
      <c r="C349" s="67"/>
      <c r="D349" s="28"/>
      <c r="E349" s="28"/>
      <c r="F349" s="28"/>
      <c r="G349" s="23">
        <f>G350+G351</f>
        <v>205.2</v>
      </c>
      <c r="H349" s="23">
        <f>H350+H351</f>
        <v>205.2</v>
      </c>
      <c r="I349" s="23">
        <f>I350+I351</f>
        <v>205.2</v>
      </c>
    </row>
    <row r="350" spans="1:9" ht="37.5">
      <c r="A350" s="99" t="s">
        <v>206</v>
      </c>
      <c r="B350" s="67" t="s">
        <v>82</v>
      </c>
      <c r="C350" s="28" t="s">
        <v>187</v>
      </c>
      <c r="D350" s="28" t="s">
        <v>152</v>
      </c>
      <c r="E350" s="28" t="s">
        <v>168</v>
      </c>
      <c r="F350" s="28" t="s">
        <v>207</v>
      </c>
      <c r="G350" s="23">
        <v>143.6</v>
      </c>
      <c r="H350" s="23">
        <v>143.6</v>
      </c>
      <c r="I350" s="23">
        <v>143.6</v>
      </c>
    </row>
    <row r="351" spans="1:9" ht="37.5">
      <c r="A351" s="99" t="s">
        <v>119</v>
      </c>
      <c r="B351" s="67" t="s">
        <v>82</v>
      </c>
      <c r="C351" s="28" t="s">
        <v>187</v>
      </c>
      <c r="D351" s="28" t="s">
        <v>152</v>
      </c>
      <c r="E351" s="28" t="s">
        <v>168</v>
      </c>
      <c r="F351" s="28" t="s">
        <v>210</v>
      </c>
      <c r="G351" s="23">
        <v>61.6</v>
      </c>
      <c r="H351" s="23">
        <v>61.6</v>
      </c>
      <c r="I351" s="23">
        <v>61.6</v>
      </c>
    </row>
    <row r="352" spans="1:9" ht="56.25">
      <c r="A352" s="102" t="s">
        <v>336</v>
      </c>
      <c r="B352" s="67" t="s">
        <v>333</v>
      </c>
      <c r="C352" s="67"/>
      <c r="D352" s="28"/>
      <c r="E352" s="28"/>
      <c r="F352" s="28"/>
      <c r="G352" s="23">
        <f>G353</f>
        <v>6620.5</v>
      </c>
      <c r="H352" s="23">
        <f>H353</f>
        <v>6046.599999999999</v>
      </c>
      <c r="I352" s="23">
        <f>I353</f>
        <v>5875.5</v>
      </c>
    </row>
    <row r="353" spans="1:9" ht="37.5">
      <c r="A353" s="99" t="s">
        <v>223</v>
      </c>
      <c r="B353" s="67" t="s">
        <v>334</v>
      </c>
      <c r="C353" s="67"/>
      <c r="D353" s="28"/>
      <c r="E353" s="28"/>
      <c r="F353" s="28"/>
      <c r="G353" s="23">
        <f>G354+G355+G356</f>
        <v>6620.5</v>
      </c>
      <c r="H353" s="23">
        <f>H354+H355+H356</f>
        <v>6046.599999999999</v>
      </c>
      <c r="I353" s="23">
        <f>I354+I355+I356</f>
        <v>5875.5</v>
      </c>
    </row>
    <row r="354" spans="1:9" ht="37.5">
      <c r="A354" s="99" t="s">
        <v>206</v>
      </c>
      <c r="B354" s="67" t="s">
        <v>334</v>
      </c>
      <c r="C354" s="28" t="s">
        <v>187</v>
      </c>
      <c r="D354" s="28" t="s">
        <v>152</v>
      </c>
      <c r="E354" s="28" t="s">
        <v>168</v>
      </c>
      <c r="F354" s="28" t="s">
        <v>207</v>
      </c>
      <c r="G354" s="22">
        <v>5937.4</v>
      </c>
      <c r="H354" s="23">
        <v>5512.4</v>
      </c>
      <c r="I354" s="23">
        <v>5512.4</v>
      </c>
    </row>
    <row r="355" spans="1:9" ht="37.5">
      <c r="A355" s="99" t="s">
        <v>119</v>
      </c>
      <c r="B355" s="67" t="s">
        <v>334</v>
      </c>
      <c r="C355" s="28" t="s">
        <v>187</v>
      </c>
      <c r="D355" s="28" t="s">
        <v>152</v>
      </c>
      <c r="E355" s="28" t="s">
        <v>168</v>
      </c>
      <c r="F355" s="28" t="s">
        <v>210</v>
      </c>
      <c r="G355" s="23">
        <v>681.1</v>
      </c>
      <c r="H355" s="23">
        <v>532.2</v>
      </c>
      <c r="I355" s="23">
        <v>361.1</v>
      </c>
    </row>
    <row r="356" spans="1:9" ht="18.75">
      <c r="A356" s="99" t="s">
        <v>208</v>
      </c>
      <c r="B356" s="67" t="s">
        <v>334</v>
      </c>
      <c r="C356" s="28" t="s">
        <v>187</v>
      </c>
      <c r="D356" s="28" t="s">
        <v>152</v>
      </c>
      <c r="E356" s="28" t="s">
        <v>168</v>
      </c>
      <c r="F356" s="28" t="s">
        <v>209</v>
      </c>
      <c r="G356" s="23">
        <v>2</v>
      </c>
      <c r="H356" s="23">
        <v>2</v>
      </c>
      <c r="I356" s="23">
        <v>2</v>
      </c>
    </row>
    <row r="357" spans="1:9" ht="56.25">
      <c r="A357" s="21" t="s">
        <v>434</v>
      </c>
      <c r="B357" s="67" t="s">
        <v>436</v>
      </c>
      <c r="C357" s="28" t="s">
        <v>389</v>
      </c>
      <c r="D357" s="28"/>
      <c r="E357" s="28"/>
      <c r="F357" s="28"/>
      <c r="G357" s="23">
        <f>G358+G362</f>
        <v>13041</v>
      </c>
      <c r="H357" s="23">
        <f>H358+H362</f>
        <v>12619.3</v>
      </c>
      <c r="I357" s="23">
        <f>I358+I362</f>
        <v>12321</v>
      </c>
    </row>
    <row r="358" spans="1:9" ht="18.75">
      <c r="A358" s="33" t="s">
        <v>435</v>
      </c>
      <c r="B358" s="67" t="s">
        <v>437</v>
      </c>
      <c r="C358" s="28" t="s">
        <v>389</v>
      </c>
      <c r="D358" s="28"/>
      <c r="E358" s="28"/>
      <c r="F358" s="28"/>
      <c r="G358" s="23">
        <f>G359+G360+G361</f>
        <v>10967.300000000001</v>
      </c>
      <c r="H358" s="23">
        <f>H359+H360+H361</f>
        <v>10545.6</v>
      </c>
      <c r="I358" s="23">
        <f>I359+I360+I361</f>
        <v>10247.300000000001</v>
      </c>
    </row>
    <row r="359" spans="1:9" ht="18.75">
      <c r="A359" s="99" t="s">
        <v>213</v>
      </c>
      <c r="B359" s="67" t="s">
        <v>437</v>
      </c>
      <c r="C359" s="28" t="s">
        <v>389</v>
      </c>
      <c r="D359" s="28" t="s">
        <v>152</v>
      </c>
      <c r="E359" s="28" t="s">
        <v>190</v>
      </c>
      <c r="F359" s="28" t="s">
        <v>185</v>
      </c>
      <c r="G359" s="23">
        <v>10399.1</v>
      </c>
      <c r="H359" s="23">
        <v>9679.1</v>
      </c>
      <c r="I359" s="23">
        <v>9679.1</v>
      </c>
    </row>
    <row r="360" spans="1:9" ht="37.5">
      <c r="A360" s="99" t="s">
        <v>119</v>
      </c>
      <c r="B360" s="67" t="s">
        <v>437</v>
      </c>
      <c r="C360" s="28" t="s">
        <v>389</v>
      </c>
      <c r="D360" s="28" t="s">
        <v>152</v>
      </c>
      <c r="E360" s="28" t="s">
        <v>190</v>
      </c>
      <c r="F360" s="28" t="s">
        <v>210</v>
      </c>
      <c r="G360" s="23">
        <v>543.2</v>
      </c>
      <c r="H360" s="23">
        <v>836.5</v>
      </c>
      <c r="I360" s="23">
        <v>543.2</v>
      </c>
    </row>
    <row r="361" spans="1:9" ht="18.75">
      <c r="A361" s="99" t="s">
        <v>208</v>
      </c>
      <c r="B361" s="67" t="s">
        <v>437</v>
      </c>
      <c r="C361" s="28" t="s">
        <v>389</v>
      </c>
      <c r="D361" s="28" t="s">
        <v>152</v>
      </c>
      <c r="E361" s="28" t="s">
        <v>190</v>
      </c>
      <c r="F361" s="28" t="s">
        <v>209</v>
      </c>
      <c r="G361" s="23">
        <v>25</v>
      </c>
      <c r="H361" s="23">
        <v>30</v>
      </c>
      <c r="I361" s="23">
        <v>25</v>
      </c>
    </row>
    <row r="362" spans="1:9" ht="37.5">
      <c r="A362" s="99" t="s">
        <v>528</v>
      </c>
      <c r="B362" s="67" t="s">
        <v>527</v>
      </c>
      <c r="C362" s="28"/>
      <c r="D362" s="28"/>
      <c r="E362" s="28"/>
      <c r="F362" s="28"/>
      <c r="G362" s="23">
        <f>G363+G364</f>
        <v>2073.7</v>
      </c>
      <c r="H362" s="23">
        <f>H363+H364</f>
        <v>2073.7</v>
      </c>
      <c r="I362" s="23">
        <f>I363+I364</f>
        <v>2073.7</v>
      </c>
    </row>
    <row r="363" spans="1:9" ht="18.75">
      <c r="A363" s="99" t="s">
        <v>213</v>
      </c>
      <c r="B363" s="67" t="s">
        <v>527</v>
      </c>
      <c r="C363" s="28" t="s">
        <v>389</v>
      </c>
      <c r="D363" s="28" t="s">
        <v>152</v>
      </c>
      <c r="E363" s="28" t="s">
        <v>190</v>
      </c>
      <c r="F363" s="28" t="s">
        <v>185</v>
      </c>
      <c r="G363" s="23">
        <v>1858.8</v>
      </c>
      <c r="H363" s="23">
        <v>1858.8</v>
      </c>
      <c r="I363" s="23">
        <v>1858.8</v>
      </c>
    </row>
    <row r="364" spans="1:9" ht="37.5">
      <c r="A364" s="99" t="s">
        <v>119</v>
      </c>
      <c r="B364" s="67" t="s">
        <v>527</v>
      </c>
      <c r="C364" s="28" t="s">
        <v>389</v>
      </c>
      <c r="D364" s="28" t="s">
        <v>152</v>
      </c>
      <c r="E364" s="28" t="s">
        <v>190</v>
      </c>
      <c r="F364" s="28" t="s">
        <v>210</v>
      </c>
      <c r="G364" s="23">
        <v>214.9</v>
      </c>
      <c r="H364" s="23">
        <v>214.9</v>
      </c>
      <c r="I364" s="23">
        <v>214.9</v>
      </c>
    </row>
    <row r="365" spans="1:9" ht="56.25">
      <c r="A365" s="103" t="s">
        <v>474</v>
      </c>
      <c r="B365" s="98" t="s">
        <v>330</v>
      </c>
      <c r="C365" s="25"/>
      <c r="D365" s="25"/>
      <c r="E365" s="25"/>
      <c r="F365" s="25"/>
      <c r="G365" s="26">
        <f>G366+G369</f>
        <v>958</v>
      </c>
      <c r="H365" s="26">
        <f>H366+H369</f>
        <v>958</v>
      </c>
      <c r="I365" s="26">
        <f>I366+I369</f>
        <v>958</v>
      </c>
    </row>
    <row r="366" spans="1:9" ht="37.5">
      <c r="A366" s="99" t="s">
        <v>34</v>
      </c>
      <c r="B366" s="67" t="s">
        <v>35</v>
      </c>
      <c r="C366" s="28"/>
      <c r="D366" s="28"/>
      <c r="E366" s="28"/>
      <c r="F366" s="28"/>
      <c r="G366" s="23">
        <f aca="true" t="shared" si="28" ref="G366:I367">G367</f>
        <v>500</v>
      </c>
      <c r="H366" s="23">
        <f t="shared" si="28"/>
        <v>500</v>
      </c>
      <c r="I366" s="23">
        <f t="shared" si="28"/>
        <v>500</v>
      </c>
    </row>
    <row r="367" spans="1:9" ht="18.75">
      <c r="A367" s="99" t="s">
        <v>272</v>
      </c>
      <c r="B367" s="67" t="s">
        <v>36</v>
      </c>
      <c r="C367" s="28"/>
      <c r="D367" s="28"/>
      <c r="E367" s="28"/>
      <c r="F367" s="28"/>
      <c r="G367" s="23">
        <f t="shared" si="28"/>
        <v>500</v>
      </c>
      <c r="H367" s="23">
        <f t="shared" si="28"/>
        <v>500</v>
      </c>
      <c r="I367" s="23">
        <f t="shared" si="28"/>
        <v>500</v>
      </c>
    </row>
    <row r="368" spans="1:9" ht="18.75">
      <c r="A368" s="99" t="s">
        <v>444</v>
      </c>
      <c r="B368" s="67" t="s">
        <v>36</v>
      </c>
      <c r="C368" s="28" t="s">
        <v>389</v>
      </c>
      <c r="D368" s="28" t="s">
        <v>160</v>
      </c>
      <c r="E368" s="28" t="s">
        <v>152</v>
      </c>
      <c r="F368" s="28" t="s">
        <v>218</v>
      </c>
      <c r="G368" s="23">
        <v>500</v>
      </c>
      <c r="H368" s="23">
        <v>500</v>
      </c>
      <c r="I368" s="23">
        <v>500</v>
      </c>
    </row>
    <row r="369" spans="1:9" ht="30" customHeight="1">
      <c r="A369" s="99" t="s">
        <v>375</v>
      </c>
      <c r="B369" s="67" t="s">
        <v>376</v>
      </c>
      <c r="C369" s="28"/>
      <c r="D369" s="28"/>
      <c r="E369" s="28"/>
      <c r="F369" s="28"/>
      <c r="G369" s="23">
        <f>G370</f>
        <v>458</v>
      </c>
      <c r="H369" s="23">
        <f>H370</f>
        <v>458</v>
      </c>
      <c r="I369" s="23">
        <f>I370</f>
        <v>458</v>
      </c>
    </row>
    <row r="370" spans="1:9" ht="18.75">
      <c r="A370" s="99" t="s">
        <v>272</v>
      </c>
      <c r="B370" s="67" t="s">
        <v>377</v>
      </c>
      <c r="C370" s="28"/>
      <c r="D370" s="28"/>
      <c r="E370" s="28"/>
      <c r="F370" s="28"/>
      <c r="G370" s="23">
        <f>G371+G373+G372</f>
        <v>458</v>
      </c>
      <c r="H370" s="23">
        <f>H371+H373+H372</f>
        <v>458</v>
      </c>
      <c r="I370" s="23">
        <f>I371+I373+I372</f>
        <v>458</v>
      </c>
    </row>
    <row r="371" spans="1:9" ht="37.5">
      <c r="A371" s="99" t="s">
        <v>119</v>
      </c>
      <c r="B371" s="67" t="s">
        <v>377</v>
      </c>
      <c r="C371" s="28" t="s">
        <v>389</v>
      </c>
      <c r="D371" s="28" t="s">
        <v>157</v>
      </c>
      <c r="E371" s="28" t="s">
        <v>157</v>
      </c>
      <c r="F371" s="28" t="s">
        <v>210</v>
      </c>
      <c r="G371" s="23">
        <v>360</v>
      </c>
      <c r="H371" s="23">
        <v>360</v>
      </c>
      <c r="I371" s="23">
        <v>360</v>
      </c>
    </row>
    <row r="372" spans="1:9" ht="18.75">
      <c r="A372" s="99" t="s">
        <v>383</v>
      </c>
      <c r="B372" s="67" t="s">
        <v>377</v>
      </c>
      <c r="C372" s="28" t="s">
        <v>389</v>
      </c>
      <c r="D372" s="28" t="s">
        <v>157</v>
      </c>
      <c r="E372" s="28" t="s">
        <v>157</v>
      </c>
      <c r="F372" s="28" t="s">
        <v>382</v>
      </c>
      <c r="G372" s="23">
        <v>68</v>
      </c>
      <c r="H372" s="23">
        <v>68</v>
      </c>
      <c r="I372" s="23">
        <v>68</v>
      </c>
    </row>
    <row r="373" spans="1:9" ht="18.75">
      <c r="A373" s="99" t="s">
        <v>219</v>
      </c>
      <c r="B373" s="67" t="s">
        <v>377</v>
      </c>
      <c r="C373" s="28" t="s">
        <v>389</v>
      </c>
      <c r="D373" s="28" t="s">
        <v>157</v>
      </c>
      <c r="E373" s="28" t="s">
        <v>157</v>
      </c>
      <c r="F373" s="28" t="s">
        <v>215</v>
      </c>
      <c r="G373" s="23">
        <v>30</v>
      </c>
      <c r="H373" s="23">
        <v>30</v>
      </c>
      <c r="I373" s="23">
        <v>30</v>
      </c>
    </row>
    <row r="374" spans="1:9" ht="18.75">
      <c r="A374" s="123" t="s">
        <v>171</v>
      </c>
      <c r="B374" s="123"/>
      <c r="C374" s="123"/>
      <c r="D374" s="123"/>
      <c r="E374" s="123"/>
      <c r="F374" s="123"/>
      <c r="G374" s="26">
        <f>G21+G54+G77+G118+G169+G254+G281+G294+G307+G319+G336+G365</f>
        <v>632046.8000000002</v>
      </c>
      <c r="H374" s="26">
        <f>H21+H54+H77+H118+H169+H254+H281+H294+H307+H319+H336+H365</f>
        <v>630757.5000000001</v>
      </c>
      <c r="I374" s="26">
        <f>I21+I54+I77+I118+I169+I254+I281+I294+I307+I319+I336+I365</f>
        <v>637296.4</v>
      </c>
    </row>
    <row r="375" spans="4:8" ht="18.75">
      <c r="D375" s="49"/>
      <c r="E375" s="49"/>
      <c r="F375" s="49"/>
      <c r="G375" s="74"/>
      <c r="H375" s="74"/>
    </row>
    <row r="376" spans="4:8" ht="18.75">
      <c r="D376" s="49"/>
      <c r="E376" s="49"/>
      <c r="F376" s="49"/>
      <c r="G376" s="74"/>
      <c r="H376" s="74"/>
    </row>
    <row r="377" spans="4:8" ht="18.75">
      <c r="D377" s="49"/>
      <c r="E377" s="49"/>
      <c r="F377" s="49" t="s">
        <v>200</v>
      </c>
      <c r="G377" s="74"/>
      <c r="H377" s="74"/>
    </row>
    <row r="378" ht="18.75">
      <c r="G378" s="74"/>
    </row>
    <row r="379" spans="7:8" ht="18.75">
      <c r="G379" s="74"/>
      <c r="H379" s="74"/>
    </row>
    <row r="380" ht="18.75">
      <c r="G380" s="74"/>
    </row>
    <row r="381" ht="18.75">
      <c r="G381" s="55"/>
    </row>
    <row r="386" spans="1:3" ht="18.75">
      <c r="A386" s="37"/>
      <c r="B386" s="37"/>
      <c r="C386" s="37"/>
    </row>
    <row r="387" spans="1:3" ht="18.75">
      <c r="A387" s="37"/>
      <c r="B387" s="37"/>
      <c r="C387" s="37"/>
    </row>
    <row r="388" spans="1:3" ht="18.75">
      <c r="A388" s="37"/>
      <c r="B388" s="37"/>
      <c r="C388" s="37"/>
    </row>
    <row r="389" spans="1:3" ht="18.75">
      <c r="A389" s="37"/>
      <c r="B389" s="37"/>
      <c r="C389" s="37"/>
    </row>
  </sheetData>
  <sheetProtection/>
  <mergeCells count="20">
    <mergeCell ref="A14:I14"/>
    <mergeCell ref="F1:I1"/>
    <mergeCell ref="F2:I2"/>
    <mergeCell ref="F3:I3"/>
    <mergeCell ref="F4:I4"/>
    <mergeCell ref="F5:I5"/>
    <mergeCell ref="F6:I6"/>
    <mergeCell ref="F7:I7"/>
    <mergeCell ref="F8:I8"/>
    <mergeCell ref="F9:I9"/>
    <mergeCell ref="A11:F11"/>
    <mergeCell ref="A374:F374"/>
    <mergeCell ref="A18:A19"/>
    <mergeCell ref="B18:B19"/>
    <mergeCell ref="C18:C19"/>
    <mergeCell ref="D18:D19"/>
    <mergeCell ref="A12:I13"/>
    <mergeCell ref="E18:E19"/>
    <mergeCell ref="F18:F19"/>
    <mergeCell ref="G18:I18"/>
  </mergeCells>
  <printOptions horizontalCentered="1"/>
  <pageMargins left="0.5905511811023623" right="0.3937007874015748" top="0.5905511811023623" bottom="0.5905511811023623" header="0" footer="0"/>
  <pageSetup fitToHeight="10" fitToWidth="1" horizontalDpi="600" verticalDpi="600" orientation="portrait" paperSize="9" scale="53" r:id="rId1"/>
  <rowBreaks count="6" manualBreakCount="6">
    <brk id="173" max="8" man="1"/>
    <brk id="233" max="8" man="1"/>
    <brk id="245" max="8" man="1"/>
    <brk id="284" max="8" man="1"/>
    <brk id="311" max="8" man="1"/>
    <brk id="3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2019-02-26T07:06:23Z</cp:lastPrinted>
  <dcterms:created xsi:type="dcterms:W3CDTF">2004-11-04T07:33:42Z</dcterms:created>
  <dcterms:modified xsi:type="dcterms:W3CDTF">2019-02-26T07:06:28Z</dcterms:modified>
  <cp:category/>
  <cp:version/>
  <cp:contentType/>
  <cp:contentStatus/>
</cp:coreProperties>
</file>