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2"/>
  </bookViews>
  <sheets>
    <sheet name="по разделам" sheetId="1" r:id="rId1"/>
    <sheet name="целевая" sheetId="2" r:id="rId2"/>
    <sheet name="по ведомст" sheetId="3" r:id="rId3"/>
    <sheet name="программы" sheetId="4" r:id="rId4"/>
  </sheets>
  <definedNames>
    <definedName name="_xlnm.Print_Titles" localSheetId="2">'по ведомст'!$18:$18</definedName>
    <definedName name="_xlnm.Print_Titles" localSheetId="3">'программы'!$20:$20</definedName>
    <definedName name="_xlnm.Print_Titles" localSheetId="1">'целевая'!$19:$19</definedName>
    <definedName name="_xlnm.Print_Area" localSheetId="2">'по ведомст'!$A$1:$R$668</definedName>
    <definedName name="_xlnm.Print_Area" localSheetId="0">'по разделам'!$A$1:$O$67</definedName>
    <definedName name="_xlnm.Print_Area" localSheetId="3">'программы'!$A$1:$I$420</definedName>
    <definedName name="_xlnm.Print_Area" localSheetId="1">'целевая'!$A$1:$N$601</definedName>
  </definedNames>
  <calcPr fullCalcOnLoad="1"/>
</workbook>
</file>

<file path=xl/sharedStrings.xml><?xml version="1.0" encoding="utf-8"?>
<sst xmlns="http://schemas.openxmlformats.org/spreadsheetml/2006/main" count="6959" uniqueCount="675">
  <si>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</si>
  <si>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</si>
  <si>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</si>
  <si>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</si>
  <si>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</si>
  <si>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</si>
  <si>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</si>
  <si>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</si>
  <si>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</si>
  <si>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</si>
  <si>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</si>
  <si>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</si>
  <si>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</si>
  <si>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</si>
  <si>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</si>
  <si>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</si>
  <si>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</si>
  <si>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</si>
  <si>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</si>
  <si>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</si>
  <si>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</si>
  <si>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</si>
  <si>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</si>
  <si>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</si>
  <si>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</si>
  <si>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</si>
  <si>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</si>
  <si>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</si>
  <si>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</si>
  <si>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</si>
  <si>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</si>
  <si>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</si>
  <si>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</si>
  <si>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</si>
  <si>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</si>
  <si>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</si>
  <si>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</si>
  <si>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</si>
  <si>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</si>
  <si>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</si>
  <si>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</si>
  <si>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</si>
  <si>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</si>
  <si>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</si>
  <si>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</si>
  <si>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</si>
  <si>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</si>
  <si>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</si>
  <si>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</si>
  <si>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</si>
  <si>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</si>
  <si>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</si>
  <si>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</si>
  <si>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</si>
  <si>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</si>
  <si>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</si>
  <si>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</si>
  <si>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</si>
  <si>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</si>
  <si>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</si>
  <si>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</si>
  <si>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</si>
  <si>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</si>
  <si>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</si>
  <si>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</si>
  <si>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</si>
  <si>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</si>
  <si>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</si>
  <si>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</si>
  <si>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</si>
  <si>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</si>
  <si>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</si>
  <si>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</si>
  <si>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</si>
  <si>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</si>
  <si>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</si>
  <si>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</si>
  <si>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</si>
  <si>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</si>
  <si>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</si>
  <si>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</si>
  <si>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</si>
  <si>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</si>
  <si>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</si>
  <si>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</si>
  <si>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</si>
  <si>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</si>
  <si>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</si>
  <si>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</si>
  <si>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</si>
  <si>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</si>
  <si>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</si>
  <si>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</si>
  <si>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</si>
  <si>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</si>
  <si>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</si>
  <si>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</si>
  <si>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</si>
  <si>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</si>
  <si>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</si>
  <si>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</si>
  <si>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</si>
  <si>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</si>
  <si>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</si>
  <si>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</si>
  <si>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</si>
  <si>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</si>
  <si>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</si>
  <si>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</si>
  <si>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</si>
  <si>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</si>
  <si>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</si>
  <si>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</si>
  <si>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</si>
  <si>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</si>
  <si>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</si>
  <si>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</si>
  <si>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</si>
  <si>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</si>
  <si>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</si>
  <si>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</si>
  <si>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</si>
  <si>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</si>
  <si>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</si>
  <si>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</si>
  <si>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</si>
  <si>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</si>
  <si>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</si>
  <si>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</si>
  <si>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</si>
  <si>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</si>
  <si>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</si>
  <si>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</si>
  <si>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</si>
  <si>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</si>
  <si>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</si>
  <si>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</si>
  <si>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</si>
  <si>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</si>
  <si>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</si>
  <si>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</si>
  <si>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</si>
  <si>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</si>
  <si>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</si>
  <si>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</si>
  <si>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</si>
  <si>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</si>
  <si>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</si>
  <si>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</si>
  <si>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</si>
  <si>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</si>
  <si>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</si>
  <si>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</si>
  <si>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</si>
  <si>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</si>
  <si>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</si>
  <si>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</si>
  <si>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</si>
  <si>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</si>
  <si>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</si>
  <si>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</si>
  <si>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</si>
  <si>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</si>
  <si>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</si>
  <si>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</si>
  <si>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</si>
  <si>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</si>
  <si>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</si>
  <si>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</si>
  <si>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</si>
  <si>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</si>
  <si>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</si>
  <si>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</si>
  <si>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</si>
  <si>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</si>
  <si>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</si>
  <si>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</si>
  <si>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</si>
  <si>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</si>
  <si>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</si>
  <si>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</si>
  <si>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</si>
  <si>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</si>
  <si>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</si>
  <si>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</si>
  <si>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</si>
  <si>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</si>
  <si>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</si>
  <si>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</si>
  <si>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</si>
  <si>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</si>
  <si>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</si>
  <si>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</si>
  <si>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</si>
  <si>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</si>
  <si>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</si>
  <si>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</si>
  <si>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</si>
  <si>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</si>
  <si>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</si>
  <si>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</si>
  <si>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</si>
  <si>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</si>
  <si>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</si>
  <si>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</si>
  <si>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</si>
  <si>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</si>
  <si>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</si>
  <si>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</si>
  <si>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</si>
  <si>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</si>
  <si>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</si>
  <si>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</si>
  <si>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</si>
  <si>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</si>
  <si>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</si>
  <si>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</si>
  <si>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</si>
  <si>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</si>
  <si>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</si>
  <si>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</si>
  <si>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</si>
  <si>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</si>
  <si>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</si>
  <si>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</si>
  <si>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</si>
  <si>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</si>
  <si>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</si>
  <si>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</si>
  <si>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</si>
  <si>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</si>
  <si>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</si>
  <si>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</si>
  <si>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</si>
  <si>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</si>
  <si>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</si>
  <si>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</si>
  <si>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</si>
  <si>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</si>
  <si>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</si>
  <si>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</si>
  <si>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</si>
  <si>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</si>
  <si>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</si>
  <si>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</si>
  <si>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Целевая статья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</si>
  <si>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</si>
  <si>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</si>
  <si>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</si>
  <si>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</si>
  <si>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</si>
  <si>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</si>
  <si>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</si>
  <si>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</si>
  <si>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</si>
  <si>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</si>
  <si>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</si>
  <si>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</si>
  <si>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</si>
  <si>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</si>
  <si>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</si>
  <si>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</si>
  <si>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</si>
  <si>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</si>
  <si>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</si>
  <si>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</si>
  <si>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</si>
  <si>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</si>
  <si>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</si>
  <si>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</si>
  <si>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</si>
  <si>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</si>
  <si>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</si>
  <si>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</si>
  <si>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</si>
  <si>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</si>
  <si>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</si>
  <si>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</si>
  <si>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</si>
  <si>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</si>
  <si>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</si>
  <si>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</si>
  <si>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</si>
  <si>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</si>
  <si>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</si>
  <si>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</si>
  <si>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</si>
  <si>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</si>
  <si>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</si>
  <si>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</si>
  <si>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</si>
  <si>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</si>
  <si>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</si>
  <si>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</si>
  <si>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</si>
  <si>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</si>
  <si>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</si>
  <si>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</si>
  <si>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</si>
  <si>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</si>
  <si>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</si>
  <si>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</si>
  <si>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</si>
  <si>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</si>
  <si>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</si>
  <si>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</si>
  <si>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</si>
  <si>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</si>
  <si>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</si>
  <si>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</si>
  <si>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</si>
  <si>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</si>
  <si>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</si>
  <si>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</si>
  <si>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</si>
  <si>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</si>
  <si>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</si>
  <si>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</si>
  <si>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</si>
  <si>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</si>
  <si>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</si>
  <si>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</si>
  <si>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</si>
  <si>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</si>
  <si>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</si>
  <si>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</si>
  <si>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</si>
  <si>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</si>
  <si>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</si>
  <si>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</si>
  <si>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</si>
  <si>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</si>
  <si>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</si>
  <si>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</si>
  <si>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</si>
  <si>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</si>
  <si>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</si>
  <si>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</si>
  <si>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</si>
  <si>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</si>
  <si>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</si>
  <si>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</si>
  <si>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</si>
  <si>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</si>
  <si>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</si>
  <si>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</si>
  <si>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</si>
  <si>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</si>
  <si>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</si>
  <si>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</si>
  <si>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</si>
  <si>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</si>
  <si>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</si>
  <si>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</si>
  <si>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</si>
  <si>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</si>
  <si>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</si>
  <si>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</si>
  <si>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</si>
  <si>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</si>
  <si>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</si>
  <si>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</si>
  <si>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</si>
  <si>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</si>
  <si>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</si>
  <si>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</si>
  <si>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</si>
  <si>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</si>
  <si>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</si>
  <si>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</si>
  <si>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</si>
  <si>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</si>
  <si>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</si>
  <si>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</si>
  <si>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</si>
  <si>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</si>
  <si>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</si>
  <si>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</si>
  <si>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</si>
  <si>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</si>
  <si>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</si>
  <si>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</si>
  <si>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</si>
  <si>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</si>
  <si>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</si>
  <si>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</si>
  <si>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</si>
  <si>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</si>
  <si>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</si>
  <si>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</si>
  <si>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</si>
  <si>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</si>
  <si>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</si>
  <si>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</si>
  <si>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</si>
  <si>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</si>
  <si>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</si>
  <si>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</si>
  <si>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</si>
  <si>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</si>
  <si>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</si>
  <si>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</si>
  <si>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</si>
  <si>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</si>
  <si>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</si>
  <si>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</si>
  <si>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</si>
  <si>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</si>
  <si>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</si>
  <si>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</si>
  <si>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</si>
  <si>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</si>
  <si>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</si>
  <si>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</si>
  <si>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</si>
  <si>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</si>
  <si>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</si>
  <si>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</si>
  <si>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</si>
  <si>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</si>
  <si>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 xml:space="preserve">43 0 00 21860 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</si>
  <si>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</si>
  <si>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</si>
  <si>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</si>
  <si>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</si>
  <si>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</si>
  <si>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</si>
  <si>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</si>
  <si>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</si>
  <si>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</si>
  <si>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</si>
  <si>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</si>
  <si>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</si>
  <si>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</si>
  <si>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</si>
  <si>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</si>
  <si>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</si>
  <si>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</si>
  <si>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</si>
  <si>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</si>
  <si>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</si>
  <si>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</si>
  <si>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</si>
  <si>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</si>
  <si>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</si>
  <si>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</si>
  <si>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</si>
  <si>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2019 год</t>
  </si>
  <si>
    <t>2020 год</t>
  </si>
  <si>
    <t>2021 год</t>
  </si>
  <si>
    <t xml:space="preserve">НА 2019 ГОД И ПЛАНОВЫЙ ПЕРИОД 2020 И 2021 ГОДОВ 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</si>
  <si>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</si>
  <si>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</si>
  <si>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</si>
  <si>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</si>
  <si>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</si>
  <si>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</si>
  <si>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</si>
  <si>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</si>
  <si>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</si>
  <si>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</si>
  <si>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</si>
  <si>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</si>
  <si>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</si>
  <si>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</si>
  <si>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</si>
  <si>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</si>
  <si>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</si>
  <si>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</si>
  <si>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</si>
  <si>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</si>
  <si>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</si>
  <si>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</si>
  <si>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</si>
  <si>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</si>
  <si>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</si>
  <si>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</si>
  <si>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</si>
  <si>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</si>
  <si>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</si>
  <si>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</si>
  <si>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</si>
  <si>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</si>
  <si>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</si>
  <si>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</si>
  <si>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</si>
  <si>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</si>
  <si>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</si>
  <si>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</si>
  <si>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</si>
  <si>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</si>
  <si>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</si>
  <si>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</si>
  <si>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</si>
  <si>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</si>
  <si>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</si>
  <si>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</si>
  <si>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</si>
  <si>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</si>
  <si>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</si>
  <si>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</si>
  <si>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</si>
  <si>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</si>
  <si>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</si>
  <si>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</si>
  <si>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</si>
  <si>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</si>
  <si>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</si>
  <si>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</si>
  <si>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</si>
  <si>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</si>
  <si>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</si>
  <si>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</si>
  <si>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</si>
  <si>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</si>
  <si>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</si>
  <si>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</si>
  <si>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</si>
  <si>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</si>
  <si>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</si>
  <si>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</si>
  <si>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</si>
  <si>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</si>
  <si>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</si>
  <si>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</si>
  <si>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</si>
  <si>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</si>
  <si>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</si>
  <si>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</si>
  <si>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</si>
  <si>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</si>
  <si>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</si>
  <si>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</si>
  <si>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</si>
  <si>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</si>
  <si>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</si>
  <si>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</si>
  <si>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</si>
  <si>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</si>
  <si>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</si>
  <si>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</si>
  <si>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</si>
  <si>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</si>
  <si>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</si>
  <si>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</si>
  <si>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</si>
  <si>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</si>
  <si>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</si>
  <si>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</si>
  <si>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</si>
  <si>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</si>
  <si>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</si>
  <si>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</si>
  <si>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</si>
  <si>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</si>
  <si>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</si>
  <si>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</si>
  <si>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</si>
  <si>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</si>
  <si>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</si>
  <si>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РЗ</t>
  </si>
  <si>
    <t>ПР</t>
  </si>
  <si>
    <t>НА 2019 ГОД И ПЛАНОВЫЙ ПЕРИОД 2020 И 2021 ГОДОВ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</si>
  <si>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</si>
  <si>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</si>
  <si>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</si>
  <si>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</si>
  <si>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</si>
  <si>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</si>
  <si>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</si>
  <si>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</si>
  <si>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</si>
  <si>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2019 ГОД И ПЛАНОВЫЙ ПЕРИОД 2020 И 2021 ГОДОВ </t>
  </si>
  <si>
    <t>РАСПРЕДЕЛЕНИЕ БЮДЖЕТНЫХ АССИГНОВАНИЙ ПО РАЗДЕЛАМ, ПОДРАЗДЕЛАМ</t>
  </si>
  <si>
    <t>КЛАССИФИКАЦИИ РАСХОДОВ БЮДЖЕТОВ</t>
  </si>
  <si>
    <t>06 1 01 72140</t>
  </si>
  <si>
    <t>Реализация мероприятий по обеспечению жильем молодых семей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</si>
  <si>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( разработка, изготовление и экспертиза проектно-сметной документации) 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</si>
  <si>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</si>
  <si>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</si>
  <si>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</si>
  <si>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</si>
  <si>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(Приложение  7</t>
  </si>
  <si>
    <t>и плановый период  2020 и 2021 годов")</t>
  </si>
  <si>
    <t>(Приложение  6</t>
  </si>
  <si>
    <t>(Приложение  8</t>
  </si>
  <si>
    <t>(Приложение  9</t>
  </si>
  <si>
    <t>91 0 00 74001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</si>
  <si>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</si>
  <si>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01 2 G5 52430</t>
  </si>
  <si>
    <t>Исполнение судебных актов</t>
  </si>
  <si>
    <t>830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</si>
  <si>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</si>
  <si>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</si>
  <si>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Приложение 4</t>
  </si>
  <si>
    <t>Приложение 5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</si>
  <si>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</si>
  <si>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</si>
  <si>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</si>
  <si>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 00000</t>
  </si>
  <si>
    <t>Основное мероприятие  "Предупреждение экстремизма и терроризма"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</si>
  <si>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</si>
  <si>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Подпрограмма "Организация музейной деятельности на территории Никольского муниципального района"</t>
  </si>
  <si>
    <t>04 2 01 L4670</t>
  </si>
  <si>
    <t>Комплектование книжных фондов муниципальных общедоступных библиотек</t>
  </si>
  <si>
    <t>04 3 01 L5193</t>
  </si>
  <si>
    <t>Основное мероприятие "Осуществление  внутреннегоу муниципального финансового контроля с использованием информационных и коммуникационных технологий"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</si>
  <si>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</si>
  <si>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</si>
  <si>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</si>
  <si>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</si>
  <si>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</si>
  <si>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</si>
  <si>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</si>
  <si>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Приложение 6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</si>
  <si>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</si>
  <si>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Основное мероприятие "Благоустройство общественных территорий города Никольска"</t>
  </si>
  <si>
    <t>09 0 03 00000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</si>
  <si>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</si>
  <si>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09 0 03 00000 </t>
  </si>
  <si>
    <t>09 0 03 S1350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</si>
  <si>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</si>
  <si>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</si>
  <si>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</si>
  <si>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</si>
  <si>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</si>
  <si>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 2 03 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</si>
  <si>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</si>
  <si>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</si>
  <si>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</si>
  <si>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</si>
  <si>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</si>
  <si>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05 2 11 S3230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</si>
  <si>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</si>
  <si>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 xml:space="preserve">Строительство (реконструкция) и пристрой зданий общеобразовательных организаций 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</si>
  <si>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</t>
  </si>
  <si>
    <t>04 3 01 74090</t>
  </si>
  <si>
    <t>03 1 04 51340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</si>
  <si>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</si>
  <si>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 0 01 S1650</t>
  </si>
  <si>
    <t>02 0 P5 00000</t>
  </si>
  <si>
    <t>02 0 P5 52280</t>
  </si>
  <si>
    <t>Реализация мероприятий по оснащению объектов спортивной инфраструктуры  спортивно-технологическим оборудованием</t>
  </si>
  <si>
    <t>Основное мероприятие "Охрана и рациональное использование водных ресурсов»</t>
  </si>
  <si>
    <t>Приложение 3</t>
  </si>
  <si>
    <t>Комплектование книжных фондов муниципальных библиотек</t>
  </si>
  <si>
    <t xml:space="preserve">от  24.10.2019 года   № 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</si>
  <si>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</si>
  <si>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</si>
  <si>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</si>
  <si>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</si>
  <si>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</si>
  <si>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11 0 08 74060</t>
  </si>
  <si>
    <t>Поощрение за качественное управление муниципальными финансами</t>
  </si>
  <si>
    <t>Основное мероприятие «Оказание социальной поддержки студентам, специалистам сферы здравоохранения»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</si>
  <si>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</si>
  <si>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03 2 02 72315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</si>
  <si>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</si>
  <si>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</si>
  <si>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</si>
  <si>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</si>
  <si>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</si>
  <si>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</si>
  <si>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</si>
  <si>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</si>
  <si>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>Оснащение объектов спортивной инфраструктуры  спортивно-технологическим оборудованием</t>
  </si>
  <si>
    <t xml:space="preserve">05 2 06 21850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</si>
  <si>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</si>
  <si>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05 2 06 21850</t>
  </si>
  <si>
    <t>Реализация мероприятий по обеспечению системы образования профессиональными  кадрами</t>
  </si>
  <si>
    <t>Обустройство площадки и установка спортивно-технологического оборудования</t>
  </si>
  <si>
    <t>02 0 0 4 22280</t>
  </si>
  <si>
    <t xml:space="preserve">от  года   №  </t>
  </si>
  <si>
    <t xml:space="preserve">от года   № </t>
  </si>
  <si>
    <t xml:space="preserve">от  года  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</si>
</sst>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2" fillId="0" borderId="7" applyNumberFormat="0" applyFill="0" applyAlignment="0" applyProtection="0"/>
    <xf numFmtId="0" fontId="43" fillId="33" borderId="8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3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2" fillId="39" borderId="0" xfId="0" applyFont="1" applyFill="1" applyAlignment="1">
      <alignment/>
    </xf>
    <xf numFmtId="0" fontId="12" fillId="7" borderId="0" xfId="0" applyFont="1" applyFill="1" applyAlignment="1">
      <alignment/>
    </xf>
    <xf numFmtId="174" fontId="12" fillId="7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174" fontId="12" fillId="40" borderId="0" xfId="0" applyNumberFormat="1" applyFont="1" applyFill="1" applyAlignment="1">
      <alignment/>
    </xf>
    <xf numFmtId="172" fontId="11" fillId="39" borderId="0" xfId="0" applyNumberFormat="1" applyFont="1" applyFill="1" applyAlignment="1">
      <alignment/>
    </xf>
    <xf numFmtId="0" fontId="9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97" applyNumberFormat="1" applyFont="1" applyFill="1" applyAlignment="1" applyProtection="1">
      <alignment horizontal="center" vertical="center" wrapText="1"/>
      <protection hidden="1"/>
    </xf>
    <xf numFmtId="0" fontId="9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15" xfId="0" applyFont="1" applyFill="1" applyBorder="1" applyAlignment="1">
      <alignment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5" xfId="0" applyFont="1" applyFill="1" applyBorder="1" applyAlignment="1">
      <alignment wrapText="1"/>
    </xf>
    <xf numFmtId="174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5" xfId="0" applyNumberFormat="1" applyFont="1" applyFill="1" applyBorder="1" applyAlignment="1">
      <alignment horizontal="center" vertical="center"/>
    </xf>
    <xf numFmtId="0" fontId="13" fillId="39" borderId="0" xfId="0" applyFont="1" applyFill="1" applyAlignment="1">
      <alignment/>
    </xf>
    <xf numFmtId="49" fontId="9" fillId="39" borderId="15" xfId="0" applyNumberFormat="1" applyFont="1" applyFill="1" applyBorder="1" applyAlignment="1">
      <alignment horizontal="center" vertical="center" wrapText="1"/>
    </xf>
    <xf numFmtId="174" fontId="9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5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5" xfId="0" applyFont="1" applyFill="1" applyBorder="1" applyAlignment="1">
      <alignment/>
    </xf>
    <xf numFmtId="0" fontId="9" fillId="39" borderId="17" xfId="0" applyFont="1" applyFill="1" applyBorder="1" applyAlignment="1">
      <alignment wrapText="1"/>
    </xf>
    <xf numFmtId="0" fontId="9" fillId="39" borderId="12" xfId="0" applyFont="1" applyFill="1" applyBorder="1" applyAlignment="1">
      <alignment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9" fillId="39" borderId="0" xfId="0" applyFont="1" applyFill="1" applyAlignment="1">
      <alignment wrapText="1"/>
    </xf>
    <xf numFmtId="0" fontId="9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9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0" fontId="8" fillId="39" borderId="15" xfId="0" applyNumberFormat="1" applyFont="1" applyFill="1" applyBorder="1" applyAlignment="1">
      <alignment horizontal="left" vertical="center" wrapText="1"/>
    </xf>
    <xf numFmtId="3" fontId="8" fillId="39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5" xfId="0" applyNumberFormat="1" applyFont="1" applyFill="1" applyBorder="1" applyAlignment="1">
      <alignment vertical="top" wrapText="1"/>
    </xf>
    <xf numFmtId="172" fontId="8" fillId="39" borderId="15" xfId="0" applyNumberFormat="1" applyFont="1" applyFill="1" applyBorder="1" applyAlignment="1">
      <alignment horizontal="left" wrapText="1"/>
    </xf>
    <xf numFmtId="4" fontId="8" fillId="39" borderId="15" xfId="0" applyNumberFormat="1" applyFont="1" applyFill="1" applyBorder="1" applyAlignment="1">
      <alignment/>
    </xf>
    <xf numFmtId="174" fontId="8" fillId="39" borderId="15" xfId="0" applyNumberFormat="1" applyFont="1" applyFill="1" applyBorder="1" applyAlignment="1">
      <alignment/>
    </xf>
    <xf numFmtId="49" fontId="8" fillId="39" borderId="15" xfId="0" applyNumberFormat="1" applyFont="1" applyFill="1" applyBorder="1" applyAlignment="1">
      <alignment horizontal="center" vertical="center"/>
    </xf>
    <xf numFmtId="172" fontId="8" fillId="39" borderId="15" xfId="0" applyNumberFormat="1" applyFont="1" applyFill="1" applyBorder="1" applyAlignment="1">
      <alignment wrapText="1"/>
    </xf>
    <xf numFmtId="172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wrapText="1"/>
    </xf>
    <xf numFmtId="2" fontId="8" fillId="39" borderId="15" xfId="0" applyNumberFormat="1" applyFont="1" applyFill="1" applyBorder="1" applyAlignment="1">
      <alignment horizontal="left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174" fontId="8" fillId="39" borderId="0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15" xfId="0" applyFont="1" applyFill="1" applyBorder="1" applyAlignment="1">
      <alignment wrapText="1"/>
    </xf>
    <xf numFmtId="49" fontId="9" fillId="39" borderId="15" xfId="0" applyNumberFormat="1" applyFont="1" applyFill="1" applyBorder="1" applyAlignment="1">
      <alignment horizontal="center" vertical="center"/>
    </xf>
    <xf numFmtId="174" fontId="14" fillId="39" borderId="15" xfId="0" applyNumberFormat="1" applyFont="1" applyFill="1" applyBorder="1" applyAlignment="1">
      <alignment horizontal="center" vertical="center"/>
    </xf>
    <xf numFmtId="174" fontId="8" fillId="39" borderId="15" xfId="0" applyNumberFormat="1" applyFont="1" applyFill="1" applyBorder="1" applyAlignment="1">
      <alignment horizontal="left" wrapText="1"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174" fontId="8" fillId="39" borderId="0" xfId="0" applyNumberFormat="1" applyFont="1" applyFill="1" applyAlignment="1">
      <alignment horizontal="center" vertical="center"/>
    </xf>
    <xf numFmtId="174" fontId="8" fillId="39" borderId="16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8" fillId="39" borderId="15" xfId="0" applyNumberFormat="1" applyFont="1" applyFill="1" applyBorder="1" applyAlignment="1">
      <alignment horizontal="left" wrapText="1"/>
    </xf>
    <xf numFmtId="0" fontId="8" fillId="39" borderId="15" xfId="97" applyNumberFormat="1" applyFont="1" applyFill="1" applyBorder="1" applyAlignment="1" applyProtection="1">
      <alignment horizontal="left" wrapText="1"/>
      <protection hidden="1"/>
    </xf>
    <xf numFmtId="0" fontId="9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20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left"/>
    </xf>
    <xf numFmtId="0" fontId="8" fillId="39" borderId="18" xfId="0" applyFont="1" applyFill="1" applyBorder="1" applyAlignment="1">
      <alignment horizontal="left" wrapText="1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wrapText="1"/>
    </xf>
    <xf numFmtId="0" fontId="8" fillId="39" borderId="0" xfId="0" applyFont="1" applyFill="1" applyAlignment="1">
      <alignment/>
    </xf>
    <xf numFmtId="0" fontId="8" fillId="39" borderId="15" xfId="0" applyFont="1" applyFill="1" applyBorder="1" applyAlignment="1">
      <alignment horizontal="justify" vertical="top" wrapText="1"/>
    </xf>
    <xf numFmtId="0" fontId="8" fillId="39" borderId="18" xfId="0" applyFont="1" applyFill="1" applyBorder="1" applyAlignment="1">
      <alignment wrapText="1"/>
    </xf>
    <xf numFmtId="49" fontId="8" fillId="39" borderId="0" xfId="0" applyNumberFormat="1" applyFont="1" applyFill="1" applyAlignment="1">
      <alignment wrapText="1"/>
    </xf>
    <xf numFmtId="0" fontId="15" fillId="40" borderId="0" xfId="0" applyFont="1" applyFill="1" applyAlignment="1">
      <alignment/>
    </xf>
    <xf numFmtId="0" fontId="8" fillId="39" borderId="20" xfId="0" applyFont="1" applyFill="1" applyBorder="1" applyAlignment="1">
      <alignment horizontal="left" wrapText="1"/>
    </xf>
    <xf numFmtId="174" fontId="51" fillId="39" borderId="15" xfId="0" applyNumberFormat="1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49" fontId="8" fillId="39" borderId="18" xfId="0" applyNumberFormat="1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left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3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/>
    </xf>
    <xf numFmtId="0" fontId="9" fillId="39" borderId="18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vertical="center" wrapText="1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6"/>
  <sheetViews>
    <sheetView view="pageBreakPreview" zoomScale="59" zoomScaleNormal="85" zoomScaleSheetLayoutView="59" zoomScalePageLayoutView="0" workbookViewId="0" topLeftCell="A1">
      <selection activeCell="H4" sqref="H4"/>
    </sheetView>
  </sheetViews>
  <sheetFormatPr defaultColWidth="9.00390625" defaultRowHeight="12.75"/>
  <cols>
    <col min="1" max="1" width="87.625" style="19" customWidth="1"/>
    <col min="2" max="2" width="11.25390625" style="1" customWidth="1"/>
    <col min="3" max="3" width="12.75390625" style="1" customWidth="1"/>
    <col min="4" max="4" width="26.375" style="1" customWidth="1"/>
    <col min="5" max="5" width="0.12890625" style="1" hidden="1" customWidth="1"/>
    <col min="6" max="6" width="20.625" style="1" hidden="1" customWidth="1"/>
    <col min="7" max="7" width="20.25390625" style="1" hidden="1" customWidth="1"/>
    <col min="8" max="8" width="25.375" style="1" customWidth="1"/>
    <col min="9" max="9" width="12.875" style="1" hidden="1" customWidth="1"/>
    <col min="10" max="10" width="14.625" style="1" hidden="1" customWidth="1"/>
    <col min="11" max="11" width="16.00390625" style="1" hidden="1" customWidth="1"/>
    <col min="12" max="12" width="24.25390625" style="1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5.5" customHeight="1">
      <c r="A1" s="120"/>
      <c r="B1" s="121"/>
      <c r="C1" s="121"/>
      <c r="D1" s="86"/>
      <c r="E1" s="37"/>
      <c r="F1" s="37"/>
      <c r="G1" s="37"/>
      <c r="H1" s="98" t="s">
        <v>644</v>
      </c>
      <c r="I1" s="37"/>
      <c r="J1" s="37"/>
      <c r="K1" s="37"/>
      <c r="L1" s="37"/>
      <c r="M1" s="37"/>
      <c r="N1" s="37"/>
      <c r="O1" s="37"/>
    </row>
    <row r="2" spans="1:15" ht="18.75" customHeight="1">
      <c r="A2" s="86"/>
      <c r="B2" s="87"/>
      <c r="C2" s="87"/>
      <c r="D2" s="37"/>
      <c r="E2" s="37"/>
      <c r="F2" s="37"/>
      <c r="G2" s="37"/>
      <c r="H2" s="96" t="s">
        <v>204</v>
      </c>
      <c r="I2" s="37"/>
      <c r="J2" s="37"/>
      <c r="K2" s="37"/>
      <c r="L2" s="37"/>
      <c r="M2" s="37"/>
      <c r="N2" s="37"/>
      <c r="O2" s="37"/>
    </row>
    <row r="3" spans="1:15" ht="18.75" customHeight="1">
      <c r="A3" s="86"/>
      <c r="B3" s="87"/>
      <c r="C3" s="87"/>
      <c r="D3" s="37"/>
      <c r="E3" s="37"/>
      <c r="F3" s="37"/>
      <c r="G3" s="37"/>
      <c r="H3" s="96" t="s">
        <v>183</v>
      </c>
      <c r="I3" s="37"/>
      <c r="J3" s="37"/>
      <c r="K3" s="37"/>
      <c r="L3" s="37"/>
      <c r="M3" s="37"/>
      <c r="N3" s="37"/>
      <c r="O3" s="37"/>
    </row>
    <row r="4" spans="1:15" ht="16.5" customHeight="1">
      <c r="A4" s="86"/>
      <c r="B4" s="87"/>
      <c r="C4" s="87"/>
      <c r="D4" s="37"/>
      <c r="E4" s="37"/>
      <c r="F4" s="37"/>
      <c r="G4" s="37"/>
      <c r="H4" s="110" t="s">
        <v>672</v>
      </c>
      <c r="I4" s="37"/>
      <c r="J4" s="37"/>
      <c r="K4" s="37"/>
      <c r="L4" s="37"/>
      <c r="M4" s="37"/>
      <c r="N4" s="37"/>
      <c r="O4" s="37"/>
    </row>
    <row r="5" spans="1:15" ht="18.75">
      <c r="A5" s="86" t="s">
        <v>200</v>
      </c>
      <c r="B5" s="87"/>
      <c r="C5" s="37"/>
      <c r="D5" s="37"/>
      <c r="E5" s="39"/>
      <c r="F5" s="37"/>
      <c r="G5" s="37"/>
      <c r="H5" s="96" t="s">
        <v>584</v>
      </c>
      <c r="I5" s="37"/>
      <c r="J5" s="37"/>
      <c r="K5" s="37"/>
      <c r="L5" s="37"/>
      <c r="M5" s="37"/>
      <c r="N5" s="37"/>
      <c r="O5" s="37"/>
    </row>
    <row r="6" spans="1:15" ht="18.75">
      <c r="A6" s="86"/>
      <c r="B6" s="87"/>
      <c r="C6" s="37"/>
      <c r="D6" s="37"/>
      <c r="E6" s="39"/>
      <c r="F6" s="37"/>
      <c r="G6" s="37"/>
      <c r="H6" s="96" t="s">
        <v>204</v>
      </c>
      <c r="I6" s="37"/>
      <c r="J6" s="37"/>
      <c r="K6" s="37"/>
      <c r="L6" s="37"/>
      <c r="M6" s="37"/>
      <c r="N6" s="37"/>
      <c r="O6" s="37"/>
    </row>
    <row r="7" spans="1:15" ht="18.75">
      <c r="A7" s="86"/>
      <c r="B7" s="87"/>
      <c r="C7" s="37"/>
      <c r="D7" s="37"/>
      <c r="E7" s="39"/>
      <c r="F7" s="37"/>
      <c r="G7" s="37"/>
      <c r="H7" s="96" t="s">
        <v>183</v>
      </c>
      <c r="I7" s="37"/>
      <c r="J7" s="37"/>
      <c r="K7" s="37"/>
      <c r="L7" s="37"/>
      <c r="M7" s="37"/>
      <c r="N7" s="37"/>
      <c r="O7" s="37"/>
    </row>
    <row r="8" spans="1:15" ht="18.75">
      <c r="A8" s="86"/>
      <c r="B8" s="87"/>
      <c r="C8" s="37"/>
      <c r="D8" s="37"/>
      <c r="E8" s="39"/>
      <c r="F8" s="37"/>
      <c r="G8" s="37"/>
      <c r="H8" s="96" t="s">
        <v>445</v>
      </c>
      <c r="I8" s="37"/>
      <c r="J8" s="37"/>
      <c r="K8" s="37"/>
      <c r="L8" s="37"/>
      <c r="M8" s="37"/>
      <c r="N8" s="37"/>
      <c r="O8" s="37"/>
    </row>
    <row r="9" spans="1:15" ht="18.75">
      <c r="A9" s="86"/>
      <c r="B9" s="87"/>
      <c r="C9" s="37"/>
      <c r="D9" s="37"/>
      <c r="E9" s="39"/>
      <c r="F9" s="37"/>
      <c r="G9" s="37"/>
      <c r="H9" s="96" t="s">
        <v>583</v>
      </c>
      <c r="I9" s="37"/>
      <c r="J9" s="37"/>
      <c r="K9" s="37"/>
      <c r="L9" s="37"/>
      <c r="M9" s="37"/>
      <c r="N9" s="37"/>
      <c r="O9" s="37"/>
    </row>
    <row r="10" spans="1:15" ht="18.75">
      <c r="A10" s="86"/>
      <c r="B10" s="87"/>
      <c r="C10" s="37"/>
      <c r="D10" s="37"/>
      <c r="E10" s="39"/>
      <c r="F10" s="37"/>
      <c r="G10" s="37"/>
      <c r="H10" s="39"/>
      <c r="I10" s="37"/>
      <c r="J10" s="37"/>
      <c r="K10" s="37"/>
      <c r="L10" s="37"/>
      <c r="M10" s="37"/>
      <c r="N10" s="37"/>
      <c r="O10" s="37"/>
    </row>
    <row r="11" spans="1:15" ht="15" customHeight="1">
      <c r="A11" s="86"/>
      <c r="B11" s="87"/>
      <c r="C11" s="87"/>
      <c r="D11" s="8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31.5" customHeight="1">
      <c r="A12" s="125" t="s">
        <v>573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37"/>
      <c r="N12" s="37"/>
      <c r="O12" s="37"/>
    </row>
    <row r="13" spans="1:19" ht="28.5" customHeight="1">
      <c r="A13" s="126" t="s">
        <v>574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37"/>
      <c r="N13" s="37"/>
      <c r="O13" s="37"/>
      <c r="S13" s="1" t="s">
        <v>200</v>
      </c>
    </row>
    <row r="14" spans="1:15" ht="23.25" customHeight="1">
      <c r="A14" s="126" t="s">
        <v>562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37"/>
      <c r="N14" s="37"/>
      <c r="O14" s="37"/>
    </row>
    <row r="15" spans="1:15" ht="19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37"/>
      <c r="N15" s="37"/>
      <c r="O15" s="37"/>
    </row>
    <row r="16" spans="1:15" ht="19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7"/>
      <c r="N16" s="37"/>
      <c r="O16" s="37"/>
    </row>
    <row r="17" spans="1:15" ht="16.5" customHeight="1">
      <c r="A17" s="40"/>
      <c r="B17" s="41"/>
      <c r="C17" s="41"/>
      <c r="D17" s="37"/>
      <c r="E17" s="42" t="s">
        <v>363</v>
      </c>
      <c r="F17" s="42"/>
      <c r="G17" s="37"/>
      <c r="H17" s="37"/>
      <c r="I17" s="37"/>
      <c r="J17" s="37"/>
      <c r="K17" s="37"/>
      <c r="L17" s="20" t="s">
        <v>271</v>
      </c>
      <c r="M17" s="37"/>
      <c r="N17" s="37"/>
      <c r="O17" s="37"/>
    </row>
    <row r="18" spans="1:15" ht="72" customHeight="1">
      <c r="A18" s="122" t="s">
        <v>151</v>
      </c>
      <c r="B18" s="122" t="s">
        <v>560</v>
      </c>
      <c r="C18" s="122" t="s">
        <v>561</v>
      </c>
      <c r="D18" s="127" t="s">
        <v>201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30.75" customHeight="1">
      <c r="A19" s="123"/>
      <c r="B19" s="124"/>
      <c r="C19" s="124"/>
      <c r="D19" s="15" t="s">
        <v>447</v>
      </c>
      <c r="E19" s="14" t="s">
        <v>482</v>
      </c>
      <c r="F19" s="14" t="s">
        <v>480</v>
      </c>
      <c r="G19" s="13" t="s">
        <v>481</v>
      </c>
      <c r="H19" s="109" t="s">
        <v>448</v>
      </c>
      <c r="I19" s="15" t="s">
        <v>482</v>
      </c>
      <c r="J19" s="15" t="s">
        <v>480</v>
      </c>
      <c r="K19" s="15" t="s">
        <v>481</v>
      </c>
      <c r="L19" s="109" t="s">
        <v>449</v>
      </c>
      <c r="M19" s="15" t="s">
        <v>482</v>
      </c>
      <c r="N19" s="15" t="s">
        <v>480</v>
      </c>
      <c r="O19" s="15" t="s">
        <v>481</v>
      </c>
    </row>
    <row r="20" spans="1:15" ht="21.75" customHeight="1">
      <c r="A20" s="109">
        <v>1</v>
      </c>
      <c r="B20" s="108">
        <v>2</v>
      </c>
      <c r="C20" s="108">
        <v>3</v>
      </c>
      <c r="D20" s="13">
        <v>4</v>
      </c>
      <c r="E20" s="14"/>
      <c r="F20" s="14"/>
      <c r="G20" s="13"/>
      <c r="H20" s="109">
        <v>5</v>
      </c>
      <c r="I20" s="15"/>
      <c r="J20" s="15"/>
      <c r="K20" s="15"/>
      <c r="L20" s="109">
        <v>6</v>
      </c>
      <c r="M20" s="15"/>
      <c r="N20" s="15"/>
      <c r="O20" s="15"/>
    </row>
    <row r="21" spans="1:15" ht="18.75">
      <c r="A21" s="112" t="s">
        <v>251</v>
      </c>
      <c r="B21" s="25" t="s">
        <v>152</v>
      </c>
      <c r="C21" s="25" t="s">
        <v>555</v>
      </c>
      <c r="D21" s="26">
        <f>D22+D23+D24+D25+D26+D27+D28</f>
        <v>55954.100000000006</v>
      </c>
      <c r="E21" s="26">
        <f aca="true" t="shared" si="0" ref="E21:O21">E22+E23+E24+E25+E26+E27+E28</f>
        <v>6114.699999999999</v>
      </c>
      <c r="F21" s="26">
        <f t="shared" si="0"/>
        <v>49484.8</v>
      </c>
      <c r="G21" s="26">
        <f t="shared" si="0"/>
        <v>2978.6</v>
      </c>
      <c r="H21" s="26">
        <f t="shared" si="0"/>
        <v>57401.5</v>
      </c>
      <c r="I21" s="26">
        <f t="shared" si="0"/>
        <v>6117</v>
      </c>
      <c r="J21" s="26">
        <f t="shared" si="0"/>
        <v>48755.9</v>
      </c>
      <c r="K21" s="26">
        <f t="shared" si="0"/>
        <v>2978.6</v>
      </c>
      <c r="L21" s="26">
        <f t="shared" si="0"/>
        <v>51691.399999999994</v>
      </c>
      <c r="M21" s="26">
        <f t="shared" si="0"/>
        <v>6119</v>
      </c>
      <c r="N21" s="26">
        <f t="shared" si="0"/>
        <v>42593.8</v>
      </c>
      <c r="O21" s="26">
        <f t="shared" si="0"/>
        <v>2978.6</v>
      </c>
    </row>
    <row r="22" spans="1:15" ht="37.5">
      <c r="A22" s="27" t="s">
        <v>128</v>
      </c>
      <c r="B22" s="28" t="s">
        <v>152</v>
      </c>
      <c r="C22" s="28" t="s">
        <v>156</v>
      </c>
      <c r="D22" s="23">
        <v>1451.3</v>
      </c>
      <c r="E22" s="23">
        <v>0</v>
      </c>
      <c r="F22" s="23">
        <v>1273.6</v>
      </c>
      <c r="G22" s="23">
        <v>0</v>
      </c>
      <c r="H22" s="23">
        <v>1273.6</v>
      </c>
      <c r="I22" s="23">
        <v>0</v>
      </c>
      <c r="J22" s="23">
        <v>1273.6</v>
      </c>
      <c r="K22" s="23">
        <v>0</v>
      </c>
      <c r="L22" s="23">
        <v>1273.6</v>
      </c>
      <c r="M22" s="23">
        <v>0</v>
      </c>
      <c r="N22" s="23">
        <v>1273.6</v>
      </c>
      <c r="O22" s="23">
        <v>0</v>
      </c>
    </row>
    <row r="23" spans="1:15" ht="56.25">
      <c r="A23" s="111" t="s">
        <v>232</v>
      </c>
      <c r="B23" s="28" t="s">
        <v>152</v>
      </c>
      <c r="C23" s="28" t="s">
        <v>155</v>
      </c>
      <c r="D23" s="23">
        <v>1581.5</v>
      </c>
      <c r="E23" s="23">
        <v>0</v>
      </c>
      <c r="F23" s="23">
        <v>1242.6</v>
      </c>
      <c r="G23" s="23">
        <v>287</v>
      </c>
      <c r="H23" s="23">
        <v>1602.9</v>
      </c>
      <c r="I23" s="23">
        <v>0</v>
      </c>
      <c r="J23" s="23">
        <v>1315.9</v>
      </c>
      <c r="K23" s="23">
        <v>287</v>
      </c>
      <c r="L23" s="23">
        <v>1529.6</v>
      </c>
      <c r="M23" s="23">
        <v>0</v>
      </c>
      <c r="N23" s="23">
        <v>1242.6</v>
      </c>
      <c r="O23" s="23">
        <v>287</v>
      </c>
    </row>
    <row r="24" spans="1:15" ht="56.25">
      <c r="A24" s="111" t="s">
        <v>124</v>
      </c>
      <c r="B24" s="28" t="s">
        <v>152</v>
      </c>
      <c r="C24" s="28" t="s">
        <v>153</v>
      </c>
      <c r="D24" s="23">
        <v>27811.8</v>
      </c>
      <c r="E24" s="23">
        <v>2173.3999999999996</v>
      </c>
      <c r="F24" s="23">
        <v>23917.9</v>
      </c>
      <c r="G24" s="23">
        <v>412.70000000000005</v>
      </c>
      <c r="H24" s="23">
        <v>26017.4</v>
      </c>
      <c r="I24" s="23">
        <v>2175.3999999999996</v>
      </c>
      <c r="J24" s="23">
        <v>23429.300000000003</v>
      </c>
      <c r="K24" s="23">
        <v>412.70000000000005</v>
      </c>
      <c r="L24" s="23">
        <v>25386.699999999997</v>
      </c>
      <c r="M24" s="23">
        <v>2177.1</v>
      </c>
      <c r="N24" s="23">
        <v>22796.9</v>
      </c>
      <c r="O24" s="23">
        <v>412.70000000000005</v>
      </c>
    </row>
    <row r="25" spans="1:15" ht="18.75">
      <c r="A25" s="111" t="s">
        <v>199</v>
      </c>
      <c r="B25" s="28" t="s">
        <v>152</v>
      </c>
      <c r="C25" s="28" t="s">
        <v>160</v>
      </c>
      <c r="D25" s="23">
        <v>5.7</v>
      </c>
      <c r="E25" s="23">
        <v>5.7</v>
      </c>
      <c r="F25" s="23">
        <v>0</v>
      </c>
      <c r="G25" s="23">
        <v>0</v>
      </c>
      <c r="H25" s="23">
        <v>6</v>
      </c>
      <c r="I25" s="23">
        <v>6</v>
      </c>
      <c r="J25" s="23">
        <v>0</v>
      </c>
      <c r="K25" s="23">
        <v>0</v>
      </c>
      <c r="L25" s="23">
        <v>6.3</v>
      </c>
      <c r="M25" s="23">
        <v>6.3</v>
      </c>
      <c r="N25" s="23">
        <v>0</v>
      </c>
      <c r="O25" s="23">
        <v>0</v>
      </c>
    </row>
    <row r="26" spans="1:15" ht="37.5">
      <c r="A26" s="111" t="s">
        <v>234</v>
      </c>
      <c r="B26" s="28" t="s">
        <v>152</v>
      </c>
      <c r="C26" s="28" t="s">
        <v>168</v>
      </c>
      <c r="D26" s="23">
        <v>6975.7</v>
      </c>
      <c r="E26" s="23">
        <v>0</v>
      </c>
      <c r="F26" s="23">
        <v>6195.5</v>
      </c>
      <c r="G26" s="23">
        <v>205.2</v>
      </c>
      <c r="H26" s="23">
        <v>6251.799999999999</v>
      </c>
      <c r="I26" s="23">
        <v>0</v>
      </c>
      <c r="J26" s="23">
        <v>6046.599999999999</v>
      </c>
      <c r="K26" s="23">
        <v>205.2</v>
      </c>
      <c r="L26" s="23">
        <v>6080.7</v>
      </c>
      <c r="M26" s="23">
        <v>0</v>
      </c>
      <c r="N26" s="23">
        <v>5875.5</v>
      </c>
      <c r="O26" s="23">
        <v>205.2</v>
      </c>
    </row>
    <row r="27" spans="1:15" ht="18.75">
      <c r="A27" s="111" t="s">
        <v>154</v>
      </c>
      <c r="B27" s="28" t="s">
        <v>152</v>
      </c>
      <c r="C27" s="28" t="s">
        <v>174</v>
      </c>
      <c r="D27" s="23">
        <v>277.8</v>
      </c>
      <c r="E27" s="23">
        <v>0</v>
      </c>
      <c r="F27" s="23">
        <v>5950</v>
      </c>
      <c r="G27" s="23">
        <v>0</v>
      </c>
      <c r="H27" s="23">
        <v>5037</v>
      </c>
      <c r="I27" s="23">
        <v>0</v>
      </c>
      <c r="J27" s="23">
        <v>5487</v>
      </c>
      <c r="K27" s="23">
        <v>0</v>
      </c>
      <c r="L27" s="23">
        <v>500</v>
      </c>
      <c r="M27" s="23">
        <v>0</v>
      </c>
      <c r="N27" s="23">
        <v>500</v>
      </c>
      <c r="O27" s="23">
        <v>0</v>
      </c>
    </row>
    <row r="28" spans="1:15" ht="24.75" customHeight="1">
      <c r="A28" s="111" t="s">
        <v>175</v>
      </c>
      <c r="B28" s="28" t="s">
        <v>152</v>
      </c>
      <c r="C28" s="28" t="s">
        <v>190</v>
      </c>
      <c r="D28" s="23">
        <v>17850.3</v>
      </c>
      <c r="E28" s="23">
        <v>3935.6</v>
      </c>
      <c r="F28" s="23">
        <v>10905.2</v>
      </c>
      <c r="G28" s="23">
        <v>2073.7</v>
      </c>
      <c r="H28" s="23">
        <v>17212.8</v>
      </c>
      <c r="I28" s="23">
        <v>3935.6</v>
      </c>
      <c r="J28" s="23">
        <v>11203.5</v>
      </c>
      <c r="K28" s="23">
        <v>2073.7</v>
      </c>
      <c r="L28" s="23">
        <v>16914.5</v>
      </c>
      <c r="M28" s="23">
        <v>3935.6</v>
      </c>
      <c r="N28" s="23">
        <v>10905.2</v>
      </c>
      <c r="O28" s="23">
        <v>2073.7</v>
      </c>
    </row>
    <row r="29" spans="1:15" ht="37.5">
      <c r="A29" s="112" t="s">
        <v>242</v>
      </c>
      <c r="B29" s="25" t="s">
        <v>155</v>
      </c>
      <c r="C29" s="25" t="s">
        <v>555</v>
      </c>
      <c r="D29" s="26">
        <f>D30+D31</f>
        <v>987.5999999999999</v>
      </c>
      <c r="E29" s="26">
        <f aca="true" t="shared" si="1" ref="E29:O29">E30+E31</f>
        <v>735</v>
      </c>
      <c r="F29" s="26">
        <f t="shared" si="1"/>
        <v>194</v>
      </c>
      <c r="G29" s="26">
        <f t="shared" si="1"/>
        <v>54.699999999999996</v>
      </c>
      <c r="H29" s="26">
        <f t="shared" si="1"/>
        <v>534.5</v>
      </c>
      <c r="I29" s="26">
        <f t="shared" si="1"/>
        <v>295.6</v>
      </c>
      <c r="J29" s="26">
        <f t="shared" si="1"/>
        <v>170.9</v>
      </c>
      <c r="K29" s="26">
        <f t="shared" si="1"/>
        <v>54.699999999999996</v>
      </c>
      <c r="L29" s="26">
        <f t="shared" si="1"/>
        <v>523</v>
      </c>
      <c r="M29" s="26">
        <f t="shared" si="1"/>
        <v>278.9</v>
      </c>
      <c r="N29" s="26">
        <f t="shared" si="1"/>
        <v>170</v>
      </c>
      <c r="O29" s="26">
        <f t="shared" si="1"/>
        <v>54.699999999999996</v>
      </c>
    </row>
    <row r="30" spans="1:15" ht="37.5">
      <c r="A30" s="111" t="s">
        <v>362</v>
      </c>
      <c r="B30" s="28" t="s">
        <v>155</v>
      </c>
      <c r="C30" s="28" t="s">
        <v>157</v>
      </c>
      <c r="D30" s="23">
        <v>164.7</v>
      </c>
      <c r="E30" s="23">
        <v>0</v>
      </c>
      <c r="F30" s="23">
        <v>110</v>
      </c>
      <c r="G30" s="23">
        <v>54.699999999999996</v>
      </c>
      <c r="H30" s="23">
        <v>178</v>
      </c>
      <c r="I30" s="23">
        <v>0</v>
      </c>
      <c r="J30" s="23">
        <v>110</v>
      </c>
      <c r="K30" s="23">
        <v>54.699999999999996</v>
      </c>
      <c r="L30" s="23">
        <v>184.1</v>
      </c>
      <c r="M30" s="23">
        <v>0</v>
      </c>
      <c r="N30" s="23">
        <v>110</v>
      </c>
      <c r="O30" s="23">
        <v>54.699999999999996</v>
      </c>
    </row>
    <row r="31" spans="1:15" ht="37.5">
      <c r="A31" s="27" t="s">
        <v>243</v>
      </c>
      <c r="B31" s="28" t="s">
        <v>155</v>
      </c>
      <c r="C31" s="28" t="s">
        <v>177</v>
      </c>
      <c r="D31" s="23">
        <v>822.9</v>
      </c>
      <c r="E31" s="23">
        <v>735</v>
      </c>
      <c r="F31" s="23">
        <v>84</v>
      </c>
      <c r="G31" s="23">
        <v>0</v>
      </c>
      <c r="H31" s="23">
        <v>356.50000000000006</v>
      </c>
      <c r="I31" s="23">
        <v>295.6</v>
      </c>
      <c r="J31" s="23">
        <v>60.9</v>
      </c>
      <c r="K31" s="23">
        <v>0</v>
      </c>
      <c r="L31" s="23">
        <v>338.9</v>
      </c>
      <c r="M31" s="23">
        <v>278.9</v>
      </c>
      <c r="N31" s="23">
        <v>60</v>
      </c>
      <c r="O31" s="23">
        <v>0</v>
      </c>
    </row>
    <row r="32" spans="1:15" ht="18.75">
      <c r="A32" s="112" t="s">
        <v>159</v>
      </c>
      <c r="B32" s="25" t="s">
        <v>153</v>
      </c>
      <c r="C32" s="25" t="s">
        <v>555</v>
      </c>
      <c r="D32" s="26">
        <f>D33+D34</f>
        <v>24452.899999999998</v>
      </c>
      <c r="E32" s="26">
        <f aca="true" t="shared" si="2" ref="E32:O32">E33+E34</f>
        <v>10064</v>
      </c>
      <c r="F32" s="26">
        <f t="shared" si="2"/>
        <v>12273</v>
      </c>
      <c r="G32" s="26">
        <f t="shared" si="2"/>
        <v>0</v>
      </c>
      <c r="H32" s="26">
        <f t="shared" si="2"/>
        <v>23078</v>
      </c>
      <c r="I32" s="26">
        <f t="shared" si="2"/>
        <v>10064</v>
      </c>
      <c r="J32" s="26">
        <f t="shared" si="2"/>
        <v>13014</v>
      </c>
      <c r="K32" s="26">
        <f t="shared" si="2"/>
        <v>0</v>
      </c>
      <c r="L32" s="26">
        <f t="shared" si="2"/>
        <v>23751</v>
      </c>
      <c r="M32" s="26">
        <f t="shared" si="2"/>
        <v>10064</v>
      </c>
      <c r="N32" s="26">
        <f t="shared" si="2"/>
        <v>13687</v>
      </c>
      <c r="O32" s="26">
        <f t="shared" si="2"/>
        <v>0</v>
      </c>
    </row>
    <row r="33" spans="1:15" ht="22.5" customHeight="1">
      <c r="A33" s="111" t="s">
        <v>191</v>
      </c>
      <c r="B33" s="28" t="s">
        <v>153</v>
      </c>
      <c r="C33" s="28" t="s">
        <v>157</v>
      </c>
      <c r="D33" s="23">
        <v>23216.1</v>
      </c>
      <c r="E33" s="23">
        <v>9572.8</v>
      </c>
      <c r="F33" s="23">
        <v>12241</v>
      </c>
      <c r="G33" s="23">
        <v>0</v>
      </c>
      <c r="H33" s="23">
        <v>22554.8</v>
      </c>
      <c r="I33" s="23">
        <v>9572.8</v>
      </c>
      <c r="J33" s="23">
        <v>12982</v>
      </c>
      <c r="K33" s="23">
        <v>0</v>
      </c>
      <c r="L33" s="23">
        <v>23227.8</v>
      </c>
      <c r="M33" s="23">
        <v>9572.8</v>
      </c>
      <c r="N33" s="23">
        <v>13655</v>
      </c>
      <c r="O33" s="23">
        <v>0</v>
      </c>
    </row>
    <row r="34" spans="1:15" ht="21.75" customHeight="1">
      <c r="A34" s="27" t="s">
        <v>202</v>
      </c>
      <c r="B34" s="28" t="s">
        <v>153</v>
      </c>
      <c r="C34" s="28" t="s">
        <v>203</v>
      </c>
      <c r="D34" s="23">
        <v>1236.8</v>
      </c>
      <c r="E34" s="23">
        <v>491.2</v>
      </c>
      <c r="F34" s="23">
        <v>32</v>
      </c>
      <c r="G34" s="23">
        <v>0</v>
      </c>
      <c r="H34" s="23">
        <v>523.2</v>
      </c>
      <c r="I34" s="23">
        <v>491.2</v>
      </c>
      <c r="J34" s="23">
        <v>32</v>
      </c>
      <c r="K34" s="23">
        <v>0</v>
      </c>
      <c r="L34" s="23">
        <v>523.2</v>
      </c>
      <c r="M34" s="23">
        <v>491.2</v>
      </c>
      <c r="N34" s="23">
        <v>32</v>
      </c>
      <c r="O34" s="23">
        <v>0</v>
      </c>
    </row>
    <row r="35" spans="1:15" ht="26.25" customHeight="1">
      <c r="A35" s="112" t="s">
        <v>197</v>
      </c>
      <c r="B35" s="25" t="s">
        <v>160</v>
      </c>
      <c r="C35" s="25" t="s">
        <v>555</v>
      </c>
      <c r="D35" s="26">
        <f>D36+D37+D38</f>
        <v>3322.3</v>
      </c>
      <c r="E35" s="26">
        <f aca="true" t="shared" si="3" ref="E35:O35">E36+E37</f>
        <v>6208</v>
      </c>
      <c r="F35" s="26">
        <f t="shared" si="3"/>
        <v>1310</v>
      </c>
      <c r="G35" s="26">
        <f t="shared" si="3"/>
        <v>0</v>
      </c>
      <c r="H35" s="26">
        <f>H36+H37+H38</f>
        <v>818</v>
      </c>
      <c r="I35" s="26">
        <f>I36+I37+I38</f>
        <v>7663</v>
      </c>
      <c r="J35" s="26">
        <f>J36+J37+J38</f>
        <v>818</v>
      </c>
      <c r="K35" s="26">
        <f>K36+K37+K38</f>
        <v>237</v>
      </c>
      <c r="L35" s="26">
        <f>L36+L37+L38</f>
        <v>22297.399999999998</v>
      </c>
      <c r="M35" s="26">
        <f t="shared" si="3"/>
        <v>0</v>
      </c>
      <c r="N35" s="26">
        <f t="shared" si="3"/>
        <v>818</v>
      </c>
      <c r="O35" s="26">
        <f t="shared" si="3"/>
        <v>0</v>
      </c>
    </row>
    <row r="36" spans="1:15" ht="26.25" customHeight="1">
      <c r="A36" s="111" t="s">
        <v>198</v>
      </c>
      <c r="B36" s="28" t="s">
        <v>160</v>
      </c>
      <c r="C36" s="28" t="s">
        <v>152</v>
      </c>
      <c r="D36" s="23">
        <v>1087</v>
      </c>
      <c r="E36" s="23">
        <v>0</v>
      </c>
      <c r="F36" s="23">
        <v>609.1</v>
      </c>
      <c r="G36" s="23">
        <v>0</v>
      </c>
      <c r="H36" s="23">
        <v>609.1</v>
      </c>
      <c r="I36" s="23">
        <v>0</v>
      </c>
      <c r="J36" s="23">
        <v>609.1</v>
      </c>
      <c r="K36" s="23">
        <v>0</v>
      </c>
      <c r="L36" s="23">
        <v>609.1</v>
      </c>
      <c r="M36" s="23">
        <v>0</v>
      </c>
      <c r="N36" s="23">
        <v>609.1</v>
      </c>
      <c r="O36" s="23">
        <v>0</v>
      </c>
    </row>
    <row r="37" spans="1:15" ht="26.25" customHeight="1">
      <c r="A37" s="27" t="s">
        <v>189</v>
      </c>
      <c r="B37" s="28" t="s">
        <v>160</v>
      </c>
      <c r="C37" s="28" t="s">
        <v>156</v>
      </c>
      <c r="D37" s="23">
        <v>362.7</v>
      </c>
      <c r="E37" s="23">
        <v>6208</v>
      </c>
      <c r="F37" s="23">
        <v>700.9</v>
      </c>
      <c r="G37" s="23">
        <v>0</v>
      </c>
      <c r="H37" s="23">
        <v>208.9</v>
      </c>
      <c r="I37" s="23">
        <v>7663</v>
      </c>
      <c r="J37" s="23">
        <v>208.9</v>
      </c>
      <c r="K37" s="23">
        <v>237</v>
      </c>
      <c r="L37" s="23">
        <v>21688.3</v>
      </c>
      <c r="M37" s="23">
        <v>0</v>
      </c>
      <c r="N37" s="23">
        <v>208.9</v>
      </c>
      <c r="O37" s="23">
        <v>0</v>
      </c>
    </row>
    <row r="38" spans="1:15" ht="22.5" customHeight="1">
      <c r="A38" s="111" t="s">
        <v>608</v>
      </c>
      <c r="B38" s="28" t="s">
        <v>160</v>
      </c>
      <c r="C38" s="28" t="s">
        <v>155</v>
      </c>
      <c r="D38" s="23">
        <v>1872.6</v>
      </c>
      <c r="E38" s="23"/>
      <c r="F38" s="23"/>
      <c r="G38" s="23"/>
      <c r="H38" s="23">
        <v>0</v>
      </c>
      <c r="I38" s="23"/>
      <c r="J38" s="23"/>
      <c r="K38" s="23"/>
      <c r="L38" s="23">
        <v>0</v>
      </c>
      <c r="M38" s="23"/>
      <c r="N38" s="23"/>
      <c r="O38" s="23"/>
    </row>
    <row r="39" spans="1:15" ht="18.75">
      <c r="A39" s="112" t="s">
        <v>172</v>
      </c>
      <c r="B39" s="25" t="s">
        <v>168</v>
      </c>
      <c r="C39" s="25" t="s">
        <v>555</v>
      </c>
      <c r="D39" s="26">
        <f>D40</f>
        <v>970.9</v>
      </c>
      <c r="E39" s="26">
        <f aca="true" t="shared" si="4" ref="E39:O39">E40</f>
        <v>160.3</v>
      </c>
      <c r="F39" s="26">
        <f t="shared" si="4"/>
        <v>300</v>
      </c>
      <c r="G39" s="26">
        <f t="shared" si="4"/>
        <v>0</v>
      </c>
      <c r="H39" s="26">
        <f t="shared" si="4"/>
        <v>500.3</v>
      </c>
      <c r="I39" s="26">
        <f t="shared" si="4"/>
        <v>160.3</v>
      </c>
      <c r="J39" s="26">
        <f t="shared" si="4"/>
        <v>340</v>
      </c>
      <c r="K39" s="26">
        <f t="shared" si="4"/>
        <v>0</v>
      </c>
      <c r="L39" s="26">
        <f t="shared" si="4"/>
        <v>420.3</v>
      </c>
      <c r="M39" s="26">
        <f t="shared" si="4"/>
        <v>160.3</v>
      </c>
      <c r="N39" s="26">
        <f t="shared" si="4"/>
        <v>260</v>
      </c>
      <c r="O39" s="26">
        <f t="shared" si="4"/>
        <v>0</v>
      </c>
    </row>
    <row r="40" spans="1:15" ht="18.75">
      <c r="A40" s="111" t="s">
        <v>196</v>
      </c>
      <c r="B40" s="28" t="s">
        <v>168</v>
      </c>
      <c r="C40" s="28" t="s">
        <v>160</v>
      </c>
      <c r="D40" s="23">
        <v>970.9</v>
      </c>
      <c r="E40" s="23">
        <v>160.3</v>
      </c>
      <c r="F40" s="23">
        <v>300</v>
      </c>
      <c r="G40" s="23">
        <v>0</v>
      </c>
      <c r="H40" s="23">
        <v>500.3</v>
      </c>
      <c r="I40" s="23">
        <v>160.3</v>
      </c>
      <c r="J40" s="23">
        <v>340</v>
      </c>
      <c r="K40" s="23">
        <v>0</v>
      </c>
      <c r="L40" s="23">
        <v>420.3</v>
      </c>
      <c r="M40" s="23">
        <v>160.3</v>
      </c>
      <c r="N40" s="23">
        <v>260</v>
      </c>
      <c r="O40" s="23">
        <v>0</v>
      </c>
    </row>
    <row r="41" spans="1:15" ht="18.75">
      <c r="A41" s="112" t="s">
        <v>162</v>
      </c>
      <c r="B41" s="25" t="s">
        <v>161</v>
      </c>
      <c r="C41" s="25" t="s">
        <v>555</v>
      </c>
      <c r="D41" s="26">
        <f aca="true" t="shared" si="5" ref="D41:O41">D42+D43+D44+D45+D46</f>
        <v>505122.70000000007</v>
      </c>
      <c r="E41" s="26">
        <f t="shared" si="5"/>
        <v>347474.39999999997</v>
      </c>
      <c r="F41" s="26">
        <f t="shared" si="5"/>
        <v>134239.4</v>
      </c>
      <c r="G41" s="26">
        <f t="shared" si="5"/>
        <v>0</v>
      </c>
      <c r="H41" s="26">
        <f t="shared" si="5"/>
        <v>503330.80000000005</v>
      </c>
      <c r="I41" s="26">
        <f t="shared" si="5"/>
        <v>357716.6</v>
      </c>
      <c r="J41" s="26">
        <f t="shared" si="5"/>
        <v>136664.19999999998</v>
      </c>
      <c r="K41" s="26">
        <f t="shared" si="5"/>
        <v>0</v>
      </c>
      <c r="L41" s="26">
        <f t="shared" si="5"/>
        <v>473832.10000000003</v>
      </c>
      <c r="M41" s="26">
        <f t="shared" si="5"/>
        <v>350663.49999999994</v>
      </c>
      <c r="N41" s="26">
        <f t="shared" si="5"/>
        <v>131968.6</v>
      </c>
      <c r="O41" s="26">
        <f t="shared" si="5"/>
        <v>0</v>
      </c>
    </row>
    <row r="42" spans="1:15" ht="18.75">
      <c r="A42" s="111" t="s">
        <v>163</v>
      </c>
      <c r="B42" s="28" t="s">
        <v>161</v>
      </c>
      <c r="C42" s="28" t="s">
        <v>152</v>
      </c>
      <c r="D42" s="23">
        <v>125711.9</v>
      </c>
      <c r="E42" s="23">
        <v>89622.3</v>
      </c>
      <c r="F42" s="23">
        <v>25270.899999999998</v>
      </c>
      <c r="G42" s="23">
        <v>0</v>
      </c>
      <c r="H42" s="23">
        <v>126993.20000000001</v>
      </c>
      <c r="I42" s="23">
        <v>99419.3</v>
      </c>
      <c r="J42" s="23">
        <v>27573.899999999998</v>
      </c>
      <c r="K42" s="23">
        <v>0</v>
      </c>
      <c r="L42" s="23">
        <v>116893.20000000001</v>
      </c>
      <c r="M42" s="23">
        <v>89622.3</v>
      </c>
      <c r="N42" s="23">
        <v>27270.899999999998</v>
      </c>
      <c r="O42" s="23">
        <v>0</v>
      </c>
    </row>
    <row r="43" spans="1:15" ht="18.75">
      <c r="A43" s="21" t="s">
        <v>141</v>
      </c>
      <c r="B43" s="28" t="s">
        <v>161</v>
      </c>
      <c r="C43" s="28" t="s">
        <v>156</v>
      </c>
      <c r="D43" s="23">
        <v>255109.1</v>
      </c>
      <c r="E43" s="23">
        <v>188985.19999999998</v>
      </c>
      <c r="F43" s="23">
        <v>57441.299999999996</v>
      </c>
      <c r="G43" s="23">
        <v>0</v>
      </c>
      <c r="H43" s="23">
        <v>295458.5</v>
      </c>
      <c r="I43" s="23">
        <v>239191.4</v>
      </c>
      <c r="J43" s="23">
        <v>62317.1</v>
      </c>
      <c r="K43" s="23">
        <v>0</v>
      </c>
      <c r="L43" s="23">
        <v>291904.8</v>
      </c>
      <c r="M43" s="23">
        <v>241935.3</v>
      </c>
      <c r="N43" s="23">
        <v>58769.5</v>
      </c>
      <c r="O43" s="23">
        <v>0</v>
      </c>
    </row>
    <row r="44" spans="1:15" ht="18.75">
      <c r="A44" s="111" t="s">
        <v>138</v>
      </c>
      <c r="B44" s="28" t="s">
        <v>161</v>
      </c>
      <c r="C44" s="28" t="s">
        <v>155</v>
      </c>
      <c r="D44" s="23">
        <v>23030.9</v>
      </c>
      <c r="E44" s="23">
        <v>2532.6</v>
      </c>
      <c r="F44" s="23">
        <v>19248.300000000003</v>
      </c>
      <c r="G44" s="23">
        <v>0</v>
      </c>
      <c r="H44" s="23">
        <v>21698.3</v>
      </c>
      <c r="I44" s="23">
        <v>2532.6</v>
      </c>
      <c r="J44" s="23">
        <v>19165.7</v>
      </c>
      <c r="K44" s="23">
        <v>0</v>
      </c>
      <c r="L44" s="23">
        <v>20980.9</v>
      </c>
      <c r="M44" s="23">
        <v>2532.6</v>
      </c>
      <c r="N44" s="23">
        <v>18448.300000000003</v>
      </c>
      <c r="O44" s="23">
        <v>0</v>
      </c>
    </row>
    <row r="45" spans="1:15" ht="18.75">
      <c r="A45" s="111" t="s">
        <v>140</v>
      </c>
      <c r="B45" s="28" t="s">
        <v>161</v>
      </c>
      <c r="C45" s="28" t="s">
        <v>161</v>
      </c>
      <c r="D45" s="23">
        <v>5395.4</v>
      </c>
      <c r="E45" s="23">
        <v>2565.2</v>
      </c>
      <c r="F45" s="23">
        <v>2820.2</v>
      </c>
      <c r="G45" s="23">
        <v>0</v>
      </c>
      <c r="H45" s="23">
        <v>5433.900000000001</v>
      </c>
      <c r="I45" s="23">
        <v>2565.2</v>
      </c>
      <c r="J45" s="23">
        <v>2868.7</v>
      </c>
      <c r="K45" s="23">
        <v>0</v>
      </c>
      <c r="L45" s="23">
        <v>5385.400000000001</v>
      </c>
      <c r="M45" s="23">
        <v>2565.2</v>
      </c>
      <c r="N45" s="23">
        <v>2820.2</v>
      </c>
      <c r="O45" s="23">
        <v>0</v>
      </c>
    </row>
    <row r="46" spans="1:15" ht="18.75">
      <c r="A46" s="111" t="s">
        <v>186</v>
      </c>
      <c r="B46" s="28" t="s">
        <v>161</v>
      </c>
      <c r="C46" s="28" t="s">
        <v>157</v>
      </c>
      <c r="D46" s="23">
        <v>95875.4</v>
      </c>
      <c r="E46" s="23">
        <v>63769.1</v>
      </c>
      <c r="F46" s="23">
        <v>29458.7</v>
      </c>
      <c r="G46" s="23">
        <v>0</v>
      </c>
      <c r="H46" s="23">
        <v>53746.9</v>
      </c>
      <c r="I46" s="23">
        <v>14008.1</v>
      </c>
      <c r="J46" s="23">
        <v>24738.8</v>
      </c>
      <c r="K46" s="23">
        <v>0</v>
      </c>
      <c r="L46" s="23">
        <v>38667.799999999996</v>
      </c>
      <c r="M46" s="23">
        <v>14008.1</v>
      </c>
      <c r="N46" s="23">
        <v>24659.7</v>
      </c>
      <c r="O46" s="23">
        <v>0</v>
      </c>
    </row>
    <row r="47" spans="1:15" ht="23.25" customHeight="1">
      <c r="A47" s="112" t="s">
        <v>109</v>
      </c>
      <c r="B47" s="25" t="s">
        <v>165</v>
      </c>
      <c r="C47" s="25" t="s">
        <v>555</v>
      </c>
      <c r="D47" s="26">
        <f>D48+D49</f>
        <v>32606.899999999998</v>
      </c>
      <c r="E47" s="26">
        <f aca="true" t="shared" si="6" ref="E47:O47">E48+E49</f>
        <v>3303.7</v>
      </c>
      <c r="F47" s="26">
        <f t="shared" si="6"/>
        <v>26615.4</v>
      </c>
      <c r="G47" s="26">
        <f t="shared" si="6"/>
        <v>50</v>
      </c>
      <c r="H47" s="26">
        <f t="shared" si="6"/>
        <v>31161.000000000004</v>
      </c>
      <c r="I47" s="26">
        <f t="shared" si="6"/>
        <v>3303.7</v>
      </c>
      <c r="J47" s="26">
        <f t="shared" si="6"/>
        <v>27357.300000000003</v>
      </c>
      <c r="K47" s="26">
        <f t="shared" si="6"/>
        <v>500</v>
      </c>
      <c r="L47" s="26">
        <f t="shared" si="6"/>
        <v>30419.1</v>
      </c>
      <c r="M47" s="26">
        <f t="shared" si="6"/>
        <v>3303.7</v>
      </c>
      <c r="N47" s="26">
        <f t="shared" si="6"/>
        <v>26615.4</v>
      </c>
      <c r="O47" s="26">
        <f t="shared" si="6"/>
        <v>500</v>
      </c>
    </row>
    <row r="48" spans="1:15" ht="23.25" customHeight="1">
      <c r="A48" s="111" t="s">
        <v>166</v>
      </c>
      <c r="B48" s="28" t="s">
        <v>165</v>
      </c>
      <c r="C48" s="28" t="s">
        <v>152</v>
      </c>
      <c r="D48" s="23">
        <v>29688.8</v>
      </c>
      <c r="E48" s="23">
        <v>2938.1</v>
      </c>
      <c r="F48" s="23">
        <v>24666.5</v>
      </c>
      <c r="G48" s="23">
        <v>50</v>
      </c>
      <c r="H48" s="23">
        <v>28819.700000000004</v>
      </c>
      <c r="I48" s="23">
        <v>2938.1</v>
      </c>
      <c r="J48" s="23">
        <v>25381.600000000002</v>
      </c>
      <c r="K48" s="23">
        <v>500</v>
      </c>
      <c r="L48" s="23">
        <v>28104.6</v>
      </c>
      <c r="M48" s="23">
        <v>2938.1</v>
      </c>
      <c r="N48" s="23">
        <v>24666.5</v>
      </c>
      <c r="O48" s="23">
        <v>500</v>
      </c>
    </row>
    <row r="49" spans="1:15" ht="23.25" customHeight="1">
      <c r="A49" s="111" t="s">
        <v>194</v>
      </c>
      <c r="B49" s="28" t="s">
        <v>165</v>
      </c>
      <c r="C49" s="28" t="s">
        <v>153</v>
      </c>
      <c r="D49" s="23">
        <v>2918.1</v>
      </c>
      <c r="E49" s="23">
        <v>365.6</v>
      </c>
      <c r="F49" s="23">
        <v>1948.9</v>
      </c>
      <c r="G49" s="23">
        <v>0</v>
      </c>
      <c r="H49" s="23">
        <v>2341.3</v>
      </c>
      <c r="I49" s="23">
        <v>365.6</v>
      </c>
      <c r="J49" s="23">
        <v>1975.7</v>
      </c>
      <c r="K49" s="23">
        <v>0</v>
      </c>
      <c r="L49" s="23">
        <v>2314.5</v>
      </c>
      <c r="M49" s="23">
        <v>365.6</v>
      </c>
      <c r="N49" s="23">
        <v>1948.9</v>
      </c>
      <c r="O49" s="23">
        <v>0</v>
      </c>
    </row>
    <row r="50" spans="1:15" ht="18.75">
      <c r="A50" s="112" t="s">
        <v>184</v>
      </c>
      <c r="B50" s="25" t="s">
        <v>157</v>
      </c>
      <c r="C50" s="25" t="s">
        <v>555</v>
      </c>
      <c r="D50" s="26">
        <f>D51+D52</f>
        <v>406.2</v>
      </c>
      <c r="E50" s="26">
        <f aca="true" t="shared" si="7" ref="E50:O50">E51+E52</f>
        <v>292.2</v>
      </c>
      <c r="F50" s="26">
        <f t="shared" si="7"/>
        <v>458</v>
      </c>
      <c r="G50" s="26">
        <f t="shared" si="7"/>
        <v>0</v>
      </c>
      <c r="H50" s="26">
        <f t="shared" si="7"/>
        <v>767.4</v>
      </c>
      <c r="I50" s="26">
        <f t="shared" si="7"/>
        <v>108.2</v>
      </c>
      <c r="J50" s="26">
        <f t="shared" si="7"/>
        <v>475.2</v>
      </c>
      <c r="K50" s="26">
        <f t="shared" si="7"/>
        <v>0</v>
      </c>
      <c r="L50" s="26">
        <f t="shared" si="7"/>
        <v>750.2</v>
      </c>
      <c r="M50" s="26">
        <f t="shared" si="7"/>
        <v>108.2</v>
      </c>
      <c r="N50" s="26">
        <f t="shared" si="7"/>
        <v>458</v>
      </c>
      <c r="O50" s="26">
        <f t="shared" si="7"/>
        <v>0</v>
      </c>
    </row>
    <row r="51" spans="1:15" ht="18.75">
      <c r="A51" s="111" t="s">
        <v>221</v>
      </c>
      <c r="B51" s="28" t="s">
        <v>157</v>
      </c>
      <c r="C51" s="28" t="s">
        <v>161</v>
      </c>
      <c r="D51" s="23">
        <v>292.2</v>
      </c>
      <c r="E51" s="23">
        <v>292.2</v>
      </c>
      <c r="F51" s="23">
        <v>0</v>
      </c>
      <c r="G51" s="23">
        <v>0</v>
      </c>
      <c r="H51" s="23">
        <v>292.2</v>
      </c>
      <c r="I51" s="23">
        <v>108.2</v>
      </c>
      <c r="J51" s="23">
        <v>0</v>
      </c>
      <c r="K51" s="23">
        <v>0</v>
      </c>
      <c r="L51" s="23">
        <v>292.2</v>
      </c>
      <c r="M51" s="23">
        <v>108.2</v>
      </c>
      <c r="N51" s="23">
        <v>0</v>
      </c>
      <c r="O51" s="23">
        <v>0</v>
      </c>
    </row>
    <row r="52" spans="1:15" ht="18.75">
      <c r="A52" s="27" t="s">
        <v>273</v>
      </c>
      <c r="B52" s="28" t="s">
        <v>157</v>
      </c>
      <c r="C52" s="28" t="s">
        <v>157</v>
      </c>
      <c r="D52" s="23">
        <v>114</v>
      </c>
      <c r="E52" s="23">
        <v>0</v>
      </c>
      <c r="F52" s="23">
        <v>458</v>
      </c>
      <c r="G52" s="23">
        <v>0</v>
      </c>
      <c r="H52" s="23">
        <v>475.2</v>
      </c>
      <c r="I52" s="23">
        <v>0</v>
      </c>
      <c r="J52" s="23">
        <v>475.2</v>
      </c>
      <c r="K52" s="23">
        <v>0</v>
      </c>
      <c r="L52" s="23">
        <v>458</v>
      </c>
      <c r="M52" s="23">
        <v>0</v>
      </c>
      <c r="N52" s="23">
        <v>458</v>
      </c>
      <c r="O52" s="23">
        <v>0</v>
      </c>
    </row>
    <row r="53" spans="1:15" ht="18.75">
      <c r="A53" s="112" t="s">
        <v>169</v>
      </c>
      <c r="B53" s="25" t="s">
        <v>158</v>
      </c>
      <c r="C53" s="25" t="s">
        <v>555</v>
      </c>
      <c r="D53" s="26">
        <f>D54+D55+D56+D57</f>
        <v>35658.8</v>
      </c>
      <c r="E53" s="26">
        <f aca="true" t="shared" si="8" ref="E53:O53">E54+E55+E56+E57</f>
        <v>28683.1</v>
      </c>
      <c r="F53" s="26">
        <f t="shared" si="8"/>
        <v>2510.6</v>
      </c>
      <c r="G53" s="26">
        <f t="shared" si="8"/>
        <v>0</v>
      </c>
      <c r="H53" s="26">
        <f t="shared" si="8"/>
        <v>27394.899999999998</v>
      </c>
      <c r="I53" s="26">
        <f t="shared" si="8"/>
        <v>24902.5</v>
      </c>
      <c r="J53" s="26">
        <f t="shared" si="8"/>
        <v>2492.4</v>
      </c>
      <c r="K53" s="26">
        <f t="shared" si="8"/>
        <v>0</v>
      </c>
      <c r="L53" s="26">
        <f t="shared" si="8"/>
        <v>27621.7</v>
      </c>
      <c r="M53" s="26">
        <f t="shared" si="8"/>
        <v>25129.300000000003</v>
      </c>
      <c r="N53" s="26">
        <f t="shared" si="8"/>
        <v>2492.4</v>
      </c>
      <c r="O53" s="26">
        <f t="shared" si="8"/>
        <v>0</v>
      </c>
    </row>
    <row r="54" spans="1:15" ht="18.75">
      <c r="A54" s="111" t="s">
        <v>173</v>
      </c>
      <c r="B54" s="28" t="s">
        <v>158</v>
      </c>
      <c r="C54" s="28" t="s">
        <v>152</v>
      </c>
      <c r="D54" s="23">
        <v>1667.8</v>
      </c>
      <c r="E54" s="23">
        <v>0</v>
      </c>
      <c r="F54" s="23">
        <v>1665</v>
      </c>
      <c r="G54" s="23">
        <v>0</v>
      </c>
      <c r="H54" s="23">
        <v>1665</v>
      </c>
      <c r="I54" s="23">
        <v>0</v>
      </c>
      <c r="J54" s="23">
        <v>1665</v>
      </c>
      <c r="K54" s="23">
        <v>0</v>
      </c>
      <c r="L54" s="23">
        <v>1665</v>
      </c>
      <c r="M54" s="23">
        <v>0</v>
      </c>
      <c r="N54" s="23">
        <v>1665</v>
      </c>
      <c r="O54" s="23">
        <v>0</v>
      </c>
    </row>
    <row r="55" spans="1:15" ht="18.75">
      <c r="A55" s="111" t="s">
        <v>170</v>
      </c>
      <c r="B55" s="28" t="s">
        <v>158</v>
      </c>
      <c r="C55" s="28" t="s">
        <v>155</v>
      </c>
      <c r="D55" s="23">
        <v>28449.5</v>
      </c>
      <c r="E55" s="23">
        <v>23523.1</v>
      </c>
      <c r="F55" s="23">
        <v>845.5999999999999</v>
      </c>
      <c r="G55" s="23">
        <v>0</v>
      </c>
      <c r="H55" s="23">
        <v>20569.899999999998</v>
      </c>
      <c r="I55" s="23">
        <v>19742.5</v>
      </c>
      <c r="J55" s="23">
        <v>827.4</v>
      </c>
      <c r="K55" s="23">
        <v>0</v>
      </c>
      <c r="L55" s="23">
        <v>20796.7</v>
      </c>
      <c r="M55" s="23">
        <v>19969.300000000003</v>
      </c>
      <c r="N55" s="23">
        <v>827.4</v>
      </c>
      <c r="O55" s="23">
        <v>0</v>
      </c>
    </row>
    <row r="56" spans="1:15" ht="18.75">
      <c r="A56" s="111" t="s">
        <v>178</v>
      </c>
      <c r="B56" s="28" t="s">
        <v>158</v>
      </c>
      <c r="C56" s="28" t="s">
        <v>153</v>
      </c>
      <c r="D56" s="23">
        <v>5160</v>
      </c>
      <c r="E56" s="23">
        <v>5160</v>
      </c>
      <c r="F56" s="23">
        <v>0</v>
      </c>
      <c r="G56" s="23">
        <v>0</v>
      </c>
      <c r="H56" s="23">
        <v>5160</v>
      </c>
      <c r="I56" s="23">
        <v>5160</v>
      </c>
      <c r="J56" s="23">
        <v>0</v>
      </c>
      <c r="K56" s="23">
        <v>0</v>
      </c>
      <c r="L56" s="23">
        <v>5160</v>
      </c>
      <c r="M56" s="23">
        <v>5160</v>
      </c>
      <c r="N56" s="23">
        <v>0</v>
      </c>
      <c r="O56" s="23">
        <v>0</v>
      </c>
    </row>
    <row r="57" spans="1:15" ht="18.75">
      <c r="A57" s="111" t="s">
        <v>664</v>
      </c>
      <c r="B57" s="28" t="s">
        <v>158</v>
      </c>
      <c r="C57" s="28" t="s">
        <v>168</v>
      </c>
      <c r="D57" s="23">
        <v>381.5</v>
      </c>
      <c r="E57" s="23"/>
      <c r="F57" s="23"/>
      <c r="G57" s="23"/>
      <c r="H57" s="23">
        <v>0</v>
      </c>
      <c r="I57" s="23"/>
      <c r="J57" s="23"/>
      <c r="K57" s="23"/>
      <c r="L57" s="23">
        <v>0</v>
      </c>
      <c r="M57" s="23"/>
      <c r="N57" s="23"/>
      <c r="O57" s="23"/>
    </row>
    <row r="58" spans="1:15" ht="18.75">
      <c r="A58" s="112" t="s">
        <v>192</v>
      </c>
      <c r="B58" s="25" t="s">
        <v>174</v>
      </c>
      <c r="C58" s="25" t="s">
        <v>555</v>
      </c>
      <c r="D58" s="26">
        <f>D59</f>
        <v>9742.9</v>
      </c>
      <c r="E58" s="26">
        <f aca="true" t="shared" si="9" ref="E58:O58">E59</f>
        <v>0</v>
      </c>
      <c r="F58" s="26">
        <f t="shared" si="9"/>
        <v>5200</v>
      </c>
      <c r="G58" s="26">
        <f t="shared" si="9"/>
        <v>537.5</v>
      </c>
      <c r="H58" s="26">
        <f t="shared" si="9"/>
        <v>5877.2</v>
      </c>
      <c r="I58" s="26">
        <f t="shared" si="9"/>
        <v>0</v>
      </c>
      <c r="J58" s="26">
        <f t="shared" si="9"/>
        <v>5339.7</v>
      </c>
      <c r="K58" s="26">
        <f t="shared" si="9"/>
        <v>537.5</v>
      </c>
      <c r="L58" s="26">
        <f t="shared" si="9"/>
        <v>5737.5</v>
      </c>
      <c r="M58" s="26">
        <f t="shared" si="9"/>
        <v>0</v>
      </c>
      <c r="N58" s="26">
        <f t="shared" si="9"/>
        <v>5200</v>
      </c>
      <c r="O58" s="26">
        <f t="shared" si="9"/>
        <v>537.5</v>
      </c>
    </row>
    <row r="59" spans="1:15" ht="18.75">
      <c r="A59" s="111" t="s">
        <v>193</v>
      </c>
      <c r="B59" s="28" t="s">
        <v>174</v>
      </c>
      <c r="C59" s="28" t="s">
        <v>156</v>
      </c>
      <c r="D59" s="23">
        <v>9742.9</v>
      </c>
      <c r="E59" s="23">
        <v>0</v>
      </c>
      <c r="F59" s="23">
        <v>5200</v>
      </c>
      <c r="G59" s="23">
        <v>537.5</v>
      </c>
      <c r="H59" s="23">
        <v>5877.2</v>
      </c>
      <c r="I59" s="23">
        <v>0</v>
      </c>
      <c r="J59" s="23">
        <v>5339.7</v>
      </c>
      <c r="K59" s="23">
        <v>537.5</v>
      </c>
      <c r="L59" s="23">
        <v>5737.5</v>
      </c>
      <c r="M59" s="23">
        <v>0</v>
      </c>
      <c r="N59" s="23">
        <v>5200</v>
      </c>
      <c r="O59" s="23">
        <v>537.5</v>
      </c>
    </row>
    <row r="60" spans="1:15" ht="37.5" customHeight="1">
      <c r="A60" s="112" t="s">
        <v>253</v>
      </c>
      <c r="B60" s="25" t="s">
        <v>190</v>
      </c>
      <c r="C60" s="25" t="s">
        <v>555</v>
      </c>
      <c r="D60" s="26">
        <f>D61</f>
        <v>80.3</v>
      </c>
      <c r="E60" s="26">
        <f aca="true" t="shared" si="10" ref="E60:O60">E61</f>
        <v>0</v>
      </c>
      <c r="F60" s="26">
        <f t="shared" si="10"/>
        <v>80.3</v>
      </c>
      <c r="G60" s="26">
        <f t="shared" si="10"/>
        <v>0</v>
      </c>
      <c r="H60" s="26">
        <f t="shared" si="10"/>
        <v>0</v>
      </c>
      <c r="I60" s="26">
        <f t="shared" si="10"/>
        <v>0</v>
      </c>
      <c r="J60" s="26">
        <f t="shared" si="10"/>
        <v>0</v>
      </c>
      <c r="K60" s="26">
        <f t="shared" si="10"/>
        <v>0</v>
      </c>
      <c r="L60" s="26">
        <f t="shared" si="10"/>
        <v>0</v>
      </c>
      <c r="M60" s="26">
        <f t="shared" si="10"/>
        <v>0</v>
      </c>
      <c r="N60" s="26">
        <f t="shared" si="10"/>
        <v>0</v>
      </c>
      <c r="O60" s="26">
        <f t="shared" si="10"/>
        <v>0</v>
      </c>
    </row>
    <row r="61" spans="1:15" ht="27" customHeight="1">
      <c r="A61" s="111" t="s">
        <v>212</v>
      </c>
      <c r="B61" s="28" t="s">
        <v>190</v>
      </c>
      <c r="C61" s="28" t="s">
        <v>152</v>
      </c>
      <c r="D61" s="23">
        <v>80.3</v>
      </c>
      <c r="E61" s="23">
        <v>0</v>
      </c>
      <c r="F61" s="23">
        <v>80.3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1:15" ht="57.75" customHeight="1">
      <c r="A62" s="112" t="s">
        <v>252</v>
      </c>
      <c r="B62" s="25" t="s">
        <v>177</v>
      </c>
      <c r="C62" s="25" t="s">
        <v>555</v>
      </c>
      <c r="D62" s="26">
        <f>D63+D64</f>
        <v>45663</v>
      </c>
      <c r="E62" s="26">
        <f aca="true" t="shared" si="11" ref="E62:O62">E63+E64</f>
        <v>2842.8</v>
      </c>
      <c r="F62" s="26">
        <f t="shared" si="11"/>
        <v>29753</v>
      </c>
      <c r="G62" s="26">
        <f t="shared" si="11"/>
        <v>0</v>
      </c>
      <c r="H62" s="26">
        <f t="shared" si="11"/>
        <v>31701.1</v>
      </c>
      <c r="I62" s="26">
        <f t="shared" si="11"/>
        <v>2491.2</v>
      </c>
      <c r="J62" s="26">
        <f t="shared" si="11"/>
        <v>29209.9</v>
      </c>
      <c r="K62" s="26">
        <f t="shared" si="11"/>
        <v>0</v>
      </c>
      <c r="L62" s="26">
        <f t="shared" si="11"/>
        <v>31800.3</v>
      </c>
      <c r="M62" s="26">
        <f t="shared" si="11"/>
        <v>2661.5</v>
      </c>
      <c r="N62" s="26">
        <f t="shared" si="11"/>
        <v>29138.800000000003</v>
      </c>
      <c r="O62" s="26">
        <f t="shared" si="11"/>
        <v>0</v>
      </c>
    </row>
    <row r="63" spans="1:15" ht="35.25" customHeight="1">
      <c r="A63" s="111" t="s">
        <v>255</v>
      </c>
      <c r="B63" s="28" t="s">
        <v>177</v>
      </c>
      <c r="C63" s="28" t="s">
        <v>152</v>
      </c>
      <c r="D63" s="23">
        <v>16187.2</v>
      </c>
      <c r="E63" s="23">
        <v>2842.8</v>
      </c>
      <c r="F63" s="23">
        <v>13344.4</v>
      </c>
      <c r="G63" s="23">
        <v>0</v>
      </c>
      <c r="H63" s="23">
        <v>16847.6</v>
      </c>
      <c r="I63" s="23">
        <v>2491.2</v>
      </c>
      <c r="J63" s="23">
        <v>14356.4</v>
      </c>
      <c r="K63" s="23">
        <v>0</v>
      </c>
      <c r="L63" s="23">
        <v>17032.1</v>
      </c>
      <c r="M63" s="23">
        <v>2661.5</v>
      </c>
      <c r="N63" s="23">
        <v>14370.6</v>
      </c>
      <c r="O63" s="23">
        <v>0</v>
      </c>
    </row>
    <row r="64" spans="1:15" ht="18.75" customHeight="1">
      <c r="A64" s="111" t="s">
        <v>237</v>
      </c>
      <c r="B64" s="28" t="s">
        <v>177</v>
      </c>
      <c r="C64" s="28" t="s">
        <v>156</v>
      </c>
      <c r="D64" s="23">
        <v>29475.8</v>
      </c>
      <c r="E64" s="23">
        <v>0</v>
      </c>
      <c r="F64" s="23">
        <v>16408.6</v>
      </c>
      <c r="G64" s="23">
        <v>0</v>
      </c>
      <c r="H64" s="23">
        <v>14853.5</v>
      </c>
      <c r="I64" s="23">
        <v>0</v>
      </c>
      <c r="J64" s="23">
        <v>14853.5</v>
      </c>
      <c r="K64" s="23">
        <v>0</v>
      </c>
      <c r="L64" s="23">
        <v>14768.2</v>
      </c>
      <c r="M64" s="23">
        <v>0</v>
      </c>
      <c r="N64" s="23">
        <v>14768.2</v>
      </c>
      <c r="O64" s="23">
        <v>0</v>
      </c>
    </row>
    <row r="65" spans="1:15" ht="18.75">
      <c r="A65" s="118" t="s">
        <v>401</v>
      </c>
      <c r="B65" s="119"/>
      <c r="C65" s="119"/>
      <c r="D65" s="26">
        <f aca="true" t="shared" si="12" ref="D65:O65">D21+D29+D32+D35+D39+D41+D50+D53+D58+D60+D62+D47</f>
        <v>714968.6000000002</v>
      </c>
      <c r="E65" s="26">
        <f t="shared" si="12"/>
        <v>405878.19999999995</v>
      </c>
      <c r="F65" s="26">
        <f t="shared" si="12"/>
        <v>262418.5</v>
      </c>
      <c r="G65" s="26">
        <f t="shared" si="12"/>
        <v>3620.7999999999997</v>
      </c>
      <c r="H65" s="26">
        <f t="shared" si="12"/>
        <v>682564.7000000001</v>
      </c>
      <c r="I65" s="26">
        <f t="shared" si="12"/>
        <v>412822.10000000003</v>
      </c>
      <c r="J65" s="26">
        <f t="shared" si="12"/>
        <v>264637.5</v>
      </c>
      <c r="K65" s="26">
        <f t="shared" si="12"/>
        <v>4307.799999999999</v>
      </c>
      <c r="L65" s="26">
        <f t="shared" si="12"/>
        <v>668844</v>
      </c>
      <c r="M65" s="26">
        <f t="shared" si="12"/>
        <v>398488.39999999997</v>
      </c>
      <c r="N65" s="26">
        <f t="shared" si="12"/>
        <v>253402.00000000003</v>
      </c>
      <c r="O65" s="26">
        <f t="shared" si="12"/>
        <v>4070.7999999999997</v>
      </c>
    </row>
    <row r="66" spans="1:15" ht="18.75">
      <c r="A66" s="29" t="s">
        <v>553</v>
      </c>
      <c r="B66" s="30"/>
      <c r="C66" s="30"/>
      <c r="D66" s="31">
        <v>0</v>
      </c>
      <c r="E66" s="32"/>
      <c r="F66" s="32"/>
      <c r="G66" s="32"/>
      <c r="H66" s="23">
        <f>I66+J66+K66</f>
        <v>6800</v>
      </c>
      <c r="I66" s="23"/>
      <c r="J66" s="23">
        <v>6800</v>
      </c>
      <c r="K66" s="23"/>
      <c r="L66" s="23">
        <f>M66+N66+O66</f>
        <v>13400</v>
      </c>
      <c r="M66" s="33"/>
      <c r="N66" s="33">
        <v>13400</v>
      </c>
      <c r="O66" s="33"/>
    </row>
    <row r="67" spans="1:15" ht="18.75">
      <c r="A67" s="34" t="s">
        <v>171</v>
      </c>
      <c r="B67" s="35"/>
      <c r="C67" s="35"/>
      <c r="D67" s="26">
        <f>D65+D66</f>
        <v>714968.6000000002</v>
      </c>
      <c r="E67" s="26">
        <f aca="true" t="shared" si="13" ref="E67:O67">E65+E66</f>
        <v>405878.19999999995</v>
      </c>
      <c r="F67" s="26">
        <f t="shared" si="13"/>
        <v>262418.5</v>
      </c>
      <c r="G67" s="26">
        <f t="shared" si="13"/>
        <v>3620.7999999999997</v>
      </c>
      <c r="H67" s="26">
        <f t="shared" si="13"/>
        <v>689364.7000000001</v>
      </c>
      <c r="I67" s="26">
        <f t="shared" si="13"/>
        <v>412822.10000000003</v>
      </c>
      <c r="J67" s="26">
        <f t="shared" si="13"/>
        <v>271437.5</v>
      </c>
      <c r="K67" s="26">
        <f t="shared" si="13"/>
        <v>4307.799999999999</v>
      </c>
      <c r="L67" s="26">
        <f t="shared" si="13"/>
        <v>682244</v>
      </c>
      <c r="M67" s="26">
        <f t="shared" si="13"/>
        <v>398488.39999999997</v>
      </c>
      <c r="N67" s="26">
        <f t="shared" si="13"/>
        <v>266802</v>
      </c>
      <c r="O67" s="26">
        <f t="shared" si="13"/>
        <v>4070.7999999999997</v>
      </c>
    </row>
    <row r="68" spans="4:15" ht="25.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ht="12.75">
      <c r="D69" s="3"/>
    </row>
    <row r="70" spans="4:15" ht="30">
      <c r="D70" s="3"/>
      <c r="F70" s="7"/>
      <c r="G70" s="7"/>
      <c r="H70" s="7"/>
      <c r="I70" s="7"/>
      <c r="J70" s="89"/>
      <c r="K70" s="89"/>
      <c r="L70" s="89"/>
      <c r="M70" s="89"/>
      <c r="N70" s="89"/>
      <c r="O70" s="89"/>
    </row>
    <row r="72" spans="9:11" ht="25.5">
      <c r="I72" s="44"/>
      <c r="J72" s="44"/>
      <c r="K72" s="44"/>
    </row>
    <row r="73" spans="9:11" ht="25.5">
      <c r="I73" s="44"/>
      <c r="J73" s="44"/>
      <c r="K73" s="44"/>
    </row>
    <row r="74" spans="9:11" ht="25.5">
      <c r="I74" s="44"/>
      <c r="J74" s="12"/>
      <c r="K74" s="44"/>
    </row>
    <row r="75" spans="9:11" ht="25.5">
      <c r="I75" s="44"/>
      <c r="J75" s="44"/>
      <c r="K75" s="44"/>
    </row>
    <row r="76" spans="9:11" ht="25.5">
      <c r="I76" s="44"/>
      <c r="J76" s="45"/>
      <c r="K76" s="44"/>
    </row>
  </sheetData>
  <sheetProtection/>
  <mergeCells count="9">
    <mergeCell ref="A65:C65"/>
    <mergeCell ref="A1:C1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6"/>
  <sheetViews>
    <sheetView view="pageBreakPreview" zoomScale="70" zoomScaleNormal="85" zoomScaleSheetLayoutView="70" zoomScalePageLayoutView="0" workbookViewId="0" topLeftCell="A357">
      <selection activeCell="X371" sqref="X371"/>
    </sheetView>
  </sheetViews>
  <sheetFormatPr defaultColWidth="9.00390625" defaultRowHeight="12.75"/>
  <cols>
    <col min="1" max="1" width="87.625" style="19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7.375" style="1" customWidth="1"/>
    <col min="7" max="7" width="0.12890625" style="1" hidden="1" customWidth="1"/>
    <col min="8" max="8" width="11.75390625" style="1" hidden="1" customWidth="1"/>
    <col min="9" max="9" width="14.625" style="1" hidden="1" customWidth="1"/>
    <col min="10" max="10" width="17.375" style="1" customWidth="1"/>
    <col min="11" max="11" width="0.12890625" style="1" hidden="1" customWidth="1"/>
    <col min="12" max="12" width="15.125" style="1" hidden="1" customWidth="1"/>
    <col min="13" max="13" width="13.00390625" style="1" hidden="1" customWidth="1"/>
    <col min="14" max="14" width="19.875" style="1" customWidth="1"/>
    <col min="15" max="15" width="0.12890625" style="1" hidden="1" customWidth="1"/>
    <col min="16" max="16" width="12.25390625" style="1" hidden="1" customWidth="1"/>
    <col min="17" max="17" width="21.25390625" style="1" hidden="1" customWidth="1"/>
    <col min="18" max="18" width="12.375" style="1" customWidth="1"/>
    <col min="19" max="16384" width="9.125" style="1" customWidth="1"/>
  </cols>
  <sheetData>
    <row r="1" spans="1:14" ht="18.75">
      <c r="A1" s="17"/>
      <c r="B1" s="18"/>
      <c r="C1" s="18"/>
      <c r="D1" s="18"/>
      <c r="F1" s="128" t="s">
        <v>594</v>
      </c>
      <c r="G1" s="128"/>
      <c r="H1" s="128"/>
      <c r="I1" s="128"/>
      <c r="J1" s="128"/>
      <c r="K1" s="128"/>
      <c r="L1" s="128"/>
      <c r="M1" s="128"/>
      <c r="N1" s="128"/>
    </row>
    <row r="2" spans="1:14" ht="18.75">
      <c r="A2" s="17"/>
      <c r="B2" s="18"/>
      <c r="C2" s="18"/>
      <c r="D2" s="18"/>
      <c r="F2" s="128" t="s">
        <v>204</v>
      </c>
      <c r="G2" s="128"/>
      <c r="H2" s="128"/>
      <c r="I2" s="128"/>
      <c r="J2" s="128"/>
      <c r="K2" s="128"/>
      <c r="L2" s="128"/>
      <c r="M2" s="128"/>
      <c r="N2" s="128"/>
    </row>
    <row r="3" spans="1:14" ht="18.75">
      <c r="A3" s="17"/>
      <c r="B3" s="18"/>
      <c r="C3" s="18"/>
      <c r="D3" s="18"/>
      <c r="F3" s="128" t="s">
        <v>183</v>
      </c>
      <c r="G3" s="128"/>
      <c r="H3" s="128"/>
      <c r="I3" s="128"/>
      <c r="J3" s="128"/>
      <c r="K3" s="128"/>
      <c r="L3" s="128"/>
      <c r="M3" s="128"/>
      <c r="N3" s="128"/>
    </row>
    <row r="4" spans="1:14" ht="18.75">
      <c r="A4" s="17"/>
      <c r="B4" s="18"/>
      <c r="C4" s="18"/>
      <c r="D4" s="18"/>
      <c r="F4" s="128" t="s">
        <v>673</v>
      </c>
      <c r="G4" s="128"/>
      <c r="H4" s="128"/>
      <c r="I4" s="128"/>
      <c r="J4" s="128"/>
      <c r="K4" s="128"/>
      <c r="L4" s="128"/>
      <c r="M4" s="128"/>
      <c r="N4" s="128"/>
    </row>
    <row r="5" spans="1:17" s="24" customFormat="1" ht="18.75">
      <c r="A5" s="36" t="s">
        <v>200</v>
      </c>
      <c r="B5" s="38"/>
      <c r="C5" s="37"/>
      <c r="D5" s="37"/>
      <c r="E5" s="37"/>
      <c r="F5" s="128" t="s">
        <v>582</v>
      </c>
      <c r="G5" s="128"/>
      <c r="H5" s="128"/>
      <c r="I5" s="128"/>
      <c r="J5" s="128"/>
      <c r="K5" s="128"/>
      <c r="L5" s="128"/>
      <c r="M5" s="128"/>
      <c r="N5" s="128"/>
      <c r="O5" s="37"/>
      <c r="P5" s="37"/>
      <c r="Q5" s="37"/>
    </row>
    <row r="6" spans="1:17" s="24" customFormat="1" ht="18.75">
      <c r="A6" s="36"/>
      <c r="B6" s="38"/>
      <c r="C6" s="37"/>
      <c r="D6" s="37"/>
      <c r="E6" s="37"/>
      <c r="F6" s="128" t="s">
        <v>204</v>
      </c>
      <c r="G6" s="128"/>
      <c r="H6" s="128"/>
      <c r="I6" s="128"/>
      <c r="J6" s="128"/>
      <c r="K6" s="128"/>
      <c r="L6" s="128"/>
      <c r="M6" s="128"/>
      <c r="N6" s="128"/>
      <c r="O6" s="37"/>
      <c r="P6" s="37"/>
      <c r="Q6" s="37"/>
    </row>
    <row r="7" spans="1:17" s="24" customFormat="1" ht="18.75">
      <c r="A7" s="36"/>
      <c r="B7" s="38"/>
      <c r="C7" s="37"/>
      <c r="D7" s="37"/>
      <c r="E7" s="37"/>
      <c r="F7" s="128" t="s">
        <v>183</v>
      </c>
      <c r="G7" s="128"/>
      <c r="H7" s="128"/>
      <c r="I7" s="128"/>
      <c r="J7" s="128"/>
      <c r="K7" s="128"/>
      <c r="L7" s="128"/>
      <c r="M7" s="128"/>
      <c r="N7" s="128"/>
      <c r="O7" s="37"/>
      <c r="P7" s="37"/>
      <c r="Q7" s="37"/>
    </row>
    <row r="8" spans="1:17" s="24" customFormat="1" ht="18.75">
      <c r="A8" s="36"/>
      <c r="B8" s="38"/>
      <c r="C8" s="37"/>
      <c r="D8" s="37"/>
      <c r="E8" s="37"/>
      <c r="F8" s="128" t="s">
        <v>445</v>
      </c>
      <c r="G8" s="128"/>
      <c r="H8" s="128"/>
      <c r="I8" s="128"/>
      <c r="J8" s="128"/>
      <c r="K8" s="128"/>
      <c r="L8" s="128"/>
      <c r="M8" s="128"/>
      <c r="N8" s="128"/>
      <c r="O8" s="37"/>
      <c r="P8" s="37"/>
      <c r="Q8" s="37"/>
    </row>
    <row r="9" spans="1:17" s="24" customFormat="1" ht="18.75">
      <c r="A9" s="36"/>
      <c r="B9" s="38"/>
      <c r="C9" s="37"/>
      <c r="D9" s="37"/>
      <c r="E9" s="37"/>
      <c r="F9" s="128" t="s">
        <v>583</v>
      </c>
      <c r="G9" s="128"/>
      <c r="H9" s="128"/>
      <c r="I9" s="128"/>
      <c r="J9" s="128"/>
      <c r="K9" s="128"/>
      <c r="L9" s="128"/>
      <c r="M9" s="128"/>
      <c r="N9" s="128"/>
      <c r="O9" s="37"/>
      <c r="P9" s="37"/>
      <c r="Q9" s="37"/>
    </row>
    <row r="10" spans="1:17" s="24" customFormat="1" ht="18.75">
      <c r="A10" s="80"/>
      <c r="B10" s="81"/>
      <c r="C10" s="37"/>
      <c r="D10" s="37"/>
      <c r="E10" s="37"/>
      <c r="F10" s="93"/>
      <c r="G10" s="37"/>
      <c r="H10" s="37"/>
      <c r="I10" s="37"/>
      <c r="K10" s="37"/>
      <c r="L10" s="37"/>
      <c r="M10" s="37"/>
      <c r="N10" s="37"/>
      <c r="O10" s="37"/>
      <c r="P10" s="37"/>
      <c r="Q10" s="37"/>
    </row>
    <row r="11" spans="1:17" s="24" customFormat="1" ht="15" customHeight="1">
      <c r="A11" s="36"/>
      <c r="B11" s="38"/>
      <c r="C11" s="38"/>
      <c r="D11" s="38"/>
      <c r="E11" s="38"/>
      <c r="F11" s="9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24" customFormat="1" ht="68.25" customHeight="1">
      <c r="A12" s="125" t="s">
        <v>572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37"/>
      <c r="P12" s="37"/>
      <c r="Q12" s="37"/>
    </row>
    <row r="13" spans="1:21" s="24" customFormat="1" ht="18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37"/>
      <c r="P13" s="37"/>
      <c r="Q13" s="37"/>
      <c r="U13" s="24" t="s">
        <v>200</v>
      </c>
    </row>
    <row r="14" spans="1:17" s="24" customFormat="1" ht="18.75">
      <c r="A14" s="82"/>
      <c r="B14" s="82"/>
      <c r="C14" s="82"/>
      <c r="D14" s="82"/>
      <c r="E14" s="82"/>
      <c r="F14" s="92"/>
      <c r="G14" s="92"/>
      <c r="H14" s="92"/>
      <c r="I14" s="92"/>
      <c r="J14" s="92"/>
      <c r="K14" s="92"/>
      <c r="L14" s="92"/>
      <c r="M14" s="92"/>
      <c r="N14" s="92"/>
      <c r="O14" s="37"/>
      <c r="P14" s="37"/>
      <c r="Q14" s="37"/>
    </row>
    <row r="15" spans="1:17" s="24" customFormat="1" ht="18.75">
      <c r="A15" s="43"/>
      <c r="B15" s="43"/>
      <c r="C15" s="43"/>
      <c r="D15" s="43"/>
      <c r="E15" s="43"/>
      <c r="F15" s="92"/>
      <c r="G15" s="92"/>
      <c r="H15" s="92"/>
      <c r="I15" s="92"/>
      <c r="J15" s="92"/>
      <c r="K15" s="92"/>
      <c r="L15" s="92"/>
      <c r="M15" s="92"/>
      <c r="N15" s="92"/>
      <c r="O15" s="37"/>
      <c r="P15" s="37"/>
      <c r="Q15" s="37"/>
    </row>
    <row r="16" spans="1:17" s="24" customFormat="1" ht="18.75">
      <c r="A16" s="49"/>
      <c r="B16" s="37"/>
      <c r="C16" s="37"/>
      <c r="D16" s="37"/>
      <c r="E16" s="2"/>
      <c r="F16" s="37"/>
      <c r="G16" s="42" t="s">
        <v>363</v>
      </c>
      <c r="H16" s="42"/>
      <c r="I16" s="37"/>
      <c r="J16" s="37"/>
      <c r="K16" s="37"/>
      <c r="L16" s="37"/>
      <c r="M16" s="37"/>
      <c r="N16" s="20" t="s">
        <v>271</v>
      </c>
      <c r="O16" s="37"/>
      <c r="P16" s="37"/>
      <c r="Q16" s="37"/>
    </row>
    <row r="17" spans="1:17" s="24" customFormat="1" ht="18.75" customHeight="1">
      <c r="A17" s="127" t="s">
        <v>151</v>
      </c>
      <c r="B17" s="127" t="s">
        <v>560</v>
      </c>
      <c r="C17" s="127" t="s">
        <v>561</v>
      </c>
      <c r="D17" s="127" t="s">
        <v>558</v>
      </c>
      <c r="E17" s="127" t="s">
        <v>559</v>
      </c>
      <c r="F17" s="127" t="s">
        <v>201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7" s="24" customFormat="1" ht="36" customHeight="1">
      <c r="A18" s="127"/>
      <c r="B18" s="127"/>
      <c r="C18" s="127"/>
      <c r="D18" s="127"/>
      <c r="E18" s="127"/>
      <c r="F18" s="15" t="s">
        <v>447</v>
      </c>
      <c r="G18" s="15" t="s">
        <v>482</v>
      </c>
      <c r="H18" s="15" t="s">
        <v>480</v>
      </c>
      <c r="I18" s="15" t="s">
        <v>481</v>
      </c>
      <c r="J18" s="109" t="s">
        <v>448</v>
      </c>
      <c r="K18" s="15" t="s">
        <v>482</v>
      </c>
      <c r="L18" s="15" t="s">
        <v>480</v>
      </c>
      <c r="M18" s="15" t="s">
        <v>481</v>
      </c>
      <c r="N18" s="109" t="s">
        <v>449</v>
      </c>
      <c r="O18" s="15" t="s">
        <v>482</v>
      </c>
      <c r="P18" s="15" t="s">
        <v>480</v>
      </c>
      <c r="Q18" s="15" t="s">
        <v>481</v>
      </c>
    </row>
    <row r="19" spans="1:17" s="24" customFormat="1" ht="29.25" customHeight="1">
      <c r="A19" s="109">
        <v>1</v>
      </c>
      <c r="B19" s="109">
        <v>2</v>
      </c>
      <c r="C19" s="109">
        <v>3</v>
      </c>
      <c r="D19" s="15">
        <v>4</v>
      </c>
      <c r="E19" s="15">
        <v>5</v>
      </c>
      <c r="F19" s="15">
        <v>6</v>
      </c>
      <c r="G19" s="15"/>
      <c r="H19" s="109">
        <v>5</v>
      </c>
      <c r="I19" s="15"/>
      <c r="J19" s="15">
        <v>7</v>
      </c>
      <c r="K19" s="15"/>
      <c r="L19" s="109">
        <v>6</v>
      </c>
      <c r="M19" s="15"/>
      <c r="N19" s="109">
        <v>8</v>
      </c>
      <c r="O19" s="15"/>
      <c r="P19" s="15"/>
      <c r="Q19" s="15"/>
    </row>
    <row r="20" spans="1:17" s="24" customFormat="1" ht="18.75">
      <c r="A20" s="112" t="s">
        <v>251</v>
      </c>
      <c r="B20" s="25" t="s">
        <v>152</v>
      </c>
      <c r="C20" s="25" t="s">
        <v>555</v>
      </c>
      <c r="D20" s="109"/>
      <c r="E20" s="25"/>
      <c r="F20" s="26">
        <f aca="true" t="shared" si="0" ref="F20:Q20">F21+F26+++F37+F101+F105+F119+F123</f>
        <v>55954.09999999999</v>
      </c>
      <c r="G20" s="26">
        <f t="shared" si="0"/>
        <v>6430.699999999999</v>
      </c>
      <c r="H20" s="26">
        <f t="shared" si="0"/>
        <v>50599.8</v>
      </c>
      <c r="I20" s="26">
        <f t="shared" si="0"/>
        <v>2978.6</v>
      </c>
      <c r="J20" s="26">
        <f t="shared" si="0"/>
        <v>57401.5</v>
      </c>
      <c r="K20" s="26">
        <f t="shared" si="0"/>
        <v>6117</v>
      </c>
      <c r="L20" s="26">
        <f t="shared" si="0"/>
        <v>48755.9</v>
      </c>
      <c r="M20" s="26">
        <f t="shared" si="0"/>
        <v>2978.6</v>
      </c>
      <c r="N20" s="26">
        <f t="shared" si="0"/>
        <v>51691.399999999994</v>
      </c>
      <c r="O20" s="23">
        <f t="shared" si="0"/>
        <v>6119</v>
      </c>
      <c r="P20" s="23">
        <f t="shared" si="0"/>
        <v>42593.8</v>
      </c>
      <c r="Q20" s="23">
        <f t="shared" si="0"/>
        <v>2978.6</v>
      </c>
    </row>
    <row r="21" spans="1:17" s="24" customFormat="1" ht="37.5">
      <c r="A21" s="113" t="s">
        <v>128</v>
      </c>
      <c r="B21" s="25" t="s">
        <v>152</v>
      </c>
      <c r="C21" s="25" t="s">
        <v>156</v>
      </c>
      <c r="D21" s="25"/>
      <c r="E21" s="109"/>
      <c r="F21" s="26">
        <f>F22</f>
        <v>1451.3</v>
      </c>
      <c r="G21" s="26">
        <f aca="true" t="shared" si="1" ref="G21:Q22">G22</f>
        <v>0</v>
      </c>
      <c r="H21" s="26">
        <f t="shared" si="1"/>
        <v>1325.5</v>
      </c>
      <c r="I21" s="26">
        <f t="shared" si="1"/>
        <v>0</v>
      </c>
      <c r="J21" s="26">
        <f t="shared" si="1"/>
        <v>1273.6</v>
      </c>
      <c r="K21" s="26">
        <f t="shared" si="1"/>
        <v>0</v>
      </c>
      <c r="L21" s="26">
        <f t="shared" si="1"/>
        <v>1273.6</v>
      </c>
      <c r="M21" s="26">
        <f t="shared" si="1"/>
        <v>0</v>
      </c>
      <c r="N21" s="26">
        <f t="shared" si="1"/>
        <v>1273.6</v>
      </c>
      <c r="O21" s="23">
        <f t="shared" si="1"/>
        <v>0</v>
      </c>
      <c r="P21" s="23">
        <f t="shared" si="1"/>
        <v>1273.6</v>
      </c>
      <c r="Q21" s="23">
        <f t="shared" si="1"/>
        <v>0</v>
      </c>
    </row>
    <row r="22" spans="1:17" s="24" customFormat="1" ht="18.75">
      <c r="A22" s="27" t="s">
        <v>247</v>
      </c>
      <c r="B22" s="28" t="s">
        <v>152</v>
      </c>
      <c r="C22" s="28" t="s">
        <v>156</v>
      </c>
      <c r="D22" s="28" t="s">
        <v>290</v>
      </c>
      <c r="E22" s="67"/>
      <c r="F22" s="23">
        <f>F23</f>
        <v>1451.3</v>
      </c>
      <c r="G22" s="23">
        <f t="shared" si="1"/>
        <v>0</v>
      </c>
      <c r="H22" s="23">
        <f t="shared" si="1"/>
        <v>1325.5</v>
      </c>
      <c r="I22" s="23">
        <f t="shared" si="1"/>
        <v>0</v>
      </c>
      <c r="J22" s="23">
        <f t="shared" si="1"/>
        <v>1273.6</v>
      </c>
      <c r="K22" s="23">
        <f t="shared" si="1"/>
        <v>0</v>
      </c>
      <c r="L22" s="23">
        <f t="shared" si="1"/>
        <v>1273.6</v>
      </c>
      <c r="M22" s="23">
        <f t="shared" si="1"/>
        <v>0</v>
      </c>
      <c r="N22" s="23">
        <f t="shared" si="1"/>
        <v>1273.6</v>
      </c>
      <c r="O22" s="23">
        <f t="shared" si="1"/>
        <v>0</v>
      </c>
      <c r="P22" s="23">
        <f t="shared" si="1"/>
        <v>1273.6</v>
      </c>
      <c r="Q22" s="23">
        <f t="shared" si="1"/>
        <v>0</v>
      </c>
    </row>
    <row r="23" spans="1:17" s="24" customFormat="1" ht="18.75">
      <c r="A23" s="27" t="s">
        <v>176</v>
      </c>
      <c r="B23" s="28" t="s">
        <v>152</v>
      </c>
      <c r="C23" s="28" t="s">
        <v>372</v>
      </c>
      <c r="D23" s="28" t="s">
        <v>371</v>
      </c>
      <c r="E23" s="67"/>
      <c r="F23" s="23">
        <f>F24</f>
        <v>1451.3</v>
      </c>
      <c r="G23" s="23">
        <f aca="true" t="shared" si="2" ref="G23:Q23">G24</f>
        <v>0</v>
      </c>
      <c r="H23" s="23">
        <f t="shared" si="2"/>
        <v>1325.5</v>
      </c>
      <c r="I23" s="23">
        <f t="shared" si="2"/>
        <v>0</v>
      </c>
      <c r="J23" s="23">
        <f t="shared" si="2"/>
        <v>1273.6</v>
      </c>
      <c r="K23" s="23">
        <f t="shared" si="2"/>
        <v>0</v>
      </c>
      <c r="L23" s="23">
        <f t="shared" si="2"/>
        <v>1273.6</v>
      </c>
      <c r="M23" s="23">
        <f t="shared" si="2"/>
        <v>0</v>
      </c>
      <c r="N23" s="23">
        <f t="shared" si="2"/>
        <v>1273.6</v>
      </c>
      <c r="O23" s="23">
        <f t="shared" si="2"/>
        <v>0</v>
      </c>
      <c r="P23" s="23">
        <f t="shared" si="2"/>
        <v>1273.6</v>
      </c>
      <c r="Q23" s="23">
        <f t="shared" si="2"/>
        <v>0</v>
      </c>
    </row>
    <row r="24" spans="1:17" s="24" customFormat="1" ht="37.5">
      <c r="A24" s="27" t="s">
        <v>262</v>
      </c>
      <c r="B24" s="28" t="s">
        <v>152</v>
      </c>
      <c r="C24" s="28" t="s">
        <v>372</v>
      </c>
      <c r="D24" s="28" t="s">
        <v>292</v>
      </c>
      <c r="E24" s="67"/>
      <c r="F24" s="23">
        <f aca="true" t="shared" si="3" ref="F24:Q24">F25</f>
        <v>1451.3</v>
      </c>
      <c r="G24" s="23">
        <f t="shared" si="3"/>
        <v>0</v>
      </c>
      <c r="H24" s="23">
        <f t="shared" si="3"/>
        <v>1325.5</v>
      </c>
      <c r="I24" s="23">
        <f t="shared" si="3"/>
        <v>0</v>
      </c>
      <c r="J24" s="23">
        <f t="shared" si="3"/>
        <v>1273.6</v>
      </c>
      <c r="K24" s="23">
        <f t="shared" si="3"/>
        <v>0</v>
      </c>
      <c r="L24" s="23">
        <f t="shared" si="3"/>
        <v>1273.6</v>
      </c>
      <c r="M24" s="23">
        <f t="shared" si="3"/>
        <v>0</v>
      </c>
      <c r="N24" s="23">
        <f t="shared" si="3"/>
        <v>1273.6</v>
      </c>
      <c r="O24" s="23">
        <f t="shared" si="3"/>
        <v>0</v>
      </c>
      <c r="P24" s="23">
        <f t="shared" si="3"/>
        <v>1273.6</v>
      </c>
      <c r="Q24" s="23">
        <f t="shared" si="3"/>
        <v>0</v>
      </c>
    </row>
    <row r="25" spans="1:17" s="24" customFormat="1" ht="21" customHeight="1">
      <c r="A25" s="111" t="s">
        <v>206</v>
      </c>
      <c r="B25" s="28" t="s">
        <v>152</v>
      </c>
      <c r="C25" s="28" t="s">
        <v>156</v>
      </c>
      <c r="D25" s="28" t="s">
        <v>292</v>
      </c>
      <c r="E25" s="67">
        <v>120</v>
      </c>
      <c r="F25" s="23">
        <v>1451.3</v>
      </c>
      <c r="G25" s="23"/>
      <c r="H25" s="23">
        <v>1325.5</v>
      </c>
      <c r="I25" s="23"/>
      <c r="J25" s="23">
        <f>K25+L25+M25</f>
        <v>1273.6</v>
      </c>
      <c r="K25" s="23"/>
      <c r="L25" s="23">
        <v>1273.6</v>
      </c>
      <c r="M25" s="23"/>
      <c r="N25" s="23">
        <f>O25+P25+Q25</f>
        <v>1273.6</v>
      </c>
      <c r="O25" s="33"/>
      <c r="P25" s="33">
        <v>1273.6</v>
      </c>
      <c r="Q25" s="33"/>
    </row>
    <row r="26" spans="1:17" s="24" customFormat="1" ht="56.25">
      <c r="A26" s="112" t="s">
        <v>232</v>
      </c>
      <c r="B26" s="25" t="s">
        <v>152</v>
      </c>
      <c r="C26" s="25" t="s">
        <v>155</v>
      </c>
      <c r="D26" s="109"/>
      <c r="E26" s="109"/>
      <c r="F26" s="26">
        <f>F27+F32</f>
        <v>1581.5</v>
      </c>
      <c r="G26" s="26">
        <f aca="true" t="shared" si="4" ref="G26:Q26">G27+G32</f>
        <v>0</v>
      </c>
      <c r="H26" s="26">
        <f t="shared" si="4"/>
        <v>1294.5</v>
      </c>
      <c r="I26" s="26">
        <f t="shared" si="4"/>
        <v>287</v>
      </c>
      <c r="J26" s="26">
        <f t="shared" si="4"/>
        <v>1602.9</v>
      </c>
      <c r="K26" s="26">
        <f t="shared" si="4"/>
        <v>0</v>
      </c>
      <c r="L26" s="26">
        <f t="shared" si="4"/>
        <v>1315.9</v>
      </c>
      <c r="M26" s="26">
        <f t="shared" si="4"/>
        <v>287</v>
      </c>
      <c r="N26" s="26">
        <f t="shared" si="4"/>
        <v>1529.6</v>
      </c>
      <c r="O26" s="23">
        <f t="shared" si="4"/>
        <v>0</v>
      </c>
      <c r="P26" s="23">
        <f t="shared" si="4"/>
        <v>1242.6</v>
      </c>
      <c r="Q26" s="23">
        <f t="shared" si="4"/>
        <v>287</v>
      </c>
    </row>
    <row r="27" spans="1:17" s="24" customFormat="1" ht="18.75">
      <c r="A27" s="27" t="s">
        <v>414</v>
      </c>
      <c r="B27" s="28" t="s">
        <v>152</v>
      </c>
      <c r="C27" s="28" t="s">
        <v>155</v>
      </c>
      <c r="D27" s="67" t="s">
        <v>285</v>
      </c>
      <c r="E27" s="28"/>
      <c r="F27" s="23">
        <f aca="true" t="shared" si="5" ref="F27:Q28">F28</f>
        <v>287</v>
      </c>
      <c r="G27" s="23">
        <f t="shared" si="5"/>
        <v>0</v>
      </c>
      <c r="H27" s="23">
        <f t="shared" si="5"/>
        <v>0</v>
      </c>
      <c r="I27" s="23">
        <f t="shared" si="5"/>
        <v>287</v>
      </c>
      <c r="J27" s="23">
        <f t="shared" si="5"/>
        <v>287</v>
      </c>
      <c r="K27" s="23">
        <f t="shared" si="5"/>
        <v>0</v>
      </c>
      <c r="L27" s="23">
        <f t="shared" si="5"/>
        <v>0</v>
      </c>
      <c r="M27" s="23">
        <f t="shared" si="5"/>
        <v>287</v>
      </c>
      <c r="N27" s="23">
        <f t="shared" si="5"/>
        <v>287</v>
      </c>
      <c r="O27" s="23">
        <f t="shared" si="5"/>
        <v>0</v>
      </c>
      <c r="P27" s="23">
        <f t="shared" si="5"/>
        <v>0</v>
      </c>
      <c r="Q27" s="23">
        <f t="shared" si="5"/>
        <v>287</v>
      </c>
    </row>
    <row r="28" spans="1:17" s="24" customFormat="1" ht="37.5">
      <c r="A28" s="111" t="s">
        <v>276</v>
      </c>
      <c r="B28" s="28" t="s">
        <v>152</v>
      </c>
      <c r="C28" s="28" t="s">
        <v>155</v>
      </c>
      <c r="D28" s="67" t="s">
        <v>286</v>
      </c>
      <c r="E28" s="28"/>
      <c r="F28" s="23">
        <f t="shared" si="5"/>
        <v>287</v>
      </c>
      <c r="G28" s="23">
        <f t="shared" si="5"/>
        <v>0</v>
      </c>
      <c r="H28" s="23">
        <f t="shared" si="5"/>
        <v>0</v>
      </c>
      <c r="I28" s="23">
        <f t="shared" si="5"/>
        <v>287</v>
      </c>
      <c r="J28" s="23">
        <f t="shared" si="5"/>
        <v>287</v>
      </c>
      <c r="K28" s="23">
        <f t="shared" si="5"/>
        <v>0</v>
      </c>
      <c r="L28" s="23">
        <f t="shared" si="5"/>
        <v>0</v>
      </c>
      <c r="M28" s="23">
        <f t="shared" si="5"/>
        <v>287</v>
      </c>
      <c r="N28" s="23">
        <f t="shared" si="5"/>
        <v>287</v>
      </c>
      <c r="O28" s="23">
        <f t="shared" si="5"/>
        <v>0</v>
      </c>
      <c r="P28" s="23">
        <f t="shared" si="5"/>
        <v>0</v>
      </c>
      <c r="Q28" s="23">
        <f t="shared" si="5"/>
        <v>287</v>
      </c>
    </row>
    <row r="29" spans="1:17" s="24" customFormat="1" ht="37.5">
      <c r="A29" s="111" t="s">
        <v>548</v>
      </c>
      <c r="B29" s="28" t="s">
        <v>152</v>
      </c>
      <c r="C29" s="28" t="s">
        <v>155</v>
      </c>
      <c r="D29" s="67" t="s">
        <v>150</v>
      </c>
      <c r="E29" s="28"/>
      <c r="F29" s="23">
        <f>F30+F31</f>
        <v>287</v>
      </c>
      <c r="G29" s="23">
        <f aca="true" t="shared" si="6" ref="G29:Q29">G30+G31</f>
        <v>0</v>
      </c>
      <c r="H29" s="23">
        <f t="shared" si="6"/>
        <v>0</v>
      </c>
      <c r="I29" s="23">
        <f t="shared" si="6"/>
        <v>287</v>
      </c>
      <c r="J29" s="23">
        <f t="shared" si="6"/>
        <v>287</v>
      </c>
      <c r="K29" s="23">
        <f t="shared" si="6"/>
        <v>0</v>
      </c>
      <c r="L29" s="23">
        <f t="shared" si="6"/>
        <v>0</v>
      </c>
      <c r="M29" s="23">
        <f t="shared" si="6"/>
        <v>287</v>
      </c>
      <c r="N29" s="23">
        <f t="shared" si="6"/>
        <v>287</v>
      </c>
      <c r="O29" s="23">
        <f t="shared" si="6"/>
        <v>0</v>
      </c>
      <c r="P29" s="23">
        <f t="shared" si="6"/>
        <v>0</v>
      </c>
      <c r="Q29" s="23">
        <f t="shared" si="6"/>
        <v>287</v>
      </c>
    </row>
    <row r="30" spans="1:17" s="24" customFormat="1" ht="37.5">
      <c r="A30" s="111" t="s">
        <v>206</v>
      </c>
      <c r="B30" s="28" t="s">
        <v>152</v>
      </c>
      <c r="C30" s="28" t="s">
        <v>155</v>
      </c>
      <c r="D30" s="67" t="s">
        <v>150</v>
      </c>
      <c r="E30" s="28" t="s">
        <v>207</v>
      </c>
      <c r="F30" s="23">
        <f>G30+H30+I30</f>
        <v>285.2</v>
      </c>
      <c r="G30" s="23"/>
      <c r="H30" s="23"/>
      <c r="I30" s="23">
        <v>285.2</v>
      </c>
      <c r="J30" s="23">
        <f>K30+L30+M30</f>
        <v>285.2</v>
      </c>
      <c r="K30" s="23"/>
      <c r="L30" s="23"/>
      <c r="M30" s="23">
        <v>285.2</v>
      </c>
      <c r="N30" s="23">
        <f>O30+P30+Q30</f>
        <v>285.2</v>
      </c>
      <c r="O30" s="33"/>
      <c r="P30" s="33"/>
      <c r="Q30" s="23">
        <v>285.2</v>
      </c>
    </row>
    <row r="31" spans="1:17" s="24" customFormat="1" ht="37.5">
      <c r="A31" s="111" t="s">
        <v>119</v>
      </c>
      <c r="B31" s="28" t="s">
        <v>152</v>
      </c>
      <c r="C31" s="28" t="s">
        <v>155</v>
      </c>
      <c r="D31" s="67" t="s">
        <v>150</v>
      </c>
      <c r="E31" s="28" t="s">
        <v>210</v>
      </c>
      <c r="F31" s="23">
        <v>1.8</v>
      </c>
      <c r="G31" s="23"/>
      <c r="H31" s="23"/>
      <c r="I31" s="23">
        <v>1.8</v>
      </c>
      <c r="J31" s="23">
        <v>1.8</v>
      </c>
      <c r="K31" s="23"/>
      <c r="L31" s="23"/>
      <c r="M31" s="23">
        <v>1.8</v>
      </c>
      <c r="N31" s="23">
        <v>1.8</v>
      </c>
      <c r="O31" s="33"/>
      <c r="P31" s="33"/>
      <c r="Q31" s="23">
        <v>1.8</v>
      </c>
    </row>
    <row r="32" spans="1:17" s="24" customFormat="1" ht="18.75">
      <c r="A32" s="111" t="s">
        <v>248</v>
      </c>
      <c r="B32" s="28" t="s">
        <v>152</v>
      </c>
      <c r="C32" s="28" t="s">
        <v>155</v>
      </c>
      <c r="D32" s="67" t="s">
        <v>280</v>
      </c>
      <c r="E32" s="28"/>
      <c r="F32" s="23">
        <f>F33</f>
        <v>1294.5</v>
      </c>
      <c r="G32" s="23">
        <f aca="true" t="shared" si="7" ref="G32:Q32">G33</f>
        <v>0</v>
      </c>
      <c r="H32" s="23">
        <f t="shared" si="7"/>
        <v>1294.5</v>
      </c>
      <c r="I32" s="23">
        <f t="shared" si="7"/>
        <v>0</v>
      </c>
      <c r="J32" s="23">
        <f t="shared" si="7"/>
        <v>1315.9</v>
      </c>
      <c r="K32" s="23">
        <f t="shared" si="7"/>
        <v>0</v>
      </c>
      <c r="L32" s="23">
        <f t="shared" si="7"/>
        <v>1315.9</v>
      </c>
      <c r="M32" s="23">
        <f t="shared" si="7"/>
        <v>0</v>
      </c>
      <c r="N32" s="23">
        <f t="shared" si="7"/>
        <v>1242.6</v>
      </c>
      <c r="O32" s="23">
        <f t="shared" si="7"/>
        <v>0</v>
      </c>
      <c r="P32" s="23">
        <f t="shared" si="7"/>
        <v>1242.6</v>
      </c>
      <c r="Q32" s="23">
        <f t="shared" si="7"/>
        <v>0</v>
      </c>
    </row>
    <row r="33" spans="1:17" s="24" customFormat="1" ht="18.75">
      <c r="A33" s="111" t="s">
        <v>223</v>
      </c>
      <c r="B33" s="28" t="s">
        <v>152</v>
      </c>
      <c r="C33" s="28" t="s">
        <v>155</v>
      </c>
      <c r="D33" s="67" t="s">
        <v>281</v>
      </c>
      <c r="E33" s="28"/>
      <c r="F33" s="23">
        <f>F34+F35+F36</f>
        <v>1294.5</v>
      </c>
      <c r="G33" s="23">
        <f aca="true" t="shared" si="8" ref="G33:Q33">G34+G35+G36</f>
        <v>0</v>
      </c>
      <c r="H33" s="23">
        <f t="shared" si="8"/>
        <v>1294.5</v>
      </c>
      <c r="I33" s="23">
        <f t="shared" si="8"/>
        <v>0</v>
      </c>
      <c r="J33" s="23">
        <f t="shared" si="8"/>
        <v>1315.9</v>
      </c>
      <c r="K33" s="23">
        <f t="shared" si="8"/>
        <v>0</v>
      </c>
      <c r="L33" s="23">
        <f t="shared" si="8"/>
        <v>1315.9</v>
      </c>
      <c r="M33" s="23">
        <f t="shared" si="8"/>
        <v>0</v>
      </c>
      <c r="N33" s="23">
        <f t="shared" si="8"/>
        <v>1242.6</v>
      </c>
      <c r="O33" s="23">
        <f t="shared" si="8"/>
        <v>0</v>
      </c>
      <c r="P33" s="23">
        <f t="shared" si="8"/>
        <v>1242.6</v>
      </c>
      <c r="Q33" s="23">
        <f t="shared" si="8"/>
        <v>0</v>
      </c>
    </row>
    <row r="34" spans="1:17" s="24" customFormat="1" ht="37.5">
      <c r="A34" s="111" t="s">
        <v>206</v>
      </c>
      <c r="B34" s="28" t="s">
        <v>152</v>
      </c>
      <c r="C34" s="28" t="s">
        <v>155</v>
      </c>
      <c r="D34" s="67" t="s">
        <v>281</v>
      </c>
      <c r="E34" s="28" t="s">
        <v>207</v>
      </c>
      <c r="F34" s="23">
        <f>G34+H34+I34</f>
        <v>912.5</v>
      </c>
      <c r="G34" s="23"/>
      <c r="H34" s="23">
        <v>912.5</v>
      </c>
      <c r="I34" s="23"/>
      <c r="J34" s="23">
        <f>K34+L34+M34</f>
        <v>860.6</v>
      </c>
      <c r="K34" s="23"/>
      <c r="L34" s="23">
        <v>860.6</v>
      </c>
      <c r="M34" s="23"/>
      <c r="N34" s="23">
        <f>O34+P34+Q34</f>
        <v>860.6</v>
      </c>
      <c r="O34" s="33"/>
      <c r="P34" s="23">
        <v>860.6</v>
      </c>
      <c r="Q34" s="33"/>
    </row>
    <row r="35" spans="1:17" s="24" customFormat="1" ht="37.5">
      <c r="A35" s="111" t="s">
        <v>119</v>
      </c>
      <c r="B35" s="28" t="s">
        <v>152</v>
      </c>
      <c r="C35" s="28" t="s">
        <v>155</v>
      </c>
      <c r="D35" s="67" t="s">
        <v>281</v>
      </c>
      <c r="E35" s="28" t="s">
        <v>210</v>
      </c>
      <c r="F35" s="23">
        <f>G35+H35+I35</f>
        <v>381.5</v>
      </c>
      <c r="G35" s="23"/>
      <c r="H35" s="23">
        <v>381.5</v>
      </c>
      <c r="I35" s="23"/>
      <c r="J35" s="23">
        <f>K35+L35+M35</f>
        <v>454.8</v>
      </c>
      <c r="K35" s="23"/>
      <c r="L35" s="23">
        <v>454.8</v>
      </c>
      <c r="M35" s="23"/>
      <c r="N35" s="23">
        <f>O35+P35+Q35</f>
        <v>381.5</v>
      </c>
      <c r="O35" s="33"/>
      <c r="P35" s="23">
        <v>381.5</v>
      </c>
      <c r="Q35" s="33"/>
    </row>
    <row r="36" spans="1:17" s="24" customFormat="1" ht="18.75">
      <c r="A36" s="111" t="s">
        <v>208</v>
      </c>
      <c r="B36" s="28" t="s">
        <v>152</v>
      </c>
      <c r="C36" s="28" t="s">
        <v>155</v>
      </c>
      <c r="D36" s="67" t="s">
        <v>281</v>
      </c>
      <c r="E36" s="28" t="s">
        <v>209</v>
      </c>
      <c r="F36" s="23">
        <f>G36+H36+I36</f>
        <v>0.5</v>
      </c>
      <c r="G36" s="23"/>
      <c r="H36" s="23">
        <v>0.5</v>
      </c>
      <c r="I36" s="23"/>
      <c r="J36" s="23">
        <f>K36+L36+M36</f>
        <v>0.5</v>
      </c>
      <c r="K36" s="23"/>
      <c r="L36" s="23">
        <v>0.5</v>
      </c>
      <c r="M36" s="23"/>
      <c r="N36" s="23">
        <f>O36+P36+Q36</f>
        <v>0.5</v>
      </c>
      <c r="O36" s="33"/>
      <c r="P36" s="23">
        <v>0.5</v>
      </c>
      <c r="Q36" s="33"/>
    </row>
    <row r="37" spans="1:17" s="24" customFormat="1" ht="56.25">
      <c r="A37" s="112" t="s">
        <v>124</v>
      </c>
      <c r="B37" s="25" t="s">
        <v>152</v>
      </c>
      <c r="C37" s="25" t="s">
        <v>153</v>
      </c>
      <c r="D37" s="109"/>
      <c r="E37" s="25"/>
      <c r="F37" s="26">
        <f aca="true" t="shared" si="9" ref="F37:Q37">F68+F78+F94+F46+F38+F59</f>
        <v>27811.799999999996</v>
      </c>
      <c r="G37" s="26">
        <f t="shared" si="9"/>
        <v>2489.3999999999996</v>
      </c>
      <c r="H37" s="26">
        <f t="shared" si="9"/>
        <v>24558.800000000003</v>
      </c>
      <c r="I37" s="26">
        <f t="shared" si="9"/>
        <v>412.70000000000005</v>
      </c>
      <c r="J37" s="26">
        <f t="shared" si="9"/>
        <v>26017.399999999998</v>
      </c>
      <c r="K37" s="26">
        <f t="shared" si="9"/>
        <v>2175.3999999999996</v>
      </c>
      <c r="L37" s="26">
        <f t="shared" si="9"/>
        <v>23429.300000000003</v>
      </c>
      <c r="M37" s="26">
        <f t="shared" si="9"/>
        <v>412.70000000000005</v>
      </c>
      <c r="N37" s="26">
        <f t="shared" si="9"/>
        <v>25386.699999999997</v>
      </c>
      <c r="O37" s="26">
        <f t="shared" si="9"/>
        <v>2177.1</v>
      </c>
      <c r="P37" s="26">
        <f t="shared" si="9"/>
        <v>22796.9</v>
      </c>
      <c r="Q37" s="26">
        <f t="shared" si="9"/>
        <v>412.70000000000005</v>
      </c>
    </row>
    <row r="38" spans="1:17" s="24" customFormat="1" ht="56.25">
      <c r="A38" s="111" t="s">
        <v>464</v>
      </c>
      <c r="B38" s="28" t="s">
        <v>152</v>
      </c>
      <c r="C38" s="28" t="s">
        <v>153</v>
      </c>
      <c r="D38" s="28" t="s">
        <v>303</v>
      </c>
      <c r="E38" s="28"/>
      <c r="F38" s="23">
        <f>F39</f>
        <v>169</v>
      </c>
      <c r="G38" s="23">
        <f aca="true" t="shared" si="10" ref="G38:Q38">G39</f>
        <v>0</v>
      </c>
      <c r="H38" s="23">
        <f t="shared" si="10"/>
        <v>169</v>
      </c>
      <c r="I38" s="23">
        <f t="shared" si="10"/>
        <v>0</v>
      </c>
      <c r="J38" s="23">
        <f t="shared" si="10"/>
        <v>3</v>
      </c>
      <c r="K38" s="23">
        <f t="shared" si="10"/>
        <v>0</v>
      </c>
      <c r="L38" s="23">
        <f t="shared" si="10"/>
        <v>3</v>
      </c>
      <c r="M38" s="23">
        <f t="shared" si="10"/>
        <v>0</v>
      </c>
      <c r="N38" s="23">
        <f t="shared" si="10"/>
        <v>28</v>
      </c>
      <c r="O38" s="23">
        <f t="shared" si="10"/>
        <v>0</v>
      </c>
      <c r="P38" s="23">
        <f t="shared" si="10"/>
        <v>28</v>
      </c>
      <c r="Q38" s="23">
        <f t="shared" si="10"/>
        <v>0</v>
      </c>
    </row>
    <row r="39" spans="1:17" s="24" customFormat="1" ht="37.5">
      <c r="A39" s="111" t="s">
        <v>465</v>
      </c>
      <c r="B39" s="28" t="s">
        <v>152</v>
      </c>
      <c r="C39" s="28" t="s">
        <v>153</v>
      </c>
      <c r="D39" s="28" t="s">
        <v>304</v>
      </c>
      <c r="E39" s="28"/>
      <c r="F39" s="23">
        <f>F40+F43</f>
        <v>169</v>
      </c>
      <c r="G39" s="23">
        <f aca="true" t="shared" si="11" ref="G39:Q39">G40+G43</f>
        <v>0</v>
      </c>
      <c r="H39" s="23">
        <f t="shared" si="11"/>
        <v>169</v>
      </c>
      <c r="I39" s="23">
        <f t="shared" si="11"/>
        <v>0</v>
      </c>
      <c r="J39" s="23">
        <f t="shared" si="11"/>
        <v>3</v>
      </c>
      <c r="K39" s="23">
        <f t="shared" si="11"/>
        <v>0</v>
      </c>
      <c r="L39" s="23">
        <f t="shared" si="11"/>
        <v>3</v>
      </c>
      <c r="M39" s="23">
        <f t="shared" si="11"/>
        <v>0</v>
      </c>
      <c r="N39" s="23">
        <f t="shared" si="11"/>
        <v>28</v>
      </c>
      <c r="O39" s="23">
        <f t="shared" si="11"/>
        <v>0</v>
      </c>
      <c r="P39" s="23">
        <f t="shared" si="11"/>
        <v>28</v>
      </c>
      <c r="Q39" s="23">
        <f t="shared" si="11"/>
        <v>0</v>
      </c>
    </row>
    <row r="40" spans="1:17" s="24" customFormat="1" ht="37.5">
      <c r="A40" s="21" t="s">
        <v>509</v>
      </c>
      <c r="B40" s="28" t="s">
        <v>152</v>
      </c>
      <c r="C40" s="28" t="s">
        <v>153</v>
      </c>
      <c r="D40" s="28" t="s">
        <v>510</v>
      </c>
      <c r="E40" s="28"/>
      <c r="F40" s="23">
        <f>F41</f>
        <v>23</v>
      </c>
      <c r="G40" s="23">
        <f aca="true" t="shared" si="12" ref="G40:Q41">G41</f>
        <v>0</v>
      </c>
      <c r="H40" s="23">
        <f t="shared" si="12"/>
        <v>23</v>
      </c>
      <c r="I40" s="23">
        <f t="shared" si="12"/>
        <v>0</v>
      </c>
      <c r="J40" s="23">
        <f t="shared" si="12"/>
        <v>3</v>
      </c>
      <c r="K40" s="23">
        <f t="shared" si="12"/>
        <v>0</v>
      </c>
      <c r="L40" s="23">
        <f t="shared" si="12"/>
        <v>3</v>
      </c>
      <c r="M40" s="23">
        <f t="shared" si="12"/>
        <v>0</v>
      </c>
      <c r="N40" s="23">
        <f t="shared" si="12"/>
        <v>28</v>
      </c>
      <c r="O40" s="23">
        <f t="shared" si="12"/>
        <v>0</v>
      </c>
      <c r="P40" s="23">
        <f t="shared" si="12"/>
        <v>28</v>
      </c>
      <c r="Q40" s="23">
        <f t="shared" si="12"/>
        <v>0</v>
      </c>
    </row>
    <row r="41" spans="1:17" s="24" customFormat="1" ht="18.75">
      <c r="A41" s="21" t="s">
        <v>267</v>
      </c>
      <c r="B41" s="28" t="s">
        <v>152</v>
      </c>
      <c r="C41" s="28" t="s">
        <v>153</v>
      </c>
      <c r="D41" s="28" t="s">
        <v>511</v>
      </c>
      <c r="E41" s="28"/>
      <c r="F41" s="23">
        <f>F42</f>
        <v>23</v>
      </c>
      <c r="G41" s="23">
        <f t="shared" si="12"/>
        <v>0</v>
      </c>
      <c r="H41" s="23">
        <f t="shared" si="12"/>
        <v>23</v>
      </c>
      <c r="I41" s="23">
        <f t="shared" si="12"/>
        <v>0</v>
      </c>
      <c r="J41" s="23">
        <f t="shared" si="12"/>
        <v>3</v>
      </c>
      <c r="K41" s="23">
        <f t="shared" si="12"/>
        <v>0</v>
      </c>
      <c r="L41" s="23">
        <f t="shared" si="12"/>
        <v>3</v>
      </c>
      <c r="M41" s="23">
        <f t="shared" si="12"/>
        <v>0</v>
      </c>
      <c r="N41" s="23">
        <f t="shared" si="12"/>
        <v>28</v>
      </c>
      <c r="O41" s="23">
        <f t="shared" si="12"/>
        <v>0</v>
      </c>
      <c r="P41" s="23">
        <f t="shared" si="12"/>
        <v>28</v>
      </c>
      <c r="Q41" s="23">
        <f t="shared" si="12"/>
        <v>0</v>
      </c>
    </row>
    <row r="42" spans="1:17" s="24" customFormat="1" ht="37.5">
      <c r="A42" s="111" t="s">
        <v>119</v>
      </c>
      <c r="B42" s="28" t="s">
        <v>152</v>
      </c>
      <c r="C42" s="28" t="s">
        <v>153</v>
      </c>
      <c r="D42" s="28" t="s">
        <v>511</v>
      </c>
      <c r="E42" s="28" t="s">
        <v>210</v>
      </c>
      <c r="F42" s="23">
        <f>G42+H42+I42</f>
        <v>23</v>
      </c>
      <c r="G42" s="23"/>
      <c r="H42" s="23">
        <v>23</v>
      </c>
      <c r="I42" s="23"/>
      <c r="J42" s="23">
        <f>K42+L42+M42</f>
        <v>3</v>
      </c>
      <c r="K42" s="23"/>
      <c r="L42" s="23">
        <v>3</v>
      </c>
      <c r="M42" s="23"/>
      <c r="N42" s="23">
        <f>O42+P42+Q42</f>
        <v>28</v>
      </c>
      <c r="O42" s="23"/>
      <c r="P42" s="23">
        <v>28</v>
      </c>
      <c r="Q42" s="23"/>
    </row>
    <row r="43" spans="1:17" s="24" customFormat="1" ht="53.25" customHeight="1">
      <c r="A43" s="21" t="s">
        <v>580</v>
      </c>
      <c r="B43" s="28" t="s">
        <v>152</v>
      </c>
      <c r="C43" s="28" t="s">
        <v>153</v>
      </c>
      <c r="D43" s="28" t="s">
        <v>503</v>
      </c>
      <c r="E43" s="28"/>
      <c r="F43" s="23">
        <f aca="true" t="shared" si="13" ref="F43:N44">F44</f>
        <v>146</v>
      </c>
      <c r="G43" s="23">
        <f t="shared" si="13"/>
        <v>0</v>
      </c>
      <c r="H43" s="23">
        <f t="shared" si="13"/>
        <v>146</v>
      </c>
      <c r="I43" s="23">
        <f t="shared" si="13"/>
        <v>0</v>
      </c>
      <c r="J43" s="23">
        <f t="shared" si="13"/>
        <v>0</v>
      </c>
      <c r="K43" s="23">
        <f t="shared" si="13"/>
        <v>0</v>
      </c>
      <c r="L43" s="23">
        <f t="shared" si="13"/>
        <v>0</v>
      </c>
      <c r="M43" s="23">
        <f t="shared" si="13"/>
        <v>0</v>
      </c>
      <c r="N43" s="23">
        <f t="shared" si="13"/>
        <v>0</v>
      </c>
      <c r="O43" s="23"/>
      <c r="P43" s="23"/>
      <c r="Q43" s="23"/>
    </row>
    <row r="44" spans="1:17" s="24" customFormat="1" ht="18.75">
      <c r="A44" s="21" t="s">
        <v>267</v>
      </c>
      <c r="B44" s="28" t="s">
        <v>152</v>
      </c>
      <c r="C44" s="28" t="s">
        <v>153</v>
      </c>
      <c r="D44" s="28" t="s">
        <v>528</v>
      </c>
      <c r="E44" s="28"/>
      <c r="F44" s="23">
        <f t="shared" si="13"/>
        <v>146</v>
      </c>
      <c r="G44" s="23">
        <f t="shared" si="13"/>
        <v>0</v>
      </c>
      <c r="H44" s="23">
        <f t="shared" si="13"/>
        <v>146</v>
      </c>
      <c r="I44" s="23">
        <f t="shared" si="13"/>
        <v>0</v>
      </c>
      <c r="J44" s="23">
        <f t="shared" si="13"/>
        <v>0</v>
      </c>
      <c r="K44" s="23">
        <f t="shared" si="13"/>
        <v>0</v>
      </c>
      <c r="L44" s="23">
        <f t="shared" si="13"/>
        <v>0</v>
      </c>
      <c r="M44" s="23">
        <f t="shared" si="13"/>
        <v>0</v>
      </c>
      <c r="N44" s="23">
        <f t="shared" si="13"/>
        <v>0</v>
      </c>
      <c r="O44" s="23"/>
      <c r="P44" s="23"/>
      <c r="Q44" s="23"/>
    </row>
    <row r="45" spans="1:17" s="24" customFormat="1" ht="37.5">
      <c r="A45" s="111" t="s">
        <v>119</v>
      </c>
      <c r="B45" s="28" t="s">
        <v>152</v>
      </c>
      <c r="C45" s="28" t="s">
        <v>153</v>
      </c>
      <c r="D45" s="28" t="s">
        <v>528</v>
      </c>
      <c r="E45" s="28" t="s">
        <v>210</v>
      </c>
      <c r="F45" s="23">
        <f>G45+H45+I45</f>
        <v>146</v>
      </c>
      <c r="G45" s="23"/>
      <c r="H45" s="23">
        <v>146</v>
      </c>
      <c r="I45" s="23"/>
      <c r="J45" s="23">
        <v>0</v>
      </c>
      <c r="K45" s="23"/>
      <c r="L45" s="23"/>
      <c r="M45" s="23"/>
      <c r="N45" s="23">
        <v>0</v>
      </c>
      <c r="O45" s="23"/>
      <c r="P45" s="23"/>
      <c r="Q45" s="23"/>
    </row>
    <row r="46" spans="1:17" s="24" customFormat="1" ht="37.5">
      <c r="A46" s="111" t="s">
        <v>457</v>
      </c>
      <c r="B46" s="28" t="s">
        <v>152</v>
      </c>
      <c r="C46" s="28" t="s">
        <v>153</v>
      </c>
      <c r="D46" s="28" t="s">
        <v>11</v>
      </c>
      <c r="E46" s="28"/>
      <c r="F46" s="23">
        <f>F51+F47</f>
        <v>1465.1</v>
      </c>
      <c r="G46" s="23">
        <f aca="true" t="shared" si="14" ref="G46:Q46">G51+G47</f>
        <v>1308.3</v>
      </c>
      <c r="H46" s="23">
        <f t="shared" si="14"/>
        <v>0</v>
      </c>
      <c r="I46" s="23">
        <f t="shared" si="14"/>
        <v>0</v>
      </c>
      <c r="J46" s="23">
        <f t="shared" si="14"/>
        <v>1087.1</v>
      </c>
      <c r="K46" s="23">
        <f t="shared" si="14"/>
        <v>1087.1</v>
      </c>
      <c r="L46" s="23">
        <f t="shared" si="14"/>
        <v>0</v>
      </c>
      <c r="M46" s="23">
        <f t="shared" si="14"/>
        <v>0</v>
      </c>
      <c r="N46" s="23">
        <f t="shared" si="14"/>
        <v>1087.1</v>
      </c>
      <c r="O46" s="23">
        <f t="shared" si="14"/>
        <v>1087.1</v>
      </c>
      <c r="P46" s="23">
        <f t="shared" si="14"/>
        <v>0</v>
      </c>
      <c r="Q46" s="23">
        <f t="shared" si="14"/>
        <v>0</v>
      </c>
    </row>
    <row r="47" spans="1:17" s="24" customFormat="1" ht="37.5">
      <c r="A47" s="111" t="s">
        <v>49</v>
      </c>
      <c r="B47" s="28" t="s">
        <v>152</v>
      </c>
      <c r="C47" s="28" t="s">
        <v>153</v>
      </c>
      <c r="D47" s="28" t="s">
        <v>50</v>
      </c>
      <c r="E47" s="28"/>
      <c r="F47" s="23">
        <f aca="true" t="shared" si="15" ref="F47:J49">F48</f>
        <v>248</v>
      </c>
      <c r="G47" s="23">
        <f t="shared" si="15"/>
        <v>221.2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/>
      <c r="L47" s="23"/>
      <c r="M47" s="23"/>
      <c r="N47" s="23">
        <f>N48</f>
        <v>0</v>
      </c>
      <c r="O47" s="23"/>
      <c r="P47" s="23"/>
      <c r="Q47" s="23"/>
    </row>
    <row r="48" spans="1:17" s="24" customFormat="1" ht="75.75" customHeight="1">
      <c r="A48" s="111" t="s">
        <v>650</v>
      </c>
      <c r="B48" s="28" t="s">
        <v>152</v>
      </c>
      <c r="C48" s="28" t="s">
        <v>153</v>
      </c>
      <c r="D48" s="60" t="s">
        <v>649</v>
      </c>
      <c r="E48" s="28"/>
      <c r="F48" s="23">
        <f t="shared" si="15"/>
        <v>248</v>
      </c>
      <c r="G48" s="23">
        <f t="shared" si="15"/>
        <v>221.2</v>
      </c>
      <c r="H48" s="23">
        <f t="shared" si="15"/>
        <v>0</v>
      </c>
      <c r="I48" s="23">
        <f t="shared" si="15"/>
        <v>0</v>
      </c>
      <c r="J48" s="23">
        <f t="shared" si="15"/>
        <v>0</v>
      </c>
      <c r="K48" s="23"/>
      <c r="L48" s="23"/>
      <c r="M48" s="23"/>
      <c r="N48" s="23">
        <f>N49</f>
        <v>0</v>
      </c>
      <c r="O48" s="23"/>
      <c r="P48" s="23"/>
      <c r="Q48" s="23"/>
    </row>
    <row r="49" spans="1:17" s="24" customFormat="1" ht="111.75" customHeight="1">
      <c r="A49" s="83" t="s">
        <v>651</v>
      </c>
      <c r="B49" s="28" t="s">
        <v>152</v>
      </c>
      <c r="C49" s="28" t="s">
        <v>153</v>
      </c>
      <c r="D49" s="28" t="s">
        <v>647</v>
      </c>
      <c r="E49" s="28"/>
      <c r="F49" s="23">
        <f t="shared" si="15"/>
        <v>248</v>
      </c>
      <c r="G49" s="23">
        <f t="shared" si="15"/>
        <v>221.2</v>
      </c>
      <c r="H49" s="23">
        <f t="shared" si="15"/>
        <v>0</v>
      </c>
      <c r="I49" s="23">
        <f t="shared" si="15"/>
        <v>0</v>
      </c>
      <c r="J49" s="23">
        <f t="shared" si="15"/>
        <v>0</v>
      </c>
      <c r="K49" s="23"/>
      <c r="L49" s="23"/>
      <c r="M49" s="23"/>
      <c r="N49" s="23">
        <f>N50</f>
        <v>0</v>
      </c>
      <c r="O49" s="23"/>
      <c r="P49" s="23"/>
      <c r="Q49" s="23"/>
    </row>
    <row r="50" spans="1:17" s="24" customFormat="1" ht="37.5">
      <c r="A50" s="111" t="s">
        <v>119</v>
      </c>
      <c r="B50" s="28" t="s">
        <v>152</v>
      </c>
      <c r="C50" s="28" t="s">
        <v>153</v>
      </c>
      <c r="D50" s="28" t="s">
        <v>647</v>
      </c>
      <c r="E50" s="28" t="s">
        <v>210</v>
      </c>
      <c r="F50" s="23">
        <v>248</v>
      </c>
      <c r="G50" s="23">
        <v>221.2</v>
      </c>
      <c r="H50" s="23"/>
      <c r="I50" s="23"/>
      <c r="J50" s="23">
        <f>L50+M50+K50</f>
        <v>0</v>
      </c>
      <c r="K50" s="23"/>
      <c r="L50" s="23"/>
      <c r="M50" s="23"/>
      <c r="N50" s="23">
        <f>O50+P50+Q50</f>
        <v>0</v>
      </c>
      <c r="O50" s="23"/>
      <c r="P50" s="23"/>
      <c r="Q50" s="23"/>
    </row>
    <row r="51" spans="1:17" s="24" customFormat="1" ht="37.5">
      <c r="A51" s="111" t="s">
        <v>56</v>
      </c>
      <c r="B51" s="28" t="s">
        <v>152</v>
      </c>
      <c r="C51" s="28" t="s">
        <v>153</v>
      </c>
      <c r="D51" s="28" t="s">
        <v>55</v>
      </c>
      <c r="E51" s="28"/>
      <c r="F51" s="23">
        <f>F52+F56</f>
        <v>1217.1</v>
      </c>
      <c r="G51" s="23">
        <f aca="true" t="shared" si="16" ref="G51:N51">G52+G56</f>
        <v>1087.1</v>
      </c>
      <c r="H51" s="23">
        <f t="shared" si="16"/>
        <v>0</v>
      </c>
      <c r="I51" s="23">
        <f t="shared" si="16"/>
        <v>0</v>
      </c>
      <c r="J51" s="23">
        <f t="shared" si="16"/>
        <v>1087.1</v>
      </c>
      <c r="K51" s="23">
        <f t="shared" si="16"/>
        <v>1087.1</v>
      </c>
      <c r="L51" s="23">
        <f t="shared" si="16"/>
        <v>0</v>
      </c>
      <c r="M51" s="23">
        <f t="shared" si="16"/>
        <v>0</v>
      </c>
      <c r="N51" s="23">
        <f t="shared" si="16"/>
        <v>1087.1</v>
      </c>
      <c r="O51" s="23">
        <f aca="true" t="shared" si="17" ref="G51:Q52">O52</f>
        <v>1087.1</v>
      </c>
      <c r="P51" s="23">
        <f t="shared" si="17"/>
        <v>0</v>
      </c>
      <c r="Q51" s="23">
        <f t="shared" si="17"/>
        <v>0</v>
      </c>
    </row>
    <row r="52" spans="1:17" s="24" customFormat="1" ht="56.25">
      <c r="A52" s="111" t="s">
        <v>498</v>
      </c>
      <c r="B52" s="28" t="s">
        <v>152</v>
      </c>
      <c r="C52" s="28" t="s">
        <v>153</v>
      </c>
      <c r="D52" s="28" t="s">
        <v>69</v>
      </c>
      <c r="E52" s="28"/>
      <c r="F52" s="23">
        <f>F53</f>
        <v>595</v>
      </c>
      <c r="G52" s="23">
        <f t="shared" si="17"/>
        <v>1087.1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1087.1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1087.1</v>
      </c>
      <c r="P52" s="23">
        <f t="shared" si="17"/>
        <v>0</v>
      </c>
      <c r="Q52" s="23">
        <f t="shared" si="17"/>
        <v>0</v>
      </c>
    </row>
    <row r="53" spans="1:17" s="24" customFormat="1" ht="147.75" customHeight="1">
      <c r="A53" s="46" t="s">
        <v>556</v>
      </c>
      <c r="B53" s="28" t="s">
        <v>152</v>
      </c>
      <c r="C53" s="28" t="s">
        <v>153</v>
      </c>
      <c r="D53" s="28" t="s">
        <v>97</v>
      </c>
      <c r="E53" s="28"/>
      <c r="F53" s="23">
        <f>F54+F55</f>
        <v>595</v>
      </c>
      <c r="G53" s="23">
        <f aca="true" t="shared" si="18" ref="G53:Q53">G54+G55</f>
        <v>1087.1</v>
      </c>
      <c r="H53" s="23">
        <f t="shared" si="18"/>
        <v>0</v>
      </c>
      <c r="I53" s="23">
        <f t="shared" si="18"/>
        <v>0</v>
      </c>
      <c r="J53" s="23">
        <f t="shared" si="18"/>
        <v>0</v>
      </c>
      <c r="K53" s="23">
        <f t="shared" si="18"/>
        <v>1087.1</v>
      </c>
      <c r="L53" s="23">
        <f t="shared" si="18"/>
        <v>0</v>
      </c>
      <c r="M53" s="23">
        <f t="shared" si="18"/>
        <v>0</v>
      </c>
      <c r="N53" s="23">
        <f t="shared" si="18"/>
        <v>0</v>
      </c>
      <c r="O53" s="23">
        <f t="shared" si="18"/>
        <v>1087.1</v>
      </c>
      <c r="P53" s="23">
        <f t="shared" si="18"/>
        <v>0</v>
      </c>
      <c r="Q53" s="23">
        <f t="shared" si="18"/>
        <v>0</v>
      </c>
    </row>
    <row r="54" spans="1:17" s="24" customFormat="1" ht="30.75" customHeight="1">
      <c r="A54" s="111" t="s">
        <v>206</v>
      </c>
      <c r="B54" s="28" t="s">
        <v>152</v>
      </c>
      <c r="C54" s="28" t="s">
        <v>153</v>
      </c>
      <c r="D54" s="28" t="s">
        <v>97</v>
      </c>
      <c r="E54" s="28" t="s">
        <v>207</v>
      </c>
      <c r="F54" s="23">
        <v>508.8</v>
      </c>
      <c r="G54" s="23">
        <v>907.8</v>
      </c>
      <c r="H54" s="23"/>
      <c r="I54" s="23"/>
      <c r="J54" s="23">
        <v>0</v>
      </c>
      <c r="K54" s="23">
        <v>907.8</v>
      </c>
      <c r="L54" s="23"/>
      <c r="M54" s="23"/>
      <c r="N54" s="23">
        <v>0</v>
      </c>
      <c r="O54" s="23">
        <v>907.8</v>
      </c>
      <c r="P54" s="33"/>
      <c r="Q54" s="33"/>
    </row>
    <row r="55" spans="1:17" s="24" customFormat="1" ht="37.5">
      <c r="A55" s="106" t="s">
        <v>119</v>
      </c>
      <c r="B55" s="28" t="s">
        <v>152</v>
      </c>
      <c r="C55" s="28" t="s">
        <v>153</v>
      </c>
      <c r="D55" s="28" t="s">
        <v>97</v>
      </c>
      <c r="E55" s="28" t="s">
        <v>210</v>
      </c>
      <c r="F55" s="23">
        <v>86.2</v>
      </c>
      <c r="G55" s="23">
        <v>179.3</v>
      </c>
      <c r="H55" s="23"/>
      <c r="I55" s="23"/>
      <c r="J55" s="23">
        <v>0</v>
      </c>
      <c r="K55" s="23">
        <v>179.3</v>
      </c>
      <c r="L55" s="23"/>
      <c r="M55" s="23"/>
      <c r="N55" s="23">
        <v>0</v>
      </c>
      <c r="O55" s="23">
        <v>179.3</v>
      </c>
      <c r="P55" s="33"/>
      <c r="Q55" s="33"/>
    </row>
    <row r="56" spans="1:17" s="24" customFormat="1" ht="153" customHeight="1">
      <c r="A56" s="102" t="s">
        <v>655</v>
      </c>
      <c r="B56" s="114" t="s">
        <v>152</v>
      </c>
      <c r="C56" s="28" t="s">
        <v>153</v>
      </c>
      <c r="D56" s="28" t="s">
        <v>656</v>
      </c>
      <c r="E56" s="28"/>
      <c r="F56" s="23">
        <f>F57+F58</f>
        <v>622.0999999999999</v>
      </c>
      <c r="G56" s="23">
        <f aca="true" t="shared" si="19" ref="G56:N56">G57+G58</f>
        <v>0</v>
      </c>
      <c r="H56" s="23">
        <f t="shared" si="19"/>
        <v>0</v>
      </c>
      <c r="I56" s="23">
        <f t="shared" si="19"/>
        <v>0</v>
      </c>
      <c r="J56" s="23">
        <f t="shared" si="19"/>
        <v>1087.1</v>
      </c>
      <c r="K56" s="23">
        <f t="shared" si="19"/>
        <v>0</v>
      </c>
      <c r="L56" s="23">
        <f t="shared" si="19"/>
        <v>0</v>
      </c>
      <c r="M56" s="23">
        <f t="shared" si="19"/>
        <v>0</v>
      </c>
      <c r="N56" s="23">
        <f t="shared" si="19"/>
        <v>1087.1</v>
      </c>
      <c r="O56" s="23"/>
      <c r="P56" s="33"/>
      <c r="Q56" s="33"/>
    </row>
    <row r="57" spans="1:17" s="24" customFormat="1" ht="29.25" customHeight="1">
      <c r="A57" s="115" t="s">
        <v>206</v>
      </c>
      <c r="B57" s="28" t="s">
        <v>152</v>
      </c>
      <c r="C57" s="28" t="s">
        <v>153</v>
      </c>
      <c r="D57" s="28" t="s">
        <v>656</v>
      </c>
      <c r="E57" s="28" t="s">
        <v>207</v>
      </c>
      <c r="F57" s="23">
        <v>300.2</v>
      </c>
      <c r="G57" s="23"/>
      <c r="H57" s="23"/>
      <c r="I57" s="23"/>
      <c r="J57" s="23">
        <v>907.8</v>
      </c>
      <c r="K57" s="23"/>
      <c r="L57" s="23"/>
      <c r="M57" s="23"/>
      <c r="N57" s="23">
        <v>907.8</v>
      </c>
      <c r="O57" s="23"/>
      <c r="P57" s="33"/>
      <c r="Q57" s="33"/>
    </row>
    <row r="58" spans="1:17" s="24" customFormat="1" ht="37.5">
      <c r="A58" s="111" t="s">
        <v>119</v>
      </c>
      <c r="B58" s="28" t="s">
        <v>152</v>
      </c>
      <c r="C58" s="28" t="s">
        <v>153</v>
      </c>
      <c r="D58" s="28" t="s">
        <v>656</v>
      </c>
      <c r="E58" s="28" t="s">
        <v>210</v>
      </c>
      <c r="F58" s="23">
        <v>321.9</v>
      </c>
      <c r="G58" s="23"/>
      <c r="H58" s="23"/>
      <c r="I58" s="23"/>
      <c r="J58" s="23">
        <v>179.3</v>
      </c>
      <c r="K58" s="23"/>
      <c r="L58" s="23"/>
      <c r="M58" s="23"/>
      <c r="N58" s="23">
        <v>179.3</v>
      </c>
      <c r="O58" s="23"/>
      <c r="P58" s="33"/>
      <c r="Q58" s="33"/>
    </row>
    <row r="59" spans="1:17" s="24" customFormat="1" ht="56.25">
      <c r="A59" s="111" t="s">
        <v>471</v>
      </c>
      <c r="B59" s="28" t="s">
        <v>152</v>
      </c>
      <c r="C59" s="28" t="s">
        <v>153</v>
      </c>
      <c r="D59" s="67" t="s">
        <v>296</v>
      </c>
      <c r="E59" s="28"/>
      <c r="F59" s="23">
        <f>F60+F65</f>
        <v>882.3</v>
      </c>
      <c r="G59" s="23">
        <f aca="true" t="shared" si="20" ref="G59:N59">G60+G65</f>
        <v>882.3</v>
      </c>
      <c r="H59" s="23">
        <f t="shared" si="20"/>
        <v>0</v>
      </c>
      <c r="I59" s="23">
        <f t="shared" si="20"/>
        <v>0</v>
      </c>
      <c r="J59" s="23">
        <f t="shared" si="20"/>
        <v>882.3</v>
      </c>
      <c r="K59" s="23">
        <f t="shared" si="20"/>
        <v>882.3</v>
      </c>
      <c r="L59" s="23">
        <f t="shared" si="20"/>
        <v>0</v>
      </c>
      <c r="M59" s="23">
        <f t="shared" si="20"/>
        <v>0</v>
      </c>
      <c r="N59" s="23">
        <f t="shared" si="20"/>
        <v>882.3</v>
      </c>
      <c r="O59" s="23">
        <f>O60</f>
        <v>882.3</v>
      </c>
      <c r="P59" s="23">
        <f>P60</f>
        <v>0</v>
      </c>
      <c r="Q59" s="23">
        <f>Q60</f>
        <v>0</v>
      </c>
    </row>
    <row r="60" spans="1:17" s="24" customFormat="1" ht="18.75">
      <c r="A60" s="27" t="s">
        <v>230</v>
      </c>
      <c r="B60" s="28" t="s">
        <v>152</v>
      </c>
      <c r="C60" s="28" t="s">
        <v>153</v>
      </c>
      <c r="D60" s="67" t="s">
        <v>73</v>
      </c>
      <c r="E60" s="28"/>
      <c r="F60" s="23">
        <f>F61</f>
        <v>518.3</v>
      </c>
      <c r="G60" s="23">
        <f aca="true" t="shared" si="21" ref="G60:Q61">G61</f>
        <v>882.3</v>
      </c>
      <c r="H60" s="23">
        <f t="shared" si="21"/>
        <v>0</v>
      </c>
      <c r="I60" s="23">
        <f t="shared" si="21"/>
        <v>0</v>
      </c>
      <c r="J60" s="23">
        <f t="shared" si="21"/>
        <v>0</v>
      </c>
      <c r="K60" s="23">
        <f t="shared" si="21"/>
        <v>882.3</v>
      </c>
      <c r="L60" s="23">
        <f t="shared" si="21"/>
        <v>0</v>
      </c>
      <c r="M60" s="23">
        <f t="shared" si="21"/>
        <v>0</v>
      </c>
      <c r="N60" s="23">
        <f t="shared" si="21"/>
        <v>0</v>
      </c>
      <c r="O60" s="23">
        <f t="shared" si="21"/>
        <v>882.3</v>
      </c>
      <c r="P60" s="23">
        <f t="shared" si="21"/>
        <v>0</v>
      </c>
      <c r="Q60" s="23">
        <f t="shared" si="21"/>
        <v>0</v>
      </c>
    </row>
    <row r="61" spans="1:17" s="24" customFormat="1" ht="37.5">
      <c r="A61" s="111" t="s">
        <v>568</v>
      </c>
      <c r="B61" s="28" t="s">
        <v>152</v>
      </c>
      <c r="C61" s="28" t="s">
        <v>153</v>
      </c>
      <c r="D61" s="67" t="s">
        <v>567</v>
      </c>
      <c r="E61" s="28"/>
      <c r="F61" s="23">
        <f>F62</f>
        <v>518.3</v>
      </c>
      <c r="G61" s="23">
        <f t="shared" si="21"/>
        <v>882.3</v>
      </c>
      <c r="H61" s="23">
        <f t="shared" si="21"/>
        <v>0</v>
      </c>
      <c r="I61" s="23">
        <f t="shared" si="21"/>
        <v>0</v>
      </c>
      <c r="J61" s="23">
        <f t="shared" si="21"/>
        <v>0</v>
      </c>
      <c r="K61" s="23">
        <f t="shared" si="21"/>
        <v>882.3</v>
      </c>
      <c r="L61" s="23">
        <f t="shared" si="21"/>
        <v>0</v>
      </c>
      <c r="M61" s="23">
        <f t="shared" si="21"/>
        <v>0</v>
      </c>
      <c r="N61" s="23">
        <f t="shared" si="21"/>
        <v>0</v>
      </c>
      <c r="O61" s="23">
        <f t="shared" si="21"/>
        <v>882.3</v>
      </c>
      <c r="P61" s="23">
        <f t="shared" si="21"/>
        <v>0</v>
      </c>
      <c r="Q61" s="23">
        <f t="shared" si="21"/>
        <v>0</v>
      </c>
    </row>
    <row r="62" spans="1:17" s="24" customFormat="1" ht="92.25" customHeight="1">
      <c r="A62" s="83" t="s">
        <v>569</v>
      </c>
      <c r="B62" s="28" t="s">
        <v>152</v>
      </c>
      <c r="C62" s="28" t="s">
        <v>153</v>
      </c>
      <c r="D62" s="67" t="s">
        <v>575</v>
      </c>
      <c r="E62" s="28"/>
      <c r="F62" s="23">
        <f>F63+F64</f>
        <v>518.3</v>
      </c>
      <c r="G62" s="23">
        <f aca="true" t="shared" si="22" ref="G62:Q62">G63+G64</f>
        <v>882.3</v>
      </c>
      <c r="H62" s="23">
        <f t="shared" si="22"/>
        <v>0</v>
      </c>
      <c r="I62" s="23">
        <f t="shared" si="22"/>
        <v>0</v>
      </c>
      <c r="J62" s="23">
        <f t="shared" si="22"/>
        <v>0</v>
      </c>
      <c r="K62" s="23">
        <f t="shared" si="22"/>
        <v>882.3</v>
      </c>
      <c r="L62" s="23">
        <f t="shared" si="22"/>
        <v>0</v>
      </c>
      <c r="M62" s="23">
        <f t="shared" si="22"/>
        <v>0</v>
      </c>
      <c r="N62" s="23">
        <f t="shared" si="22"/>
        <v>0</v>
      </c>
      <c r="O62" s="23">
        <f t="shared" si="22"/>
        <v>882.3</v>
      </c>
      <c r="P62" s="23">
        <f t="shared" si="22"/>
        <v>0</v>
      </c>
      <c r="Q62" s="23">
        <f t="shared" si="22"/>
        <v>0</v>
      </c>
    </row>
    <row r="63" spans="1:17" s="24" customFormat="1" ht="25.5" customHeight="1">
      <c r="A63" s="111" t="s">
        <v>206</v>
      </c>
      <c r="B63" s="28" t="s">
        <v>152</v>
      </c>
      <c r="C63" s="28" t="s">
        <v>153</v>
      </c>
      <c r="D63" s="67" t="s">
        <v>575</v>
      </c>
      <c r="E63" s="28" t="s">
        <v>207</v>
      </c>
      <c r="F63" s="23">
        <v>383.9</v>
      </c>
      <c r="G63" s="23">
        <v>700</v>
      </c>
      <c r="H63" s="23"/>
      <c r="I63" s="23"/>
      <c r="J63" s="23">
        <v>0</v>
      </c>
      <c r="K63" s="23">
        <v>700</v>
      </c>
      <c r="L63" s="23"/>
      <c r="M63" s="23"/>
      <c r="N63" s="23">
        <v>0</v>
      </c>
      <c r="O63" s="23">
        <v>700</v>
      </c>
      <c r="P63" s="33"/>
      <c r="Q63" s="33"/>
    </row>
    <row r="64" spans="1:17" s="24" customFormat="1" ht="37.5">
      <c r="A64" s="106" t="s">
        <v>119</v>
      </c>
      <c r="B64" s="28" t="s">
        <v>152</v>
      </c>
      <c r="C64" s="28" t="s">
        <v>153</v>
      </c>
      <c r="D64" s="67" t="s">
        <v>575</v>
      </c>
      <c r="E64" s="28" t="s">
        <v>210</v>
      </c>
      <c r="F64" s="23">
        <v>134.4</v>
      </c>
      <c r="G64" s="23">
        <v>182.3</v>
      </c>
      <c r="H64" s="23"/>
      <c r="I64" s="23"/>
      <c r="J64" s="23">
        <v>0</v>
      </c>
      <c r="K64" s="23">
        <v>182.3</v>
      </c>
      <c r="L64" s="23"/>
      <c r="M64" s="23"/>
      <c r="N64" s="23">
        <v>0</v>
      </c>
      <c r="O64" s="23">
        <v>182.3</v>
      </c>
      <c r="P64" s="33"/>
      <c r="Q64" s="33"/>
    </row>
    <row r="65" spans="1:17" s="24" customFormat="1" ht="99.75" customHeight="1">
      <c r="A65" s="102" t="s">
        <v>657</v>
      </c>
      <c r="B65" s="114" t="s">
        <v>152</v>
      </c>
      <c r="C65" s="28" t="s">
        <v>153</v>
      </c>
      <c r="D65" s="67" t="s">
        <v>658</v>
      </c>
      <c r="E65" s="28"/>
      <c r="F65" s="23">
        <f>F66+F67</f>
        <v>364</v>
      </c>
      <c r="G65" s="23">
        <f aca="true" t="shared" si="23" ref="G65:N65">G66+G67</f>
        <v>0</v>
      </c>
      <c r="H65" s="23">
        <f t="shared" si="23"/>
        <v>0</v>
      </c>
      <c r="I65" s="23">
        <f t="shared" si="23"/>
        <v>0</v>
      </c>
      <c r="J65" s="23">
        <f t="shared" si="23"/>
        <v>882.3</v>
      </c>
      <c r="K65" s="23">
        <f t="shared" si="23"/>
        <v>0</v>
      </c>
      <c r="L65" s="23">
        <f t="shared" si="23"/>
        <v>0</v>
      </c>
      <c r="M65" s="23">
        <f t="shared" si="23"/>
        <v>0</v>
      </c>
      <c r="N65" s="23">
        <f t="shared" si="23"/>
        <v>882.3</v>
      </c>
      <c r="O65" s="23"/>
      <c r="P65" s="33"/>
      <c r="Q65" s="33"/>
    </row>
    <row r="66" spans="1:17" s="24" customFormat="1" ht="25.5" customHeight="1">
      <c r="A66" s="115" t="s">
        <v>206</v>
      </c>
      <c r="B66" s="28" t="s">
        <v>152</v>
      </c>
      <c r="C66" s="28" t="s">
        <v>153</v>
      </c>
      <c r="D66" s="67" t="s">
        <v>658</v>
      </c>
      <c r="E66" s="28" t="s">
        <v>207</v>
      </c>
      <c r="F66" s="23">
        <v>344.2</v>
      </c>
      <c r="G66" s="23"/>
      <c r="H66" s="23"/>
      <c r="I66" s="23"/>
      <c r="J66" s="23">
        <v>700</v>
      </c>
      <c r="K66" s="23"/>
      <c r="L66" s="23"/>
      <c r="M66" s="23"/>
      <c r="N66" s="23">
        <v>700</v>
      </c>
      <c r="O66" s="23"/>
      <c r="P66" s="33"/>
      <c r="Q66" s="33"/>
    </row>
    <row r="67" spans="1:17" s="24" customFormat="1" ht="37.5">
      <c r="A67" s="111" t="s">
        <v>119</v>
      </c>
      <c r="B67" s="28" t="s">
        <v>152</v>
      </c>
      <c r="C67" s="28" t="s">
        <v>153</v>
      </c>
      <c r="D67" s="67" t="s">
        <v>658</v>
      </c>
      <c r="E67" s="28" t="s">
        <v>210</v>
      </c>
      <c r="F67" s="23">
        <v>19.8</v>
      </c>
      <c r="G67" s="23"/>
      <c r="H67" s="23"/>
      <c r="I67" s="23"/>
      <c r="J67" s="23">
        <v>182.3</v>
      </c>
      <c r="K67" s="23"/>
      <c r="L67" s="23"/>
      <c r="M67" s="23"/>
      <c r="N67" s="23">
        <v>182.3</v>
      </c>
      <c r="O67" s="23"/>
      <c r="P67" s="33"/>
      <c r="Q67" s="33"/>
    </row>
    <row r="68" spans="1:17" s="24" customFormat="1" ht="18.75">
      <c r="A68" s="111" t="s">
        <v>254</v>
      </c>
      <c r="B68" s="28" t="s">
        <v>152</v>
      </c>
      <c r="C68" s="28" t="s">
        <v>153</v>
      </c>
      <c r="D68" s="67" t="s">
        <v>282</v>
      </c>
      <c r="E68" s="28"/>
      <c r="F68" s="23">
        <f>F69+F72+F75</f>
        <v>203.99999999999997</v>
      </c>
      <c r="G68" s="23">
        <f aca="true" t="shared" si="24" ref="G68:N68">G69+G72+G75</f>
        <v>204</v>
      </c>
      <c r="H68" s="23">
        <f t="shared" si="24"/>
        <v>0</v>
      </c>
      <c r="I68" s="23">
        <f t="shared" si="24"/>
        <v>0</v>
      </c>
      <c r="J68" s="23">
        <f t="shared" si="24"/>
        <v>206</v>
      </c>
      <c r="K68" s="23">
        <f t="shared" si="24"/>
        <v>206</v>
      </c>
      <c r="L68" s="23">
        <f t="shared" si="24"/>
        <v>0</v>
      </c>
      <c r="M68" s="23">
        <f t="shared" si="24"/>
        <v>0</v>
      </c>
      <c r="N68" s="23">
        <f t="shared" si="24"/>
        <v>207.70000000000002</v>
      </c>
      <c r="O68" s="23">
        <f>O69+O72</f>
        <v>207.70000000000002</v>
      </c>
      <c r="P68" s="23">
        <f>P69+P72</f>
        <v>0</v>
      </c>
      <c r="Q68" s="23">
        <f>Q69+Q72</f>
        <v>0</v>
      </c>
    </row>
    <row r="69" spans="1:17" s="24" customFormat="1" ht="93.75">
      <c r="A69" s="111" t="s">
        <v>259</v>
      </c>
      <c r="B69" s="28" t="s">
        <v>152</v>
      </c>
      <c r="C69" s="28" t="s">
        <v>153</v>
      </c>
      <c r="D69" s="28" t="s">
        <v>283</v>
      </c>
      <c r="E69" s="28"/>
      <c r="F69" s="23">
        <f>F70+F71</f>
        <v>169.6</v>
      </c>
      <c r="G69" s="23">
        <f aca="true" t="shared" si="25" ref="G69:Q69">G70+G71</f>
        <v>169.6</v>
      </c>
      <c r="H69" s="23">
        <f t="shared" si="25"/>
        <v>0</v>
      </c>
      <c r="I69" s="23">
        <f t="shared" si="25"/>
        <v>0</v>
      </c>
      <c r="J69" s="23">
        <f t="shared" si="25"/>
        <v>171.6</v>
      </c>
      <c r="K69" s="23">
        <f t="shared" si="25"/>
        <v>171.6</v>
      </c>
      <c r="L69" s="23">
        <f t="shared" si="25"/>
        <v>0</v>
      </c>
      <c r="M69" s="23">
        <f t="shared" si="25"/>
        <v>0</v>
      </c>
      <c r="N69" s="23">
        <f t="shared" si="25"/>
        <v>173.3</v>
      </c>
      <c r="O69" s="23">
        <f t="shared" si="25"/>
        <v>173.3</v>
      </c>
      <c r="P69" s="23">
        <f t="shared" si="25"/>
        <v>0</v>
      </c>
      <c r="Q69" s="23">
        <f t="shared" si="25"/>
        <v>0</v>
      </c>
    </row>
    <row r="70" spans="1:17" s="24" customFormat="1" ht="27" customHeight="1">
      <c r="A70" s="111" t="s">
        <v>206</v>
      </c>
      <c r="B70" s="28" t="s">
        <v>152</v>
      </c>
      <c r="C70" s="28" t="s">
        <v>153</v>
      </c>
      <c r="D70" s="28" t="s">
        <v>283</v>
      </c>
      <c r="E70" s="28" t="s">
        <v>207</v>
      </c>
      <c r="F70" s="23">
        <f>G70+H70+I70</f>
        <v>101.8</v>
      </c>
      <c r="G70" s="23">
        <v>101.8</v>
      </c>
      <c r="H70" s="23"/>
      <c r="I70" s="23"/>
      <c r="J70" s="23">
        <f>K70+L70+M70</f>
        <v>103</v>
      </c>
      <c r="K70" s="23">
        <v>103</v>
      </c>
      <c r="L70" s="23"/>
      <c r="M70" s="23"/>
      <c r="N70" s="23">
        <f>O70+P70+Q70</f>
        <v>104</v>
      </c>
      <c r="O70" s="23">
        <v>104</v>
      </c>
      <c r="P70" s="33"/>
      <c r="Q70" s="33"/>
    </row>
    <row r="71" spans="1:17" s="24" customFormat="1" ht="37.5">
      <c r="A71" s="111" t="s">
        <v>119</v>
      </c>
      <c r="B71" s="28" t="s">
        <v>152</v>
      </c>
      <c r="C71" s="28" t="s">
        <v>153</v>
      </c>
      <c r="D71" s="28" t="s">
        <v>283</v>
      </c>
      <c r="E71" s="28" t="s">
        <v>210</v>
      </c>
      <c r="F71" s="23">
        <f>G71+H71+I71</f>
        <v>67.8</v>
      </c>
      <c r="G71" s="23">
        <v>67.8</v>
      </c>
      <c r="H71" s="23"/>
      <c r="I71" s="23"/>
      <c r="J71" s="23">
        <f>K71+L71+M71</f>
        <v>68.6</v>
      </c>
      <c r="K71" s="23">
        <v>68.6</v>
      </c>
      <c r="L71" s="23"/>
      <c r="M71" s="23"/>
      <c r="N71" s="23">
        <f>O71+P71+Q71</f>
        <v>69.3</v>
      </c>
      <c r="O71" s="23">
        <v>69.3</v>
      </c>
      <c r="P71" s="33"/>
      <c r="Q71" s="33"/>
    </row>
    <row r="72" spans="1:17" s="24" customFormat="1" ht="92.25" customHeight="1">
      <c r="A72" s="111" t="s">
        <v>299</v>
      </c>
      <c r="B72" s="28" t="s">
        <v>152</v>
      </c>
      <c r="C72" s="28" t="s">
        <v>153</v>
      </c>
      <c r="D72" s="28" t="s">
        <v>284</v>
      </c>
      <c r="E72" s="28"/>
      <c r="F72" s="23">
        <f aca="true" t="shared" si="26" ref="F72:Q72">F73+F74</f>
        <v>17.2</v>
      </c>
      <c r="G72" s="23">
        <f t="shared" si="26"/>
        <v>34.4</v>
      </c>
      <c r="H72" s="23">
        <f t="shared" si="26"/>
        <v>0</v>
      </c>
      <c r="I72" s="23">
        <f t="shared" si="26"/>
        <v>0</v>
      </c>
      <c r="J72" s="23">
        <f t="shared" si="26"/>
        <v>0</v>
      </c>
      <c r="K72" s="23">
        <f t="shared" si="26"/>
        <v>34.4</v>
      </c>
      <c r="L72" s="23">
        <f t="shared" si="26"/>
        <v>0</v>
      </c>
      <c r="M72" s="23">
        <f t="shared" si="26"/>
        <v>0</v>
      </c>
      <c r="N72" s="23">
        <f t="shared" si="26"/>
        <v>0</v>
      </c>
      <c r="O72" s="23">
        <f t="shared" si="26"/>
        <v>34.4</v>
      </c>
      <c r="P72" s="23">
        <f t="shared" si="26"/>
        <v>0</v>
      </c>
      <c r="Q72" s="23">
        <f t="shared" si="26"/>
        <v>0</v>
      </c>
    </row>
    <row r="73" spans="1:17" s="24" customFormat="1" ht="29.25" customHeight="1">
      <c r="A73" s="111" t="s">
        <v>206</v>
      </c>
      <c r="B73" s="28" t="s">
        <v>152</v>
      </c>
      <c r="C73" s="28" t="s">
        <v>153</v>
      </c>
      <c r="D73" s="28" t="s">
        <v>284</v>
      </c>
      <c r="E73" s="28" t="s">
        <v>207</v>
      </c>
      <c r="F73" s="23">
        <v>14.5</v>
      </c>
      <c r="G73" s="23">
        <v>25.8</v>
      </c>
      <c r="H73" s="23"/>
      <c r="I73" s="23"/>
      <c r="J73" s="23">
        <v>0</v>
      </c>
      <c r="K73" s="23">
        <v>25.8</v>
      </c>
      <c r="L73" s="23"/>
      <c r="M73" s="23"/>
      <c r="N73" s="23">
        <v>0</v>
      </c>
      <c r="O73" s="23">
        <v>25.8</v>
      </c>
      <c r="P73" s="33"/>
      <c r="Q73" s="33"/>
    </row>
    <row r="74" spans="1:17" s="24" customFormat="1" ht="37.5">
      <c r="A74" s="111" t="s">
        <v>119</v>
      </c>
      <c r="B74" s="28" t="s">
        <v>152</v>
      </c>
      <c r="C74" s="28" t="s">
        <v>153</v>
      </c>
      <c r="D74" s="28" t="s">
        <v>284</v>
      </c>
      <c r="E74" s="28" t="s">
        <v>210</v>
      </c>
      <c r="F74" s="23">
        <v>2.7</v>
      </c>
      <c r="G74" s="23">
        <v>8.6</v>
      </c>
      <c r="H74" s="23"/>
      <c r="I74" s="23"/>
      <c r="J74" s="23">
        <v>0</v>
      </c>
      <c r="K74" s="23">
        <v>8.6</v>
      </c>
      <c r="L74" s="23"/>
      <c r="M74" s="23"/>
      <c r="N74" s="23">
        <v>0</v>
      </c>
      <c r="O74" s="23">
        <v>8.6</v>
      </c>
      <c r="P74" s="33"/>
      <c r="Q74" s="33"/>
    </row>
    <row r="75" spans="1:17" s="24" customFormat="1" ht="94.5" customHeight="1">
      <c r="A75" s="111" t="s">
        <v>659</v>
      </c>
      <c r="B75" s="28" t="s">
        <v>152</v>
      </c>
      <c r="C75" s="28" t="s">
        <v>153</v>
      </c>
      <c r="D75" s="28" t="s">
        <v>660</v>
      </c>
      <c r="E75" s="28"/>
      <c r="F75" s="23">
        <f>F76+F77</f>
        <v>17.2</v>
      </c>
      <c r="G75" s="23">
        <f aca="true" t="shared" si="27" ref="G75:Q75">G76+G77</f>
        <v>0</v>
      </c>
      <c r="H75" s="23">
        <f t="shared" si="27"/>
        <v>0</v>
      </c>
      <c r="I75" s="23">
        <f t="shared" si="27"/>
        <v>0</v>
      </c>
      <c r="J75" s="23">
        <f t="shared" si="27"/>
        <v>34.4</v>
      </c>
      <c r="K75" s="23">
        <f t="shared" si="27"/>
        <v>0</v>
      </c>
      <c r="L75" s="23">
        <f t="shared" si="27"/>
        <v>0</v>
      </c>
      <c r="M75" s="23">
        <f t="shared" si="27"/>
        <v>0</v>
      </c>
      <c r="N75" s="23">
        <f t="shared" si="27"/>
        <v>34.4</v>
      </c>
      <c r="O75" s="23">
        <f t="shared" si="27"/>
        <v>0</v>
      </c>
      <c r="P75" s="23">
        <f t="shared" si="27"/>
        <v>0</v>
      </c>
      <c r="Q75" s="23">
        <f t="shared" si="27"/>
        <v>0</v>
      </c>
    </row>
    <row r="76" spans="1:17" s="24" customFormat="1" ht="34.5" customHeight="1">
      <c r="A76" s="111" t="s">
        <v>206</v>
      </c>
      <c r="B76" s="28" t="s">
        <v>152</v>
      </c>
      <c r="C76" s="28" t="s">
        <v>153</v>
      </c>
      <c r="D76" s="28" t="s">
        <v>660</v>
      </c>
      <c r="E76" s="28" t="s">
        <v>207</v>
      </c>
      <c r="F76" s="23">
        <v>11.4</v>
      </c>
      <c r="G76" s="23"/>
      <c r="H76" s="23"/>
      <c r="I76" s="23"/>
      <c r="J76" s="23">
        <v>25.8</v>
      </c>
      <c r="K76" s="23"/>
      <c r="L76" s="23"/>
      <c r="M76" s="23"/>
      <c r="N76" s="23">
        <v>25.8</v>
      </c>
      <c r="O76" s="23"/>
      <c r="P76" s="33"/>
      <c r="Q76" s="33"/>
    </row>
    <row r="77" spans="1:17" s="24" customFormat="1" ht="37.5">
      <c r="A77" s="111" t="s">
        <v>119</v>
      </c>
      <c r="B77" s="28" t="s">
        <v>152</v>
      </c>
      <c r="C77" s="28" t="s">
        <v>153</v>
      </c>
      <c r="D77" s="28" t="s">
        <v>660</v>
      </c>
      <c r="E77" s="28" t="s">
        <v>210</v>
      </c>
      <c r="F77" s="23">
        <v>5.8</v>
      </c>
      <c r="G77" s="23"/>
      <c r="H77" s="23"/>
      <c r="I77" s="23"/>
      <c r="J77" s="23">
        <v>8.6</v>
      </c>
      <c r="K77" s="23"/>
      <c r="L77" s="23"/>
      <c r="M77" s="23"/>
      <c r="N77" s="23">
        <v>8.6</v>
      </c>
      <c r="O77" s="23"/>
      <c r="P77" s="33"/>
      <c r="Q77" s="33"/>
    </row>
    <row r="78" spans="1:17" s="24" customFormat="1" ht="18.75">
      <c r="A78" s="27" t="s">
        <v>414</v>
      </c>
      <c r="B78" s="28" t="s">
        <v>152</v>
      </c>
      <c r="C78" s="28" t="s">
        <v>153</v>
      </c>
      <c r="D78" s="67" t="s">
        <v>285</v>
      </c>
      <c r="E78" s="28"/>
      <c r="F78" s="23">
        <f aca="true" t="shared" si="28" ref="F78:Q78">F79+F91</f>
        <v>600.6</v>
      </c>
      <c r="G78" s="23">
        <f t="shared" si="28"/>
        <v>0</v>
      </c>
      <c r="H78" s="23">
        <f t="shared" si="28"/>
        <v>187.9</v>
      </c>
      <c r="I78" s="23">
        <f t="shared" si="28"/>
        <v>412.70000000000005</v>
      </c>
      <c r="J78" s="23">
        <f t="shared" si="28"/>
        <v>600.6</v>
      </c>
      <c r="K78" s="23">
        <f t="shared" si="28"/>
        <v>0</v>
      </c>
      <c r="L78" s="23">
        <f t="shared" si="28"/>
        <v>187.9</v>
      </c>
      <c r="M78" s="23">
        <f t="shared" si="28"/>
        <v>412.70000000000005</v>
      </c>
      <c r="N78" s="23">
        <f t="shared" si="28"/>
        <v>600.6</v>
      </c>
      <c r="O78" s="23">
        <f t="shared" si="28"/>
        <v>0</v>
      </c>
      <c r="P78" s="23">
        <f t="shared" si="28"/>
        <v>187.9</v>
      </c>
      <c r="Q78" s="23">
        <f t="shared" si="28"/>
        <v>412.70000000000005</v>
      </c>
    </row>
    <row r="79" spans="1:17" s="24" customFormat="1" ht="37.5">
      <c r="A79" s="111" t="s">
        <v>277</v>
      </c>
      <c r="B79" s="28" t="s">
        <v>152</v>
      </c>
      <c r="C79" s="28" t="s">
        <v>153</v>
      </c>
      <c r="D79" s="67" t="s">
        <v>286</v>
      </c>
      <c r="E79" s="28"/>
      <c r="F79" s="23">
        <f>F80+F83+F86+F89</f>
        <v>412.70000000000005</v>
      </c>
      <c r="G79" s="23">
        <f aca="true" t="shared" si="29" ref="G79:Q79">G80+G83+G86+G89</f>
        <v>0</v>
      </c>
      <c r="H79" s="23">
        <f t="shared" si="29"/>
        <v>0</v>
      </c>
      <c r="I79" s="23">
        <f t="shared" si="29"/>
        <v>412.70000000000005</v>
      </c>
      <c r="J79" s="23">
        <f t="shared" si="29"/>
        <v>412.70000000000005</v>
      </c>
      <c r="K79" s="23">
        <f t="shared" si="29"/>
        <v>0</v>
      </c>
      <c r="L79" s="23">
        <f t="shared" si="29"/>
        <v>0</v>
      </c>
      <c r="M79" s="23">
        <f t="shared" si="29"/>
        <v>412.70000000000005</v>
      </c>
      <c r="N79" s="23">
        <f t="shared" si="29"/>
        <v>412.70000000000005</v>
      </c>
      <c r="O79" s="23">
        <f t="shared" si="29"/>
        <v>0</v>
      </c>
      <c r="P79" s="23">
        <f t="shared" si="29"/>
        <v>0</v>
      </c>
      <c r="Q79" s="23">
        <f t="shared" si="29"/>
        <v>412.70000000000005</v>
      </c>
    </row>
    <row r="80" spans="1:17" s="24" customFormat="1" ht="56.25">
      <c r="A80" s="111" t="s">
        <v>530</v>
      </c>
      <c r="B80" s="28" t="s">
        <v>152</v>
      </c>
      <c r="C80" s="28" t="s">
        <v>153</v>
      </c>
      <c r="D80" s="67" t="s">
        <v>287</v>
      </c>
      <c r="E80" s="28"/>
      <c r="F80" s="23">
        <f>F81+F82</f>
        <v>44.8</v>
      </c>
      <c r="G80" s="23">
        <f aca="true" t="shared" si="30" ref="G80:Q80">G81+G82</f>
        <v>0</v>
      </c>
      <c r="H80" s="23">
        <f t="shared" si="30"/>
        <v>0</v>
      </c>
      <c r="I80" s="23">
        <f t="shared" si="30"/>
        <v>44.8</v>
      </c>
      <c r="J80" s="23">
        <f t="shared" si="30"/>
        <v>44.8</v>
      </c>
      <c r="K80" s="23">
        <f t="shared" si="30"/>
        <v>0</v>
      </c>
      <c r="L80" s="23">
        <f t="shared" si="30"/>
        <v>0</v>
      </c>
      <c r="M80" s="23">
        <f t="shared" si="30"/>
        <v>44.8</v>
      </c>
      <c r="N80" s="23">
        <f t="shared" si="30"/>
        <v>44.8</v>
      </c>
      <c r="O80" s="23">
        <f t="shared" si="30"/>
        <v>0</v>
      </c>
      <c r="P80" s="23">
        <f t="shared" si="30"/>
        <v>0</v>
      </c>
      <c r="Q80" s="23">
        <f t="shared" si="30"/>
        <v>44.8</v>
      </c>
    </row>
    <row r="81" spans="1:17" s="24" customFormat="1" ht="32.25" customHeight="1">
      <c r="A81" s="111" t="s">
        <v>206</v>
      </c>
      <c r="B81" s="28" t="s">
        <v>152</v>
      </c>
      <c r="C81" s="28" t="s">
        <v>153</v>
      </c>
      <c r="D81" s="67" t="s">
        <v>287</v>
      </c>
      <c r="E81" s="28" t="s">
        <v>207</v>
      </c>
      <c r="F81" s="23">
        <f>G81+H81+I81</f>
        <v>26.8</v>
      </c>
      <c r="G81" s="23"/>
      <c r="H81" s="23"/>
      <c r="I81" s="23">
        <v>26.8</v>
      </c>
      <c r="J81" s="23">
        <f>K81+L81+M81</f>
        <v>26.8</v>
      </c>
      <c r="K81" s="23"/>
      <c r="L81" s="23"/>
      <c r="M81" s="23">
        <v>26.8</v>
      </c>
      <c r="N81" s="23">
        <f>O81+P81+Q81</f>
        <v>26.8</v>
      </c>
      <c r="O81" s="33"/>
      <c r="P81" s="33"/>
      <c r="Q81" s="33">
        <v>26.8</v>
      </c>
    </row>
    <row r="82" spans="1:17" s="24" customFormat="1" ht="37.5">
      <c r="A82" s="111" t="s">
        <v>119</v>
      </c>
      <c r="B82" s="28" t="s">
        <v>152</v>
      </c>
      <c r="C82" s="28" t="s">
        <v>153</v>
      </c>
      <c r="D82" s="67" t="s">
        <v>287</v>
      </c>
      <c r="E82" s="28" t="s">
        <v>210</v>
      </c>
      <c r="F82" s="23">
        <f>G82+H82+I82</f>
        <v>18</v>
      </c>
      <c r="G82" s="23"/>
      <c r="H82" s="23"/>
      <c r="I82" s="23">
        <v>18</v>
      </c>
      <c r="J82" s="23">
        <f>K82+L82+M82</f>
        <v>18</v>
      </c>
      <c r="K82" s="23"/>
      <c r="L82" s="23"/>
      <c r="M82" s="23">
        <v>18</v>
      </c>
      <c r="N82" s="23">
        <f>O82+P82+Q82</f>
        <v>18</v>
      </c>
      <c r="O82" s="33"/>
      <c r="P82" s="33"/>
      <c r="Q82" s="33">
        <v>18</v>
      </c>
    </row>
    <row r="83" spans="1:17" s="24" customFormat="1" ht="37.5">
      <c r="A83" s="111" t="s">
        <v>531</v>
      </c>
      <c r="B83" s="28" t="s">
        <v>152</v>
      </c>
      <c r="C83" s="28" t="s">
        <v>153</v>
      </c>
      <c r="D83" s="67" t="s">
        <v>288</v>
      </c>
      <c r="E83" s="28"/>
      <c r="F83" s="23">
        <f aca="true" t="shared" si="31" ref="F83:Q83">F84+F85</f>
        <v>153</v>
      </c>
      <c r="G83" s="23">
        <f t="shared" si="31"/>
        <v>0</v>
      </c>
      <c r="H83" s="23">
        <f t="shared" si="31"/>
        <v>0</v>
      </c>
      <c r="I83" s="23">
        <f t="shared" si="31"/>
        <v>153</v>
      </c>
      <c r="J83" s="23">
        <f t="shared" si="31"/>
        <v>153</v>
      </c>
      <c r="K83" s="23">
        <f t="shared" si="31"/>
        <v>0</v>
      </c>
      <c r="L83" s="23">
        <f t="shared" si="31"/>
        <v>0</v>
      </c>
      <c r="M83" s="23">
        <f t="shared" si="31"/>
        <v>153</v>
      </c>
      <c r="N83" s="23">
        <f t="shared" si="31"/>
        <v>153</v>
      </c>
      <c r="O83" s="23">
        <f t="shared" si="31"/>
        <v>0</v>
      </c>
      <c r="P83" s="23">
        <f t="shared" si="31"/>
        <v>0</v>
      </c>
      <c r="Q83" s="23">
        <f t="shared" si="31"/>
        <v>153</v>
      </c>
    </row>
    <row r="84" spans="1:17" s="24" customFormat="1" ht="37.5">
      <c r="A84" s="111" t="s">
        <v>206</v>
      </c>
      <c r="B84" s="28" t="s">
        <v>152</v>
      </c>
      <c r="C84" s="28" t="s">
        <v>153</v>
      </c>
      <c r="D84" s="67" t="s">
        <v>288</v>
      </c>
      <c r="E84" s="28" t="s">
        <v>207</v>
      </c>
      <c r="F84" s="23">
        <f>G84+H84+I84</f>
        <v>134.1</v>
      </c>
      <c r="G84" s="23"/>
      <c r="H84" s="23"/>
      <c r="I84" s="23">
        <v>134.1</v>
      </c>
      <c r="J84" s="23">
        <f>K84+L84+M84</f>
        <v>134.1</v>
      </c>
      <c r="K84" s="23"/>
      <c r="L84" s="23"/>
      <c r="M84" s="23">
        <v>134.1</v>
      </c>
      <c r="N84" s="23">
        <f>O84+P84+Q84</f>
        <v>134.1</v>
      </c>
      <c r="O84" s="33"/>
      <c r="P84" s="33"/>
      <c r="Q84" s="33">
        <v>134.1</v>
      </c>
    </row>
    <row r="85" spans="1:17" s="24" customFormat="1" ht="37.5">
      <c r="A85" s="111" t="s">
        <v>119</v>
      </c>
      <c r="B85" s="28" t="s">
        <v>152</v>
      </c>
      <c r="C85" s="28" t="s">
        <v>153</v>
      </c>
      <c r="D85" s="67" t="s">
        <v>288</v>
      </c>
      <c r="E85" s="28" t="s">
        <v>210</v>
      </c>
      <c r="F85" s="23">
        <f>G85+H85+I85</f>
        <v>18.9</v>
      </c>
      <c r="G85" s="23"/>
      <c r="H85" s="23"/>
      <c r="I85" s="23">
        <v>18.9</v>
      </c>
      <c r="J85" s="23">
        <f>K85+L85+M85</f>
        <v>18.9</v>
      </c>
      <c r="K85" s="23"/>
      <c r="L85" s="23"/>
      <c r="M85" s="23">
        <v>18.9</v>
      </c>
      <c r="N85" s="23">
        <f>O85+P85+Q85</f>
        <v>18.9</v>
      </c>
      <c r="O85" s="33"/>
      <c r="P85" s="33"/>
      <c r="Q85" s="33">
        <v>18.9</v>
      </c>
    </row>
    <row r="86" spans="1:17" s="24" customFormat="1" ht="37.5">
      <c r="A86" s="27" t="s">
        <v>532</v>
      </c>
      <c r="B86" s="28" t="s">
        <v>152</v>
      </c>
      <c r="C86" s="28" t="s">
        <v>153</v>
      </c>
      <c r="D86" s="67" t="s">
        <v>289</v>
      </c>
      <c r="E86" s="28"/>
      <c r="F86" s="23">
        <f>F87+F88</f>
        <v>214.8</v>
      </c>
      <c r="G86" s="23">
        <f aca="true" t="shared" si="32" ref="G86:Q86">G87+G88</f>
        <v>0</v>
      </c>
      <c r="H86" s="23">
        <f t="shared" si="32"/>
        <v>0</v>
      </c>
      <c r="I86" s="23">
        <f t="shared" si="32"/>
        <v>214.8</v>
      </c>
      <c r="J86" s="23">
        <f t="shared" si="32"/>
        <v>214.8</v>
      </c>
      <c r="K86" s="23">
        <f t="shared" si="32"/>
        <v>0</v>
      </c>
      <c r="L86" s="23">
        <f t="shared" si="32"/>
        <v>0</v>
      </c>
      <c r="M86" s="23">
        <f t="shared" si="32"/>
        <v>214.8</v>
      </c>
      <c r="N86" s="23">
        <f t="shared" si="32"/>
        <v>214.8</v>
      </c>
      <c r="O86" s="23">
        <f t="shared" si="32"/>
        <v>0</v>
      </c>
      <c r="P86" s="23">
        <f t="shared" si="32"/>
        <v>0</v>
      </c>
      <c r="Q86" s="23">
        <f t="shared" si="32"/>
        <v>214.8</v>
      </c>
    </row>
    <row r="87" spans="1:17" s="24" customFormat="1" ht="29.25" customHeight="1">
      <c r="A87" s="111" t="s">
        <v>206</v>
      </c>
      <c r="B87" s="28" t="s">
        <v>152</v>
      </c>
      <c r="C87" s="28" t="s">
        <v>153</v>
      </c>
      <c r="D87" s="67" t="s">
        <v>289</v>
      </c>
      <c r="E87" s="28" t="s">
        <v>207</v>
      </c>
      <c r="F87" s="23">
        <f>G87+H87+I87</f>
        <v>197</v>
      </c>
      <c r="G87" s="23"/>
      <c r="H87" s="23"/>
      <c r="I87" s="23">
        <v>197</v>
      </c>
      <c r="J87" s="23">
        <f>K87+L87+M87</f>
        <v>197</v>
      </c>
      <c r="K87" s="23"/>
      <c r="L87" s="23"/>
      <c r="M87" s="23">
        <v>197</v>
      </c>
      <c r="N87" s="23">
        <f>O87+P87+Q87</f>
        <v>197</v>
      </c>
      <c r="O87" s="33"/>
      <c r="P87" s="33"/>
      <c r="Q87" s="33">
        <v>197</v>
      </c>
    </row>
    <row r="88" spans="1:17" s="24" customFormat="1" ht="37.5">
      <c r="A88" s="111" t="s">
        <v>119</v>
      </c>
      <c r="B88" s="28" t="s">
        <v>152</v>
      </c>
      <c r="C88" s="28" t="s">
        <v>153</v>
      </c>
      <c r="D88" s="67" t="s">
        <v>289</v>
      </c>
      <c r="E88" s="28" t="s">
        <v>210</v>
      </c>
      <c r="F88" s="23">
        <f>G88+H88+I88</f>
        <v>17.8</v>
      </c>
      <c r="G88" s="23"/>
      <c r="H88" s="23"/>
      <c r="I88" s="23">
        <v>17.8</v>
      </c>
      <c r="J88" s="23">
        <f>K88+L88+M88</f>
        <v>17.8</v>
      </c>
      <c r="K88" s="23"/>
      <c r="L88" s="23"/>
      <c r="M88" s="23">
        <v>17.8</v>
      </c>
      <c r="N88" s="23">
        <f>O88+P88+Q88</f>
        <v>17.8</v>
      </c>
      <c r="O88" s="33"/>
      <c r="P88" s="33"/>
      <c r="Q88" s="33">
        <v>17.8</v>
      </c>
    </row>
    <row r="89" spans="1:17" s="24" customFormat="1" ht="56.25">
      <c r="A89" s="111" t="s">
        <v>549</v>
      </c>
      <c r="B89" s="28" t="s">
        <v>152</v>
      </c>
      <c r="C89" s="28" t="s">
        <v>153</v>
      </c>
      <c r="D89" s="67" t="s">
        <v>421</v>
      </c>
      <c r="E89" s="28"/>
      <c r="F89" s="23">
        <f>F90</f>
        <v>0.1</v>
      </c>
      <c r="G89" s="23">
        <f aca="true" t="shared" si="33" ref="G89:Q89">G90</f>
        <v>0</v>
      </c>
      <c r="H89" s="23">
        <f t="shared" si="33"/>
        <v>0</v>
      </c>
      <c r="I89" s="23">
        <f t="shared" si="33"/>
        <v>0.1</v>
      </c>
      <c r="J89" s="23">
        <f t="shared" si="33"/>
        <v>0.1</v>
      </c>
      <c r="K89" s="23">
        <f t="shared" si="33"/>
        <v>0</v>
      </c>
      <c r="L89" s="23">
        <f t="shared" si="33"/>
        <v>0</v>
      </c>
      <c r="M89" s="23">
        <f t="shared" si="33"/>
        <v>0.1</v>
      </c>
      <c r="N89" s="23">
        <f t="shared" si="33"/>
        <v>0.1</v>
      </c>
      <c r="O89" s="23">
        <f t="shared" si="33"/>
        <v>0</v>
      </c>
      <c r="P89" s="23">
        <f t="shared" si="33"/>
        <v>0</v>
      </c>
      <c r="Q89" s="23">
        <f t="shared" si="33"/>
        <v>0.1</v>
      </c>
    </row>
    <row r="90" spans="1:17" s="24" customFormat="1" ht="37.5">
      <c r="A90" s="111" t="s">
        <v>119</v>
      </c>
      <c r="B90" s="28" t="s">
        <v>152</v>
      </c>
      <c r="C90" s="28" t="s">
        <v>153</v>
      </c>
      <c r="D90" s="67" t="s">
        <v>421</v>
      </c>
      <c r="E90" s="28" t="s">
        <v>210</v>
      </c>
      <c r="F90" s="23">
        <f>G90+H90+I90</f>
        <v>0.1</v>
      </c>
      <c r="G90" s="23"/>
      <c r="H90" s="23"/>
      <c r="I90" s="23">
        <v>0.1</v>
      </c>
      <c r="J90" s="23">
        <f>K90+L90+M90</f>
        <v>0.1</v>
      </c>
      <c r="K90" s="23"/>
      <c r="L90" s="23"/>
      <c r="M90" s="23">
        <v>0.1</v>
      </c>
      <c r="N90" s="23">
        <f>O90+P90+Q90</f>
        <v>0.1</v>
      </c>
      <c r="O90" s="33"/>
      <c r="P90" s="33"/>
      <c r="Q90" s="33">
        <v>0.1</v>
      </c>
    </row>
    <row r="91" spans="1:17" s="24" customFormat="1" ht="37.5">
      <c r="A91" s="27" t="s">
        <v>278</v>
      </c>
      <c r="B91" s="28" t="s">
        <v>152</v>
      </c>
      <c r="C91" s="28" t="s">
        <v>153</v>
      </c>
      <c r="D91" s="67" t="s">
        <v>80</v>
      </c>
      <c r="E91" s="28"/>
      <c r="F91" s="23">
        <f>F92</f>
        <v>187.9</v>
      </c>
      <c r="G91" s="23">
        <f aca="true" t="shared" si="34" ref="G91:Q92">G92</f>
        <v>0</v>
      </c>
      <c r="H91" s="23">
        <f t="shared" si="34"/>
        <v>187.9</v>
      </c>
      <c r="I91" s="23">
        <f t="shared" si="34"/>
        <v>0</v>
      </c>
      <c r="J91" s="23">
        <f t="shared" si="34"/>
        <v>187.9</v>
      </c>
      <c r="K91" s="23">
        <f t="shared" si="34"/>
        <v>0</v>
      </c>
      <c r="L91" s="23">
        <f t="shared" si="34"/>
        <v>187.9</v>
      </c>
      <c r="M91" s="23">
        <f t="shared" si="34"/>
        <v>0</v>
      </c>
      <c r="N91" s="23">
        <f t="shared" si="34"/>
        <v>187.9</v>
      </c>
      <c r="O91" s="23">
        <f t="shared" si="34"/>
        <v>0</v>
      </c>
      <c r="P91" s="23">
        <f t="shared" si="34"/>
        <v>187.9</v>
      </c>
      <c r="Q91" s="23">
        <f t="shared" si="34"/>
        <v>0</v>
      </c>
    </row>
    <row r="92" spans="1:17" s="24" customFormat="1" ht="139.5" customHeight="1">
      <c r="A92" s="27" t="s">
        <v>533</v>
      </c>
      <c r="B92" s="28" t="s">
        <v>152</v>
      </c>
      <c r="C92" s="28" t="s">
        <v>153</v>
      </c>
      <c r="D92" s="67" t="s">
        <v>84</v>
      </c>
      <c r="E92" s="28"/>
      <c r="F92" s="23">
        <f>F93</f>
        <v>187.9</v>
      </c>
      <c r="G92" s="23">
        <f t="shared" si="34"/>
        <v>0</v>
      </c>
      <c r="H92" s="23">
        <f t="shared" si="34"/>
        <v>187.9</v>
      </c>
      <c r="I92" s="23">
        <f t="shared" si="34"/>
        <v>0</v>
      </c>
      <c r="J92" s="23">
        <f t="shared" si="34"/>
        <v>187.9</v>
      </c>
      <c r="K92" s="23">
        <f t="shared" si="34"/>
        <v>0</v>
      </c>
      <c r="L92" s="23">
        <f t="shared" si="34"/>
        <v>187.9</v>
      </c>
      <c r="M92" s="23">
        <f t="shared" si="34"/>
        <v>0</v>
      </c>
      <c r="N92" s="23">
        <f t="shared" si="34"/>
        <v>187.9</v>
      </c>
      <c r="O92" s="23">
        <f t="shared" si="34"/>
        <v>0</v>
      </c>
      <c r="P92" s="23">
        <f t="shared" si="34"/>
        <v>187.9</v>
      </c>
      <c r="Q92" s="23">
        <f t="shared" si="34"/>
        <v>0</v>
      </c>
    </row>
    <row r="93" spans="1:17" s="24" customFormat="1" ht="23.25" customHeight="1">
      <c r="A93" s="27" t="s">
        <v>270</v>
      </c>
      <c r="B93" s="28" t="s">
        <v>152</v>
      </c>
      <c r="C93" s="28" t="s">
        <v>153</v>
      </c>
      <c r="D93" s="67" t="s">
        <v>84</v>
      </c>
      <c r="E93" s="28" t="s">
        <v>269</v>
      </c>
      <c r="F93" s="23">
        <f>G93+H93+I93</f>
        <v>187.9</v>
      </c>
      <c r="G93" s="23"/>
      <c r="H93" s="23">
        <v>187.9</v>
      </c>
      <c r="I93" s="23"/>
      <c r="J93" s="23">
        <f>K93+L93+M93</f>
        <v>187.9</v>
      </c>
      <c r="K93" s="23"/>
      <c r="L93" s="23">
        <v>187.9</v>
      </c>
      <c r="M93" s="23"/>
      <c r="N93" s="23">
        <f>O93+P93+Q93</f>
        <v>187.9</v>
      </c>
      <c r="O93" s="33"/>
      <c r="P93" s="33">
        <v>187.9</v>
      </c>
      <c r="Q93" s="33"/>
    </row>
    <row r="94" spans="1:17" s="24" customFormat="1" ht="18.75">
      <c r="A94" s="111" t="s">
        <v>247</v>
      </c>
      <c r="B94" s="28" t="s">
        <v>152</v>
      </c>
      <c r="C94" s="28" t="s">
        <v>153</v>
      </c>
      <c r="D94" s="47" t="s">
        <v>290</v>
      </c>
      <c r="E94" s="28"/>
      <c r="F94" s="23">
        <f>F95+F99</f>
        <v>24490.8</v>
      </c>
      <c r="G94" s="23">
        <f aca="true" t="shared" si="35" ref="G94:Q94">G95+G99</f>
        <v>94.8</v>
      </c>
      <c r="H94" s="23">
        <f t="shared" si="35"/>
        <v>24201.9</v>
      </c>
      <c r="I94" s="23">
        <f t="shared" si="35"/>
        <v>0</v>
      </c>
      <c r="J94" s="23">
        <f t="shared" si="35"/>
        <v>23238.4</v>
      </c>
      <c r="K94" s="23">
        <f t="shared" si="35"/>
        <v>0</v>
      </c>
      <c r="L94" s="23">
        <f t="shared" si="35"/>
        <v>23238.4</v>
      </c>
      <c r="M94" s="23">
        <f t="shared" si="35"/>
        <v>0</v>
      </c>
      <c r="N94" s="23">
        <f t="shared" si="35"/>
        <v>22581</v>
      </c>
      <c r="O94" s="23">
        <f t="shared" si="35"/>
        <v>0</v>
      </c>
      <c r="P94" s="23">
        <f t="shared" si="35"/>
        <v>22581</v>
      </c>
      <c r="Q94" s="23">
        <f t="shared" si="35"/>
        <v>0</v>
      </c>
    </row>
    <row r="95" spans="1:17" s="24" customFormat="1" ht="18.75">
      <c r="A95" s="111" t="s">
        <v>223</v>
      </c>
      <c r="B95" s="28" t="s">
        <v>152</v>
      </c>
      <c r="C95" s="28" t="s">
        <v>153</v>
      </c>
      <c r="D95" s="67" t="s">
        <v>291</v>
      </c>
      <c r="E95" s="28"/>
      <c r="F95" s="23">
        <f>F96+F97+F98</f>
        <v>24396</v>
      </c>
      <c r="G95" s="23">
        <f aca="true" t="shared" si="36" ref="G95:Q95">G96+G97+G98</f>
        <v>0</v>
      </c>
      <c r="H95" s="23">
        <f t="shared" si="36"/>
        <v>24201.9</v>
      </c>
      <c r="I95" s="23">
        <f t="shared" si="36"/>
        <v>0</v>
      </c>
      <c r="J95" s="23">
        <f t="shared" si="36"/>
        <v>23238.4</v>
      </c>
      <c r="K95" s="23">
        <f t="shared" si="36"/>
        <v>0</v>
      </c>
      <c r="L95" s="23">
        <f t="shared" si="36"/>
        <v>23238.4</v>
      </c>
      <c r="M95" s="23">
        <f t="shared" si="36"/>
        <v>0</v>
      </c>
      <c r="N95" s="23">
        <f t="shared" si="36"/>
        <v>22581</v>
      </c>
      <c r="O95" s="23">
        <f t="shared" si="36"/>
        <v>0</v>
      </c>
      <c r="P95" s="23">
        <f t="shared" si="36"/>
        <v>22581</v>
      </c>
      <c r="Q95" s="23">
        <f t="shared" si="36"/>
        <v>0</v>
      </c>
    </row>
    <row r="96" spans="1:17" s="24" customFormat="1" ht="27" customHeight="1">
      <c r="A96" s="111" t="s">
        <v>206</v>
      </c>
      <c r="B96" s="28" t="s">
        <v>152</v>
      </c>
      <c r="C96" s="28" t="s">
        <v>153</v>
      </c>
      <c r="D96" s="67" t="s">
        <v>291</v>
      </c>
      <c r="E96" s="28" t="s">
        <v>207</v>
      </c>
      <c r="F96" s="23">
        <v>19606.1</v>
      </c>
      <c r="G96" s="23"/>
      <c r="H96" s="23">
        <v>19644.9</v>
      </c>
      <c r="I96" s="23"/>
      <c r="J96" s="23">
        <f>K96+L96+M96</f>
        <v>19402.9</v>
      </c>
      <c r="K96" s="23"/>
      <c r="L96" s="23">
        <v>19402.9</v>
      </c>
      <c r="M96" s="23"/>
      <c r="N96" s="23">
        <f>O96+P96+Q96</f>
        <v>19402.9</v>
      </c>
      <c r="O96" s="33"/>
      <c r="P96" s="33">
        <v>19402.9</v>
      </c>
      <c r="Q96" s="33"/>
    </row>
    <row r="97" spans="1:17" s="24" customFormat="1" ht="37.5">
      <c r="A97" s="111" t="s">
        <v>119</v>
      </c>
      <c r="B97" s="28" t="s">
        <v>152</v>
      </c>
      <c r="C97" s="28" t="s">
        <v>153</v>
      </c>
      <c r="D97" s="67" t="s">
        <v>291</v>
      </c>
      <c r="E97" s="28" t="s">
        <v>210</v>
      </c>
      <c r="F97" s="23">
        <v>4683.9</v>
      </c>
      <c r="G97" s="23"/>
      <c r="H97" s="23">
        <v>4397</v>
      </c>
      <c r="I97" s="23"/>
      <c r="J97" s="23">
        <f>K97+L97+M97</f>
        <v>3675.5</v>
      </c>
      <c r="K97" s="23"/>
      <c r="L97" s="23">
        <v>3675.5</v>
      </c>
      <c r="M97" s="23"/>
      <c r="N97" s="23">
        <f>O97+P97+Q97</f>
        <v>3018.1</v>
      </c>
      <c r="O97" s="33"/>
      <c r="P97" s="33">
        <v>3018.1</v>
      </c>
      <c r="Q97" s="33"/>
    </row>
    <row r="98" spans="1:17" s="24" customFormat="1" ht="18.75">
      <c r="A98" s="111" t="s">
        <v>208</v>
      </c>
      <c r="B98" s="28" t="s">
        <v>152</v>
      </c>
      <c r="C98" s="28" t="s">
        <v>153</v>
      </c>
      <c r="D98" s="67" t="s">
        <v>291</v>
      </c>
      <c r="E98" s="28" t="s">
        <v>211</v>
      </c>
      <c r="F98" s="23">
        <v>106</v>
      </c>
      <c r="G98" s="23"/>
      <c r="H98" s="23">
        <v>160</v>
      </c>
      <c r="I98" s="23"/>
      <c r="J98" s="23">
        <f>K98+L98+M98</f>
        <v>160</v>
      </c>
      <c r="K98" s="23"/>
      <c r="L98" s="23">
        <v>160</v>
      </c>
      <c r="M98" s="23"/>
      <c r="N98" s="23">
        <f>O98+P98+Q98</f>
        <v>160</v>
      </c>
      <c r="O98" s="33"/>
      <c r="P98" s="33">
        <v>160</v>
      </c>
      <c r="Q98" s="33"/>
    </row>
    <row r="99" spans="1:17" s="24" customFormat="1" ht="75">
      <c r="A99" s="111" t="s">
        <v>588</v>
      </c>
      <c r="B99" s="28" t="s">
        <v>152</v>
      </c>
      <c r="C99" s="28" t="s">
        <v>153</v>
      </c>
      <c r="D99" s="67" t="s">
        <v>587</v>
      </c>
      <c r="E99" s="28"/>
      <c r="F99" s="23">
        <f>F100</f>
        <v>94.8</v>
      </c>
      <c r="G99" s="23">
        <f>G100</f>
        <v>94.8</v>
      </c>
      <c r="H99" s="23">
        <f aca="true" t="shared" si="37" ref="H99:Q99">H100</f>
        <v>0</v>
      </c>
      <c r="I99" s="23">
        <f t="shared" si="37"/>
        <v>0</v>
      </c>
      <c r="J99" s="23">
        <f t="shared" si="37"/>
        <v>0</v>
      </c>
      <c r="K99" s="23">
        <f t="shared" si="37"/>
        <v>0</v>
      </c>
      <c r="L99" s="23">
        <f t="shared" si="37"/>
        <v>0</v>
      </c>
      <c r="M99" s="23">
        <f t="shared" si="37"/>
        <v>0</v>
      </c>
      <c r="N99" s="23">
        <f t="shared" si="37"/>
        <v>0</v>
      </c>
      <c r="O99" s="23">
        <f t="shared" si="37"/>
        <v>0</v>
      </c>
      <c r="P99" s="23">
        <f t="shared" si="37"/>
        <v>0</v>
      </c>
      <c r="Q99" s="23">
        <f t="shared" si="37"/>
        <v>0</v>
      </c>
    </row>
    <row r="100" spans="1:17" s="24" customFormat="1" ht="37.5">
      <c r="A100" s="111" t="s">
        <v>119</v>
      </c>
      <c r="B100" s="28" t="s">
        <v>152</v>
      </c>
      <c r="C100" s="28" t="s">
        <v>153</v>
      </c>
      <c r="D100" s="67" t="s">
        <v>587</v>
      </c>
      <c r="E100" s="28" t="s">
        <v>210</v>
      </c>
      <c r="F100" s="23">
        <f>G100</f>
        <v>94.8</v>
      </c>
      <c r="G100" s="23">
        <v>94.8</v>
      </c>
      <c r="H100" s="23"/>
      <c r="I100" s="23"/>
      <c r="J100" s="23">
        <v>0</v>
      </c>
      <c r="K100" s="23"/>
      <c r="L100" s="23"/>
      <c r="M100" s="23"/>
      <c r="N100" s="23">
        <v>0</v>
      </c>
      <c r="O100" s="33"/>
      <c r="P100" s="33"/>
      <c r="Q100" s="33"/>
    </row>
    <row r="101" spans="1:17" s="24" customFormat="1" ht="18.75">
      <c r="A101" s="112" t="s">
        <v>199</v>
      </c>
      <c r="B101" s="25" t="s">
        <v>152</v>
      </c>
      <c r="C101" s="25" t="s">
        <v>160</v>
      </c>
      <c r="D101" s="109"/>
      <c r="E101" s="25"/>
      <c r="F101" s="26">
        <f>F102</f>
        <v>5.7</v>
      </c>
      <c r="G101" s="26">
        <f aca="true" t="shared" si="38" ref="G101:Q101">G102</f>
        <v>5.7</v>
      </c>
      <c r="H101" s="26">
        <f t="shared" si="38"/>
        <v>0</v>
      </c>
      <c r="I101" s="26">
        <f t="shared" si="38"/>
        <v>0</v>
      </c>
      <c r="J101" s="26">
        <f t="shared" si="38"/>
        <v>6</v>
      </c>
      <c r="K101" s="26">
        <f t="shared" si="38"/>
        <v>6</v>
      </c>
      <c r="L101" s="26">
        <f t="shared" si="38"/>
        <v>0</v>
      </c>
      <c r="M101" s="26">
        <f t="shared" si="38"/>
        <v>0</v>
      </c>
      <c r="N101" s="26">
        <f t="shared" si="38"/>
        <v>6.3</v>
      </c>
      <c r="O101" s="26">
        <f t="shared" si="38"/>
        <v>6.3</v>
      </c>
      <c r="P101" s="26">
        <f t="shared" si="38"/>
        <v>0</v>
      </c>
      <c r="Q101" s="26">
        <f t="shared" si="38"/>
        <v>0</v>
      </c>
    </row>
    <row r="102" spans="1:17" s="24" customFormat="1" ht="18.75">
      <c r="A102" s="111" t="s">
        <v>195</v>
      </c>
      <c r="B102" s="28" t="s">
        <v>152</v>
      </c>
      <c r="C102" s="28" t="s">
        <v>153</v>
      </c>
      <c r="D102" s="67" t="s">
        <v>282</v>
      </c>
      <c r="E102" s="25"/>
      <c r="F102" s="23">
        <f>F103</f>
        <v>5.7</v>
      </c>
      <c r="G102" s="23">
        <f aca="true" t="shared" si="39" ref="G102:Q102">G103</f>
        <v>5.7</v>
      </c>
      <c r="H102" s="23">
        <f t="shared" si="39"/>
        <v>0</v>
      </c>
      <c r="I102" s="23">
        <f t="shared" si="39"/>
        <v>0</v>
      </c>
      <c r="J102" s="23">
        <f t="shared" si="39"/>
        <v>6</v>
      </c>
      <c r="K102" s="23">
        <f t="shared" si="39"/>
        <v>6</v>
      </c>
      <c r="L102" s="23">
        <f t="shared" si="39"/>
        <v>0</v>
      </c>
      <c r="M102" s="23">
        <f t="shared" si="39"/>
        <v>0</v>
      </c>
      <c r="N102" s="23">
        <f t="shared" si="39"/>
        <v>6.3</v>
      </c>
      <c r="O102" s="23">
        <f t="shared" si="39"/>
        <v>6.3</v>
      </c>
      <c r="P102" s="23">
        <f t="shared" si="39"/>
        <v>0</v>
      </c>
      <c r="Q102" s="23">
        <f t="shared" si="39"/>
        <v>0</v>
      </c>
    </row>
    <row r="103" spans="1:17" s="24" customFormat="1" ht="56.25">
      <c r="A103" s="111" t="s">
        <v>121</v>
      </c>
      <c r="B103" s="28" t="s">
        <v>152</v>
      </c>
      <c r="C103" s="28" t="s">
        <v>160</v>
      </c>
      <c r="D103" s="67" t="s">
        <v>293</v>
      </c>
      <c r="E103" s="28"/>
      <c r="F103" s="23">
        <f>F104</f>
        <v>5.7</v>
      </c>
      <c r="G103" s="23">
        <f aca="true" t="shared" si="40" ref="G103:Q103">G104</f>
        <v>5.7</v>
      </c>
      <c r="H103" s="23">
        <f t="shared" si="40"/>
        <v>0</v>
      </c>
      <c r="I103" s="23">
        <f t="shared" si="40"/>
        <v>0</v>
      </c>
      <c r="J103" s="23">
        <f t="shared" si="40"/>
        <v>6</v>
      </c>
      <c r="K103" s="23">
        <f t="shared" si="40"/>
        <v>6</v>
      </c>
      <c r="L103" s="23">
        <f t="shared" si="40"/>
        <v>0</v>
      </c>
      <c r="M103" s="23">
        <f t="shared" si="40"/>
        <v>0</v>
      </c>
      <c r="N103" s="23">
        <f t="shared" si="40"/>
        <v>6.3</v>
      </c>
      <c r="O103" s="23">
        <f t="shared" si="40"/>
        <v>6.3</v>
      </c>
      <c r="P103" s="23">
        <f t="shared" si="40"/>
        <v>0</v>
      </c>
      <c r="Q103" s="23">
        <f t="shared" si="40"/>
        <v>0</v>
      </c>
    </row>
    <row r="104" spans="1:17" s="24" customFormat="1" ht="37.5">
      <c r="A104" s="111" t="s">
        <v>119</v>
      </c>
      <c r="B104" s="28" t="s">
        <v>152</v>
      </c>
      <c r="C104" s="28" t="s">
        <v>160</v>
      </c>
      <c r="D104" s="67" t="s">
        <v>293</v>
      </c>
      <c r="E104" s="28" t="s">
        <v>210</v>
      </c>
      <c r="F104" s="23">
        <f>G104+H104+I104</f>
        <v>5.7</v>
      </c>
      <c r="G104" s="23">
        <v>5.7</v>
      </c>
      <c r="H104" s="23"/>
      <c r="I104" s="23"/>
      <c r="J104" s="23">
        <f>K104+L104+M104</f>
        <v>6</v>
      </c>
      <c r="K104" s="23">
        <v>6</v>
      </c>
      <c r="L104" s="23"/>
      <c r="M104" s="23"/>
      <c r="N104" s="23">
        <f>O104+P104+Q104</f>
        <v>6.3</v>
      </c>
      <c r="O104" s="33">
        <v>6.3</v>
      </c>
      <c r="P104" s="33"/>
      <c r="Q104" s="33"/>
    </row>
    <row r="105" spans="1:17" s="24" customFormat="1" ht="45.75" customHeight="1">
      <c r="A105" s="112" t="s">
        <v>234</v>
      </c>
      <c r="B105" s="25" t="s">
        <v>152</v>
      </c>
      <c r="C105" s="25" t="s">
        <v>168</v>
      </c>
      <c r="D105" s="109"/>
      <c r="E105" s="25"/>
      <c r="F105" s="26">
        <f aca="true" t="shared" si="41" ref="F105:Q105">F106</f>
        <v>6975.7</v>
      </c>
      <c r="G105" s="26">
        <f t="shared" si="41"/>
        <v>0</v>
      </c>
      <c r="H105" s="26">
        <f t="shared" si="41"/>
        <v>6620.5</v>
      </c>
      <c r="I105" s="26">
        <f t="shared" si="41"/>
        <v>205.2</v>
      </c>
      <c r="J105" s="26">
        <f t="shared" si="41"/>
        <v>6251.799999999999</v>
      </c>
      <c r="K105" s="26">
        <f t="shared" si="41"/>
        <v>0</v>
      </c>
      <c r="L105" s="26">
        <f t="shared" si="41"/>
        <v>6046.599999999999</v>
      </c>
      <c r="M105" s="26">
        <f t="shared" si="41"/>
        <v>205.2</v>
      </c>
      <c r="N105" s="26">
        <f t="shared" si="41"/>
        <v>6080.7</v>
      </c>
      <c r="O105" s="23">
        <f t="shared" si="41"/>
        <v>0</v>
      </c>
      <c r="P105" s="23">
        <f t="shared" si="41"/>
        <v>5875.5</v>
      </c>
      <c r="Q105" s="23">
        <f t="shared" si="41"/>
        <v>205.2</v>
      </c>
    </row>
    <row r="106" spans="1:17" s="24" customFormat="1" ht="37.5">
      <c r="A106" s="111" t="s">
        <v>451</v>
      </c>
      <c r="B106" s="28" t="s">
        <v>152</v>
      </c>
      <c r="C106" s="28" t="s">
        <v>168</v>
      </c>
      <c r="D106" s="67" t="s">
        <v>332</v>
      </c>
      <c r="E106" s="28"/>
      <c r="F106" s="23">
        <f aca="true" t="shared" si="42" ref="F106:Q106">F111+F107</f>
        <v>6975.7</v>
      </c>
      <c r="G106" s="23">
        <f t="shared" si="42"/>
        <v>0</v>
      </c>
      <c r="H106" s="23">
        <f t="shared" si="42"/>
        <v>6620.5</v>
      </c>
      <c r="I106" s="23">
        <f t="shared" si="42"/>
        <v>205.2</v>
      </c>
      <c r="J106" s="23">
        <f t="shared" si="42"/>
        <v>6251.799999999999</v>
      </c>
      <c r="K106" s="23">
        <f t="shared" si="42"/>
        <v>0</v>
      </c>
      <c r="L106" s="23">
        <f t="shared" si="42"/>
        <v>6046.599999999999</v>
      </c>
      <c r="M106" s="23">
        <f t="shared" si="42"/>
        <v>205.2</v>
      </c>
      <c r="N106" s="23">
        <f t="shared" si="42"/>
        <v>6080.7</v>
      </c>
      <c r="O106" s="23">
        <f t="shared" si="42"/>
        <v>0</v>
      </c>
      <c r="P106" s="23">
        <f t="shared" si="42"/>
        <v>5875.5</v>
      </c>
      <c r="Q106" s="23">
        <f t="shared" si="42"/>
        <v>205.2</v>
      </c>
    </row>
    <row r="107" spans="1:17" s="24" customFormat="1" ht="56.25">
      <c r="A107" s="21" t="s">
        <v>606</v>
      </c>
      <c r="B107" s="28" t="s">
        <v>152</v>
      </c>
      <c r="C107" s="28" t="s">
        <v>168</v>
      </c>
      <c r="D107" s="67" t="s">
        <v>81</v>
      </c>
      <c r="E107" s="28"/>
      <c r="F107" s="23">
        <f>F108</f>
        <v>205.2</v>
      </c>
      <c r="G107" s="23">
        <f aca="true" t="shared" si="43" ref="G107:Q107">G108</f>
        <v>0</v>
      </c>
      <c r="H107" s="23">
        <f t="shared" si="43"/>
        <v>0</v>
      </c>
      <c r="I107" s="23">
        <f t="shared" si="43"/>
        <v>205.2</v>
      </c>
      <c r="J107" s="23">
        <f t="shared" si="43"/>
        <v>205.2</v>
      </c>
      <c r="K107" s="23">
        <f t="shared" si="43"/>
        <v>0</v>
      </c>
      <c r="L107" s="23">
        <f t="shared" si="43"/>
        <v>0</v>
      </c>
      <c r="M107" s="23">
        <f t="shared" si="43"/>
        <v>205.2</v>
      </c>
      <c r="N107" s="23">
        <f t="shared" si="43"/>
        <v>205.2</v>
      </c>
      <c r="O107" s="23">
        <f t="shared" si="43"/>
        <v>0</v>
      </c>
      <c r="P107" s="23">
        <f t="shared" si="43"/>
        <v>0</v>
      </c>
      <c r="Q107" s="23">
        <f t="shared" si="43"/>
        <v>205.2</v>
      </c>
    </row>
    <row r="108" spans="1:17" s="24" customFormat="1" ht="37.5">
      <c r="A108" s="21" t="s">
        <v>33</v>
      </c>
      <c r="B108" s="28" t="s">
        <v>152</v>
      </c>
      <c r="C108" s="28" t="s">
        <v>168</v>
      </c>
      <c r="D108" s="67" t="s">
        <v>82</v>
      </c>
      <c r="E108" s="28"/>
      <c r="F108" s="23">
        <f>F109+F110</f>
        <v>205.2</v>
      </c>
      <c r="G108" s="23">
        <f aca="true" t="shared" si="44" ref="G108:Q108">G109+G110</f>
        <v>0</v>
      </c>
      <c r="H108" s="23">
        <f t="shared" si="44"/>
        <v>0</v>
      </c>
      <c r="I108" s="23">
        <f t="shared" si="44"/>
        <v>205.2</v>
      </c>
      <c r="J108" s="23">
        <f t="shared" si="44"/>
        <v>205.2</v>
      </c>
      <c r="K108" s="23">
        <f t="shared" si="44"/>
        <v>0</v>
      </c>
      <c r="L108" s="23">
        <f t="shared" si="44"/>
        <v>0</v>
      </c>
      <c r="M108" s="23">
        <f t="shared" si="44"/>
        <v>205.2</v>
      </c>
      <c r="N108" s="23">
        <f t="shared" si="44"/>
        <v>205.2</v>
      </c>
      <c r="O108" s="23">
        <f t="shared" si="44"/>
        <v>0</v>
      </c>
      <c r="P108" s="23">
        <f t="shared" si="44"/>
        <v>0</v>
      </c>
      <c r="Q108" s="23">
        <f t="shared" si="44"/>
        <v>205.2</v>
      </c>
    </row>
    <row r="109" spans="1:17" s="24" customFormat="1" ht="37.5">
      <c r="A109" s="111" t="s">
        <v>206</v>
      </c>
      <c r="B109" s="28" t="s">
        <v>152</v>
      </c>
      <c r="C109" s="28" t="s">
        <v>168</v>
      </c>
      <c r="D109" s="67" t="s">
        <v>82</v>
      </c>
      <c r="E109" s="28" t="s">
        <v>207</v>
      </c>
      <c r="F109" s="23">
        <f>G109+H109+I109</f>
        <v>143.6</v>
      </c>
      <c r="G109" s="23"/>
      <c r="H109" s="23"/>
      <c r="I109" s="23">
        <v>143.6</v>
      </c>
      <c r="J109" s="23">
        <f>K109+L109+M109</f>
        <v>143.6</v>
      </c>
      <c r="K109" s="23"/>
      <c r="L109" s="23"/>
      <c r="M109" s="23">
        <v>143.6</v>
      </c>
      <c r="N109" s="23">
        <v>143.6</v>
      </c>
      <c r="O109" s="33"/>
      <c r="P109" s="33"/>
      <c r="Q109" s="23">
        <v>143.6</v>
      </c>
    </row>
    <row r="110" spans="1:17" s="24" customFormat="1" ht="37.5">
      <c r="A110" s="111" t="s">
        <v>119</v>
      </c>
      <c r="B110" s="28" t="s">
        <v>152</v>
      </c>
      <c r="C110" s="28" t="s">
        <v>168</v>
      </c>
      <c r="D110" s="67" t="s">
        <v>82</v>
      </c>
      <c r="E110" s="28" t="s">
        <v>210</v>
      </c>
      <c r="F110" s="23">
        <f>G110+H110+I110</f>
        <v>61.6</v>
      </c>
      <c r="G110" s="23"/>
      <c r="H110" s="23"/>
      <c r="I110" s="23">
        <v>61.6</v>
      </c>
      <c r="J110" s="23">
        <f>K110+L110+M110</f>
        <v>61.6</v>
      </c>
      <c r="K110" s="23"/>
      <c r="L110" s="23"/>
      <c r="M110" s="23">
        <v>61.6</v>
      </c>
      <c r="N110" s="23">
        <v>61.6</v>
      </c>
      <c r="O110" s="33"/>
      <c r="P110" s="33"/>
      <c r="Q110" s="23">
        <v>61.6</v>
      </c>
    </row>
    <row r="111" spans="1:17" s="24" customFormat="1" ht="54.75" customHeight="1">
      <c r="A111" s="111" t="s">
        <v>607</v>
      </c>
      <c r="B111" s="28" t="s">
        <v>152</v>
      </c>
      <c r="C111" s="28" t="s">
        <v>168</v>
      </c>
      <c r="D111" s="67" t="s">
        <v>333</v>
      </c>
      <c r="E111" s="28"/>
      <c r="F111" s="23">
        <f>F112+F116</f>
        <v>6770.5</v>
      </c>
      <c r="G111" s="23">
        <f aca="true" t="shared" si="45" ref="G111:N111">G112+G116</f>
        <v>0</v>
      </c>
      <c r="H111" s="23">
        <f t="shared" si="45"/>
        <v>6620.5</v>
      </c>
      <c r="I111" s="23">
        <f t="shared" si="45"/>
        <v>0</v>
      </c>
      <c r="J111" s="23">
        <f t="shared" si="45"/>
        <v>6046.599999999999</v>
      </c>
      <c r="K111" s="23">
        <f t="shared" si="45"/>
        <v>0</v>
      </c>
      <c r="L111" s="23">
        <f t="shared" si="45"/>
        <v>6046.599999999999</v>
      </c>
      <c r="M111" s="23">
        <f t="shared" si="45"/>
        <v>0</v>
      </c>
      <c r="N111" s="23">
        <f t="shared" si="45"/>
        <v>5875.5</v>
      </c>
      <c r="O111" s="23">
        <f>O112</f>
        <v>0</v>
      </c>
      <c r="P111" s="23">
        <f>P112</f>
        <v>5875.5</v>
      </c>
      <c r="Q111" s="23">
        <f>Q112</f>
        <v>0</v>
      </c>
    </row>
    <row r="112" spans="1:17" s="24" customFormat="1" ht="18.75">
      <c r="A112" s="111" t="s">
        <v>223</v>
      </c>
      <c r="B112" s="28" t="s">
        <v>152</v>
      </c>
      <c r="C112" s="28" t="s">
        <v>168</v>
      </c>
      <c r="D112" s="67" t="s">
        <v>334</v>
      </c>
      <c r="E112" s="28"/>
      <c r="F112" s="23">
        <f aca="true" t="shared" si="46" ref="F112:Q112">F113+F114+F115</f>
        <v>6620.5</v>
      </c>
      <c r="G112" s="23">
        <f t="shared" si="46"/>
        <v>0</v>
      </c>
      <c r="H112" s="23">
        <f t="shared" si="46"/>
        <v>6620.5</v>
      </c>
      <c r="I112" s="23">
        <f t="shared" si="46"/>
        <v>0</v>
      </c>
      <c r="J112" s="23">
        <f t="shared" si="46"/>
        <v>6046.599999999999</v>
      </c>
      <c r="K112" s="23">
        <f t="shared" si="46"/>
        <v>0</v>
      </c>
      <c r="L112" s="23">
        <f t="shared" si="46"/>
        <v>6046.599999999999</v>
      </c>
      <c r="M112" s="23">
        <f t="shared" si="46"/>
        <v>0</v>
      </c>
      <c r="N112" s="23">
        <f t="shared" si="46"/>
        <v>5875.5</v>
      </c>
      <c r="O112" s="23">
        <f t="shared" si="46"/>
        <v>0</v>
      </c>
      <c r="P112" s="23">
        <f t="shared" si="46"/>
        <v>5875.5</v>
      </c>
      <c r="Q112" s="23">
        <f t="shared" si="46"/>
        <v>0</v>
      </c>
    </row>
    <row r="113" spans="1:17" s="24" customFormat="1" ht="24" customHeight="1">
      <c r="A113" s="111" t="s">
        <v>206</v>
      </c>
      <c r="B113" s="28" t="s">
        <v>152</v>
      </c>
      <c r="C113" s="28" t="s">
        <v>168</v>
      </c>
      <c r="D113" s="67" t="s">
        <v>334</v>
      </c>
      <c r="E113" s="28" t="s">
        <v>207</v>
      </c>
      <c r="F113" s="22">
        <v>5887.4</v>
      </c>
      <c r="G113" s="23"/>
      <c r="H113" s="22">
        <v>5937.4</v>
      </c>
      <c r="I113" s="23"/>
      <c r="J113" s="23">
        <f>K113+L113+M113</f>
        <v>5512.4</v>
      </c>
      <c r="K113" s="23"/>
      <c r="L113" s="23">
        <v>5512.4</v>
      </c>
      <c r="M113" s="23"/>
      <c r="N113" s="23">
        <v>5512.4</v>
      </c>
      <c r="O113" s="33"/>
      <c r="P113" s="68">
        <v>5512.4</v>
      </c>
      <c r="Q113" s="33"/>
    </row>
    <row r="114" spans="1:17" s="24" customFormat="1" ht="37.5">
      <c r="A114" s="111" t="s">
        <v>119</v>
      </c>
      <c r="B114" s="28" t="s">
        <v>152</v>
      </c>
      <c r="C114" s="28" t="s">
        <v>168</v>
      </c>
      <c r="D114" s="67" t="s">
        <v>334</v>
      </c>
      <c r="E114" s="28" t="s">
        <v>210</v>
      </c>
      <c r="F114" s="22">
        <v>731.1</v>
      </c>
      <c r="G114" s="23"/>
      <c r="H114" s="22">
        <v>681.1</v>
      </c>
      <c r="I114" s="23"/>
      <c r="J114" s="23">
        <f>K114+L114+M114</f>
        <v>532.2</v>
      </c>
      <c r="K114" s="23"/>
      <c r="L114" s="23">
        <v>532.2</v>
      </c>
      <c r="M114" s="23"/>
      <c r="N114" s="23">
        <v>361.1</v>
      </c>
      <c r="O114" s="33"/>
      <c r="P114" s="68">
        <v>361.1</v>
      </c>
      <c r="Q114" s="33"/>
    </row>
    <row r="115" spans="1:17" s="24" customFormat="1" ht="18.75">
      <c r="A115" s="111" t="s">
        <v>208</v>
      </c>
      <c r="B115" s="28" t="s">
        <v>152</v>
      </c>
      <c r="C115" s="28" t="s">
        <v>168</v>
      </c>
      <c r="D115" s="67" t="s">
        <v>334</v>
      </c>
      <c r="E115" s="28" t="s">
        <v>209</v>
      </c>
      <c r="F115" s="22">
        <f>G115+H115+I115</f>
        <v>2</v>
      </c>
      <c r="G115" s="23"/>
      <c r="H115" s="23">
        <v>2</v>
      </c>
      <c r="I115" s="23"/>
      <c r="J115" s="23">
        <f>K115+L115+M115</f>
        <v>2</v>
      </c>
      <c r="K115" s="23"/>
      <c r="L115" s="23">
        <v>2</v>
      </c>
      <c r="M115" s="23"/>
      <c r="N115" s="23">
        <v>2</v>
      </c>
      <c r="O115" s="33"/>
      <c r="P115" s="23">
        <v>2</v>
      </c>
      <c r="Q115" s="33"/>
    </row>
    <row r="116" spans="1:17" s="24" customFormat="1" ht="18.75">
      <c r="A116" s="111" t="s">
        <v>653</v>
      </c>
      <c r="B116" s="28" t="s">
        <v>152</v>
      </c>
      <c r="C116" s="28" t="s">
        <v>168</v>
      </c>
      <c r="D116" s="67" t="s">
        <v>652</v>
      </c>
      <c r="E116" s="28"/>
      <c r="F116" s="22">
        <f>F117+F118</f>
        <v>150</v>
      </c>
      <c r="G116" s="22">
        <f aca="true" t="shared" si="47" ref="G116:N116">G117+G118</f>
        <v>0</v>
      </c>
      <c r="H116" s="22">
        <f t="shared" si="47"/>
        <v>0</v>
      </c>
      <c r="I116" s="22">
        <f t="shared" si="47"/>
        <v>0</v>
      </c>
      <c r="J116" s="22">
        <f t="shared" si="47"/>
        <v>0</v>
      </c>
      <c r="K116" s="22">
        <f t="shared" si="47"/>
        <v>0</v>
      </c>
      <c r="L116" s="22">
        <f t="shared" si="47"/>
        <v>0</v>
      </c>
      <c r="M116" s="22">
        <f t="shared" si="47"/>
        <v>0</v>
      </c>
      <c r="N116" s="22">
        <f t="shared" si="47"/>
        <v>0</v>
      </c>
      <c r="O116" s="33"/>
      <c r="P116" s="23"/>
      <c r="Q116" s="33"/>
    </row>
    <row r="117" spans="1:17" s="24" customFormat="1" ht="24" customHeight="1">
      <c r="A117" s="111" t="s">
        <v>206</v>
      </c>
      <c r="B117" s="28" t="s">
        <v>152</v>
      </c>
      <c r="C117" s="28" t="s">
        <v>168</v>
      </c>
      <c r="D117" s="67" t="s">
        <v>652</v>
      </c>
      <c r="E117" s="28" t="s">
        <v>207</v>
      </c>
      <c r="F117" s="22">
        <v>75</v>
      </c>
      <c r="G117" s="23"/>
      <c r="H117" s="23"/>
      <c r="I117" s="23"/>
      <c r="J117" s="23">
        <v>0</v>
      </c>
      <c r="K117" s="23"/>
      <c r="L117" s="23"/>
      <c r="M117" s="23"/>
      <c r="N117" s="23">
        <v>0</v>
      </c>
      <c r="O117" s="33"/>
      <c r="P117" s="23"/>
      <c r="Q117" s="33"/>
    </row>
    <row r="118" spans="1:17" s="24" customFormat="1" ht="37.5">
      <c r="A118" s="111" t="s">
        <v>119</v>
      </c>
      <c r="B118" s="28" t="s">
        <v>152</v>
      </c>
      <c r="C118" s="28" t="s">
        <v>168</v>
      </c>
      <c r="D118" s="67" t="s">
        <v>652</v>
      </c>
      <c r="E118" s="28" t="s">
        <v>210</v>
      </c>
      <c r="F118" s="22">
        <v>75</v>
      </c>
      <c r="G118" s="23"/>
      <c r="H118" s="23"/>
      <c r="I118" s="23"/>
      <c r="J118" s="23">
        <v>0</v>
      </c>
      <c r="K118" s="23"/>
      <c r="L118" s="23"/>
      <c r="M118" s="23"/>
      <c r="N118" s="23">
        <v>0</v>
      </c>
      <c r="O118" s="33"/>
      <c r="P118" s="23"/>
      <c r="Q118" s="33"/>
    </row>
    <row r="119" spans="1:17" s="24" customFormat="1" ht="18.75">
      <c r="A119" s="112" t="s">
        <v>154</v>
      </c>
      <c r="B119" s="25" t="s">
        <v>152</v>
      </c>
      <c r="C119" s="25" t="s">
        <v>174</v>
      </c>
      <c r="D119" s="109"/>
      <c r="E119" s="25"/>
      <c r="F119" s="26">
        <f>F120</f>
        <v>277.8</v>
      </c>
      <c r="G119" s="26">
        <f aca="true" t="shared" si="48" ref="G119:N119">G120</f>
        <v>0</v>
      </c>
      <c r="H119" s="26">
        <f t="shared" si="48"/>
        <v>4950</v>
      </c>
      <c r="I119" s="26">
        <f t="shared" si="48"/>
        <v>0</v>
      </c>
      <c r="J119" s="26">
        <f t="shared" si="48"/>
        <v>5037</v>
      </c>
      <c r="K119" s="26">
        <f t="shared" si="48"/>
        <v>0</v>
      </c>
      <c r="L119" s="26">
        <f t="shared" si="48"/>
        <v>5487</v>
      </c>
      <c r="M119" s="26">
        <f t="shared" si="48"/>
        <v>0</v>
      </c>
      <c r="N119" s="26">
        <f t="shared" si="48"/>
        <v>500</v>
      </c>
      <c r="O119" s="23">
        <f aca="true" t="shared" si="49" ref="G119:Q121">O120</f>
        <v>0</v>
      </c>
      <c r="P119" s="23">
        <f t="shared" si="49"/>
        <v>500</v>
      </c>
      <c r="Q119" s="23">
        <f t="shared" si="49"/>
        <v>0</v>
      </c>
    </row>
    <row r="120" spans="1:17" s="24" customFormat="1" ht="18.75">
      <c r="A120" s="111" t="s">
        <v>413</v>
      </c>
      <c r="B120" s="28" t="s">
        <v>152</v>
      </c>
      <c r="C120" s="28" t="s">
        <v>174</v>
      </c>
      <c r="D120" s="67" t="s">
        <v>294</v>
      </c>
      <c r="E120" s="28"/>
      <c r="F120" s="23">
        <f>F121</f>
        <v>277.8</v>
      </c>
      <c r="G120" s="23">
        <f t="shared" si="49"/>
        <v>0</v>
      </c>
      <c r="H120" s="23">
        <f t="shared" si="49"/>
        <v>4950</v>
      </c>
      <c r="I120" s="23">
        <f t="shared" si="49"/>
        <v>0</v>
      </c>
      <c r="J120" s="23">
        <f t="shared" si="49"/>
        <v>5037</v>
      </c>
      <c r="K120" s="23">
        <f t="shared" si="49"/>
        <v>0</v>
      </c>
      <c r="L120" s="23">
        <f t="shared" si="49"/>
        <v>5487</v>
      </c>
      <c r="M120" s="23">
        <f t="shared" si="49"/>
        <v>0</v>
      </c>
      <c r="N120" s="23">
        <f t="shared" si="49"/>
        <v>500</v>
      </c>
      <c r="O120" s="23">
        <f t="shared" si="49"/>
        <v>0</v>
      </c>
      <c r="P120" s="23">
        <f t="shared" si="49"/>
        <v>500</v>
      </c>
      <c r="Q120" s="23">
        <f t="shared" si="49"/>
        <v>0</v>
      </c>
    </row>
    <row r="121" spans="1:17" s="24" customFormat="1" ht="18.75">
      <c r="A121" s="111" t="s">
        <v>179</v>
      </c>
      <c r="B121" s="28" t="s">
        <v>152</v>
      </c>
      <c r="C121" s="28" t="s">
        <v>174</v>
      </c>
      <c r="D121" s="67" t="s">
        <v>295</v>
      </c>
      <c r="E121" s="28"/>
      <c r="F121" s="23">
        <f>F122</f>
        <v>277.8</v>
      </c>
      <c r="G121" s="23">
        <f t="shared" si="49"/>
        <v>0</v>
      </c>
      <c r="H121" s="23">
        <f t="shared" si="49"/>
        <v>4950</v>
      </c>
      <c r="I121" s="23">
        <f t="shared" si="49"/>
        <v>0</v>
      </c>
      <c r="J121" s="23">
        <f t="shared" si="49"/>
        <v>5037</v>
      </c>
      <c r="K121" s="23">
        <f t="shared" si="49"/>
        <v>0</v>
      </c>
      <c r="L121" s="23">
        <f t="shared" si="49"/>
        <v>5487</v>
      </c>
      <c r="M121" s="23">
        <f t="shared" si="49"/>
        <v>0</v>
      </c>
      <c r="N121" s="23">
        <f t="shared" si="49"/>
        <v>500</v>
      </c>
      <c r="O121" s="23">
        <f t="shared" si="49"/>
        <v>0</v>
      </c>
      <c r="P121" s="23">
        <f t="shared" si="49"/>
        <v>500</v>
      </c>
      <c r="Q121" s="23">
        <f t="shared" si="49"/>
        <v>0</v>
      </c>
    </row>
    <row r="122" spans="1:17" s="24" customFormat="1" ht="18.75">
      <c r="A122" s="111" t="s">
        <v>217</v>
      </c>
      <c r="B122" s="28" t="s">
        <v>152</v>
      </c>
      <c r="C122" s="28" t="s">
        <v>174</v>
      </c>
      <c r="D122" s="67" t="s">
        <v>295</v>
      </c>
      <c r="E122" s="28" t="s">
        <v>216</v>
      </c>
      <c r="F122" s="23">
        <v>277.8</v>
      </c>
      <c r="G122" s="23"/>
      <c r="H122" s="23">
        <v>4950</v>
      </c>
      <c r="I122" s="23"/>
      <c r="J122" s="23">
        <v>5037</v>
      </c>
      <c r="K122" s="23"/>
      <c r="L122" s="23">
        <v>5487</v>
      </c>
      <c r="M122" s="23"/>
      <c r="N122" s="23">
        <f>O122+P122+Q122</f>
        <v>500</v>
      </c>
      <c r="O122" s="33"/>
      <c r="P122" s="33">
        <v>500</v>
      </c>
      <c r="Q122" s="33"/>
    </row>
    <row r="123" spans="1:17" s="24" customFormat="1" ht="18.75">
      <c r="A123" s="112" t="s">
        <v>175</v>
      </c>
      <c r="B123" s="25" t="s">
        <v>152</v>
      </c>
      <c r="C123" s="25" t="s">
        <v>190</v>
      </c>
      <c r="D123" s="109"/>
      <c r="E123" s="25"/>
      <c r="F123" s="26">
        <f aca="true" t="shared" si="50" ref="F123:Q123">F129+F146+F149+F124+F137</f>
        <v>17850.3</v>
      </c>
      <c r="G123" s="26">
        <f t="shared" si="50"/>
        <v>3935.6</v>
      </c>
      <c r="H123" s="26">
        <f t="shared" si="50"/>
        <v>11850.5</v>
      </c>
      <c r="I123" s="26">
        <f t="shared" si="50"/>
        <v>2073.7</v>
      </c>
      <c r="J123" s="26">
        <f t="shared" si="50"/>
        <v>17212.8</v>
      </c>
      <c r="K123" s="26">
        <f t="shared" si="50"/>
        <v>3935.6</v>
      </c>
      <c r="L123" s="26">
        <f t="shared" si="50"/>
        <v>11203.5</v>
      </c>
      <c r="M123" s="26">
        <f t="shared" si="50"/>
        <v>2073.7</v>
      </c>
      <c r="N123" s="26">
        <f t="shared" si="50"/>
        <v>16914.5</v>
      </c>
      <c r="O123" s="23">
        <f t="shared" si="50"/>
        <v>3935.6</v>
      </c>
      <c r="P123" s="23">
        <f t="shared" si="50"/>
        <v>10905.2</v>
      </c>
      <c r="Q123" s="23">
        <f t="shared" si="50"/>
        <v>2073.7</v>
      </c>
    </row>
    <row r="124" spans="1:17" s="24" customFormat="1" ht="56.25">
      <c r="A124" s="21" t="s">
        <v>470</v>
      </c>
      <c r="B124" s="28" t="s">
        <v>152</v>
      </c>
      <c r="C124" s="28" t="s">
        <v>190</v>
      </c>
      <c r="D124" s="67" t="s">
        <v>296</v>
      </c>
      <c r="E124" s="28"/>
      <c r="F124" s="23">
        <f>F125</f>
        <v>2.8</v>
      </c>
      <c r="G124" s="23">
        <f aca="true" t="shared" si="51" ref="G124:Q127">G125</f>
        <v>0</v>
      </c>
      <c r="H124" s="23">
        <f t="shared" si="51"/>
        <v>5</v>
      </c>
      <c r="I124" s="23">
        <f t="shared" si="51"/>
        <v>0</v>
      </c>
      <c r="J124" s="23">
        <f t="shared" si="51"/>
        <v>5</v>
      </c>
      <c r="K124" s="23">
        <f t="shared" si="51"/>
        <v>0</v>
      </c>
      <c r="L124" s="23">
        <f t="shared" si="51"/>
        <v>5</v>
      </c>
      <c r="M124" s="23">
        <f t="shared" si="51"/>
        <v>0</v>
      </c>
      <c r="N124" s="23">
        <f t="shared" si="51"/>
        <v>5</v>
      </c>
      <c r="O124" s="23">
        <f t="shared" si="51"/>
        <v>0</v>
      </c>
      <c r="P124" s="23">
        <f t="shared" si="51"/>
        <v>5</v>
      </c>
      <c r="Q124" s="23">
        <f t="shared" si="51"/>
        <v>0</v>
      </c>
    </row>
    <row r="125" spans="1:17" s="24" customFormat="1" ht="37.5">
      <c r="A125" s="27" t="s">
        <v>578</v>
      </c>
      <c r="B125" s="28" t="s">
        <v>152</v>
      </c>
      <c r="C125" s="28" t="s">
        <v>190</v>
      </c>
      <c r="D125" s="67" t="s">
        <v>77</v>
      </c>
      <c r="E125" s="28"/>
      <c r="F125" s="23">
        <f>F126</f>
        <v>2.8</v>
      </c>
      <c r="G125" s="23">
        <f t="shared" si="51"/>
        <v>0</v>
      </c>
      <c r="H125" s="23">
        <f t="shared" si="51"/>
        <v>5</v>
      </c>
      <c r="I125" s="23">
        <f t="shared" si="51"/>
        <v>0</v>
      </c>
      <c r="J125" s="23">
        <f t="shared" si="51"/>
        <v>5</v>
      </c>
      <c r="K125" s="23">
        <f t="shared" si="51"/>
        <v>0</v>
      </c>
      <c r="L125" s="23">
        <f t="shared" si="51"/>
        <v>5</v>
      </c>
      <c r="M125" s="23">
        <f t="shared" si="51"/>
        <v>0</v>
      </c>
      <c r="N125" s="23">
        <f t="shared" si="51"/>
        <v>5</v>
      </c>
      <c r="O125" s="23">
        <f t="shared" si="51"/>
        <v>0</v>
      </c>
      <c r="P125" s="23">
        <f t="shared" si="51"/>
        <v>5</v>
      </c>
      <c r="Q125" s="23">
        <f>Q126</f>
        <v>0</v>
      </c>
    </row>
    <row r="126" spans="1:17" s="24" customFormat="1" ht="73.5" customHeight="1">
      <c r="A126" s="27" t="s">
        <v>78</v>
      </c>
      <c r="B126" s="28" t="s">
        <v>152</v>
      </c>
      <c r="C126" s="28" t="s">
        <v>190</v>
      </c>
      <c r="D126" s="67" t="s">
        <v>395</v>
      </c>
      <c r="E126" s="28"/>
      <c r="F126" s="23">
        <f>F127</f>
        <v>2.8</v>
      </c>
      <c r="G126" s="23">
        <f t="shared" si="51"/>
        <v>0</v>
      </c>
      <c r="H126" s="23">
        <f t="shared" si="51"/>
        <v>5</v>
      </c>
      <c r="I126" s="23">
        <f t="shared" si="51"/>
        <v>0</v>
      </c>
      <c r="J126" s="23">
        <f t="shared" si="51"/>
        <v>5</v>
      </c>
      <c r="K126" s="23">
        <f t="shared" si="51"/>
        <v>0</v>
      </c>
      <c r="L126" s="23">
        <f t="shared" si="51"/>
        <v>5</v>
      </c>
      <c r="M126" s="23">
        <f t="shared" si="51"/>
        <v>0</v>
      </c>
      <c r="N126" s="23">
        <f t="shared" si="51"/>
        <v>5</v>
      </c>
      <c r="O126" s="23">
        <f t="shared" si="51"/>
        <v>0</v>
      </c>
      <c r="P126" s="23">
        <f t="shared" si="51"/>
        <v>5</v>
      </c>
      <c r="Q126" s="23">
        <f>Q127</f>
        <v>0</v>
      </c>
    </row>
    <row r="127" spans="1:17" s="24" customFormat="1" ht="18.75">
      <c r="A127" s="27" t="s">
        <v>249</v>
      </c>
      <c r="B127" s="28" t="s">
        <v>152</v>
      </c>
      <c r="C127" s="28" t="s">
        <v>190</v>
      </c>
      <c r="D127" s="67" t="s">
        <v>378</v>
      </c>
      <c r="E127" s="28"/>
      <c r="F127" s="23">
        <f>F128</f>
        <v>2.8</v>
      </c>
      <c r="G127" s="23">
        <f t="shared" si="51"/>
        <v>0</v>
      </c>
      <c r="H127" s="23">
        <f t="shared" si="51"/>
        <v>5</v>
      </c>
      <c r="I127" s="23">
        <f t="shared" si="51"/>
        <v>0</v>
      </c>
      <c r="J127" s="23">
        <f t="shared" si="51"/>
        <v>5</v>
      </c>
      <c r="K127" s="23">
        <f t="shared" si="51"/>
        <v>0</v>
      </c>
      <c r="L127" s="23">
        <f t="shared" si="51"/>
        <v>5</v>
      </c>
      <c r="M127" s="23">
        <f t="shared" si="51"/>
        <v>0</v>
      </c>
      <c r="N127" s="23">
        <f t="shared" si="51"/>
        <v>5</v>
      </c>
      <c r="O127" s="23">
        <f t="shared" si="51"/>
        <v>0</v>
      </c>
      <c r="P127" s="23">
        <f t="shared" si="51"/>
        <v>5</v>
      </c>
      <c r="Q127" s="23">
        <f>Q128</f>
        <v>0</v>
      </c>
    </row>
    <row r="128" spans="1:17" s="24" customFormat="1" ht="37.5">
      <c r="A128" s="111" t="s">
        <v>119</v>
      </c>
      <c r="B128" s="28" t="s">
        <v>152</v>
      </c>
      <c r="C128" s="28" t="s">
        <v>190</v>
      </c>
      <c r="D128" s="67" t="s">
        <v>378</v>
      </c>
      <c r="E128" s="28" t="s">
        <v>210</v>
      </c>
      <c r="F128" s="23">
        <v>2.8</v>
      </c>
      <c r="G128" s="23"/>
      <c r="H128" s="23">
        <v>5</v>
      </c>
      <c r="I128" s="23"/>
      <c r="J128" s="23">
        <f>K128+L128+M128</f>
        <v>5</v>
      </c>
      <c r="K128" s="23"/>
      <c r="L128" s="23">
        <v>5</v>
      </c>
      <c r="M128" s="23"/>
      <c r="N128" s="23">
        <f>O128+P128+Q128</f>
        <v>5</v>
      </c>
      <c r="O128" s="33"/>
      <c r="P128" s="33">
        <v>5</v>
      </c>
      <c r="Q128" s="33"/>
    </row>
    <row r="129" spans="1:17" s="24" customFormat="1" ht="37.5">
      <c r="A129" s="111" t="s">
        <v>453</v>
      </c>
      <c r="B129" s="28" t="s">
        <v>152</v>
      </c>
      <c r="C129" s="28" t="s">
        <v>190</v>
      </c>
      <c r="D129" s="67" t="s">
        <v>297</v>
      </c>
      <c r="E129" s="67"/>
      <c r="F129" s="23">
        <f>F130</f>
        <v>17.2</v>
      </c>
      <c r="G129" s="23">
        <f aca="true" t="shared" si="52" ref="G129:Q129">G130</f>
        <v>0</v>
      </c>
      <c r="H129" s="23">
        <f t="shared" si="52"/>
        <v>80</v>
      </c>
      <c r="I129" s="23">
        <f t="shared" si="52"/>
        <v>0</v>
      </c>
      <c r="J129" s="23">
        <f t="shared" si="52"/>
        <v>80</v>
      </c>
      <c r="K129" s="23">
        <f t="shared" si="52"/>
        <v>0</v>
      </c>
      <c r="L129" s="23">
        <f t="shared" si="52"/>
        <v>80</v>
      </c>
      <c r="M129" s="23">
        <f t="shared" si="52"/>
        <v>0</v>
      </c>
      <c r="N129" s="23">
        <f t="shared" si="52"/>
        <v>80</v>
      </c>
      <c r="O129" s="23">
        <f t="shared" si="52"/>
        <v>0</v>
      </c>
      <c r="P129" s="23">
        <f t="shared" si="52"/>
        <v>80</v>
      </c>
      <c r="Q129" s="23">
        <f t="shared" si="52"/>
        <v>0</v>
      </c>
    </row>
    <row r="130" spans="1:17" s="24" customFormat="1" ht="56.25">
      <c r="A130" s="111" t="s">
        <v>455</v>
      </c>
      <c r="B130" s="28" t="s">
        <v>152</v>
      </c>
      <c r="C130" s="28" t="s">
        <v>190</v>
      </c>
      <c r="D130" s="67" t="s">
        <v>379</v>
      </c>
      <c r="E130" s="67"/>
      <c r="F130" s="23">
        <f>F131+F134</f>
        <v>17.2</v>
      </c>
      <c r="G130" s="23">
        <f aca="true" t="shared" si="53" ref="G130:Q130">G131+G134</f>
        <v>0</v>
      </c>
      <c r="H130" s="23">
        <f t="shared" si="53"/>
        <v>80</v>
      </c>
      <c r="I130" s="23">
        <f t="shared" si="53"/>
        <v>0</v>
      </c>
      <c r="J130" s="23">
        <f t="shared" si="53"/>
        <v>80</v>
      </c>
      <c r="K130" s="23">
        <f t="shared" si="53"/>
        <v>0</v>
      </c>
      <c r="L130" s="23">
        <f t="shared" si="53"/>
        <v>80</v>
      </c>
      <c r="M130" s="23">
        <f t="shared" si="53"/>
        <v>0</v>
      </c>
      <c r="N130" s="23">
        <f t="shared" si="53"/>
        <v>80</v>
      </c>
      <c r="O130" s="23">
        <f t="shared" si="53"/>
        <v>0</v>
      </c>
      <c r="P130" s="23">
        <f t="shared" si="53"/>
        <v>80</v>
      </c>
      <c r="Q130" s="23">
        <f t="shared" si="53"/>
        <v>0</v>
      </c>
    </row>
    <row r="131" spans="1:17" s="24" customFormat="1" ht="37.5">
      <c r="A131" s="111" t="s">
        <v>40</v>
      </c>
      <c r="B131" s="28" t="s">
        <v>152</v>
      </c>
      <c r="C131" s="28" t="s">
        <v>190</v>
      </c>
      <c r="D131" s="67" t="s">
        <v>383</v>
      </c>
      <c r="E131" s="67"/>
      <c r="F131" s="23">
        <f>F132</f>
        <v>10</v>
      </c>
      <c r="G131" s="23">
        <f aca="true" t="shared" si="54" ref="G131:Q132">G132</f>
        <v>0</v>
      </c>
      <c r="H131" s="23">
        <f t="shared" si="54"/>
        <v>0</v>
      </c>
      <c r="I131" s="23">
        <f t="shared" si="54"/>
        <v>0</v>
      </c>
      <c r="J131" s="23">
        <f t="shared" si="54"/>
        <v>10</v>
      </c>
      <c r="K131" s="23">
        <f t="shared" si="54"/>
        <v>0</v>
      </c>
      <c r="L131" s="23">
        <f t="shared" si="54"/>
        <v>10</v>
      </c>
      <c r="M131" s="23">
        <f t="shared" si="54"/>
        <v>0</v>
      </c>
      <c r="N131" s="23">
        <f t="shared" si="54"/>
        <v>10</v>
      </c>
      <c r="O131" s="23">
        <f t="shared" si="54"/>
        <v>0</v>
      </c>
      <c r="P131" s="23">
        <f t="shared" si="54"/>
        <v>10</v>
      </c>
      <c r="Q131" s="23">
        <f t="shared" si="54"/>
        <v>0</v>
      </c>
    </row>
    <row r="132" spans="1:17" s="24" customFormat="1" ht="57" customHeight="1">
      <c r="A132" s="111" t="s">
        <v>246</v>
      </c>
      <c r="B132" s="28" t="s">
        <v>152</v>
      </c>
      <c r="C132" s="28" t="s">
        <v>190</v>
      </c>
      <c r="D132" s="67" t="s">
        <v>384</v>
      </c>
      <c r="E132" s="67"/>
      <c r="F132" s="23">
        <f>F133</f>
        <v>10</v>
      </c>
      <c r="G132" s="23">
        <f t="shared" si="54"/>
        <v>0</v>
      </c>
      <c r="H132" s="23">
        <f t="shared" si="54"/>
        <v>0</v>
      </c>
      <c r="I132" s="23">
        <f t="shared" si="54"/>
        <v>0</v>
      </c>
      <c r="J132" s="23">
        <f t="shared" si="54"/>
        <v>10</v>
      </c>
      <c r="K132" s="23">
        <f t="shared" si="54"/>
        <v>0</v>
      </c>
      <c r="L132" s="23">
        <f t="shared" si="54"/>
        <v>10</v>
      </c>
      <c r="M132" s="23">
        <f t="shared" si="54"/>
        <v>0</v>
      </c>
      <c r="N132" s="23">
        <f t="shared" si="54"/>
        <v>10</v>
      </c>
      <c r="O132" s="23">
        <f t="shared" si="54"/>
        <v>0</v>
      </c>
      <c r="P132" s="23">
        <f t="shared" si="54"/>
        <v>10</v>
      </c>
      <c r="Q132" s="23">
        <f t="shared" si="54"/>
        <v>0</v>
      </c>
    </row>
    <row r="133" spans="1:17" s="24" customFormat="1" ht="37.5">
      <c r="A133" s="111" t="s">
        <v>119</v>
      </c>
      <c r="B133" s="28" t="s">
        <v>152</v>
      </c>
      <c r="C133" s="28" t="s">
        <v>190</v>
      </c>
      <c r="D133" s="67" t="s">
        <v>384</v>
      </c>
      <c r="E133" s="67">
        <v>240</v>
      </c>
      <c r="F133" s="23">
        <v>10</v>
      </c>
      <c r="G133" s="23"/>
      <c r="H133" s="23">
        <v>0</v>
      </c>
      <c r="I133" s="23"/>
      <c r="J133" s="23">
        <f>K133+L133+M133</f>
        <v>10</v>
      </c>
      <c r="K133" s="23"/>
      <c r="L133" s="23">
        <v>10</v>
      </c>
      <c r="M133" s="23"/>
      <c r="N133" s="23">
        <f>O133+P133+Q133</f>
        <v>10</v>
      </c>
      <c r="O133" s="33"/>
      <c r="P133" s="33">
        <v>10</v>
      </c>
      <c r="Q133" s="33"/>
    </row>
    <row r="134" spans="1:17" s="24" customFormat="1" ht="37.5">
      <c r="A134" s="111" t="s">
        <v>365</v>
      </c>
      <c r="B134" s="28" t="s">
        <v>152</v>
      </c>
      <c r="C134" s="28" t="s">
        <v>190</v>
      </c>
      <c r="D134" s="67" t="s">
        <v>386</v>
      </c>
      <c r="E134" s="67"/>
      <c r="F134" s="23">
        <f aca="true" t="shared" si="55" ref="F134:Q135">F135</f>
        <v>7.2</v>
      </c>
      <c r="G134" s="23">
        <f t="shared" si="55"/>
        <v>0</v>
      </c>
      <c r="H134" s="23">
        <f t="shared" si="55"/>
        <v>80</v>
      </c>
      <c r="I134" s="23">
        <f t="shared" si="55"/>
        <v>0</v>
      </c>
      <c r="J134" s="23">
        <f t="shared" si="55"/>
        <v>70</v>
      </c>
      <c r="K134" s="23">
        <f t="shared" si="55"/>
        <v>0</v>
      </c>
      <c r="L134" s="23">
        <f t="shared" si="55"/>
        <v>70</v>
      </c>
      <c r="M134" s="23">
        <f t="shared" si="55"/>
        <v>0</v>
      </c>
      <c r="N134" s="23">
        <f t="shared" si="55"/>
        <v>70</v>
      </c>
      <c r="O134" s="23">
        <f t="shared" si="55"/>
        <v>0</v>
      </c>
      <c r="P134" s="23">
        <f t="shared" si="55"/>
        <v>70</v>
      </c>
      <c r="Q134" s="23">
        <f t="shared" si="55"/>
        <v>0</v>
      </c>
    </row>
    <row r="135" spans="1:17" s="24" customFormat="1" ht="37.5">
      <c r="A135" s="111" t="s">
        <v>366</v>
      </c>
      <c r="B135" s="28" t="s">
        <v>152</v>
      </c>
      <c r="C135" s="28" t="s">
        <v>190</v>
      </c>
      <c r="D135" s="67" t="s">
        <v>385</v>
      </c>
      <c r="E135" s="67"/>
      <c r="F135" s="23">
        <f t="shared" si="55"/>
        <v>7.2</v>
      </c>
      <c r="G135" s="23">
        <f t="shared" si="55"/>
        <v>0</v>
      </c>
      <c r="H135" s="23">
        <f t="shared" si="55"/>
        <v>80</v>
      </c>
      <c r="I135" s="23">
        <f t="shared" si="55"/>
        <v>0</v>
      </c>
      <c r="J135" s="23">
        <f t="shared" si="55"/>
        <v>70</v>
      </c>
      <c r="K135" s="23">
        <f t="shared" si="55"/>
        <v>0</v>
      </c>
      <c r="L135" s="23">
        <f t="shared" si="55"/>
        <v>70</v>
      </c>
      <c r="M135" s="23">
        <f t="shared" si="55"/>
        <v>0</v>
      </c>
      <c r="N135" s="23">
        <f t="shared" si="55"/>
        <v>70</v>
      </c>
      <c r="O135" s="23">
        <f t="shared" si="55"/>
        <v>0</v>
      </c>
      <c r="P135" s="23">
        <f t="shared" si="55"/>
        <v>70</v>
      </c>
      <c r="Q135" s="23">
        <f t="shared" si="55"/>
        <v>0</v>
      </c>
    </row>
    <row r="136" spans="1:17" s="24" customFormat="1" ht="37.5">
      <c r="A136" s="111" t="s">
        <v>119</v>
      </c>
      <c r="B136" s="28" t="s">
        <v>152</v>
      </c>
      <c r="C136" s="28" t="s">
        <v>190</v>
      </c>
      <c r="D136" s="67" t="s">
        <v>385</v>
      </c>
      <c r="E136" s="67">
        <v>240</v>
      </c>
      <c r="F136" s="23">
        <v>7.2</v>
      </c>
      <c r="G136" s="23"/>
      <c r="H136" s="23">
        <v>80</v>
      </c>
      <c r="I136" s="23"/>
      <c r="J136" s="23">
        <f>K136+L136+M136</f>
        <v>70</v>
      </c>
      <c r="K136" s="23"/>
      <c r="L136" s="23">
        <v>70</v>
      </c>
      <c r="M136" s="23"/>
      <c r="N136" s="23">
        <f>O136+P136+Q136</f>
        <v>70</v>
      </c>
      <c r="O136" s="33"/>
      <c r="P136" s="33">
        <v>70</v>
      </c>
      <c r="Q136" s="33"/>
    </row>
    <row r="137" spans="1:17" s="24" customFormat="1" ht="37.5">
      <c r="A137" s="111" t="s">
        <v>451</v>
      </c>
      <c r="B137" s="28" t="s">
        <v>152</v>
      </c>
      <c r="C137" s="28" t="s">
        <v>190</v>
      </c>
      <c r="D137" s="67" t="s">
        <v>332</v>
      </c>
      <c r="E137" s="67"/>
      <c r="F137" s="23">
        <f>F138</f>
        <v>13920.5</v>
      </c>
      <c r="G137" s="23">
        <f aca="true" t="shared" si="56" ref="G137:Q137">G138</f>
        <v>0</v>
      </c>
      <c r="H137" s="23">
        <f t="shared" si="56"/>
        <v>11192.6</v>
      </c>
      <c r="I137" s="23">
        <f t="shared" si="56"/>
        <v>2073.7</v>
      </c>
      <c r="J137" s="23">
        <f t="shared" si="56"/>
        <v>12619.3</v>
      </c>
      <c r="K137" s="23">
        <f t="shared" si="56"/>
        <v>0</v>
      </c>
      <c r="L137" s="23">
        <f t="shared" si="56"/>
        <v>10545.6</v>
      </c>
      <c r="M137" s="23">
        <f t="shared" si="56"/>
        <v>2073.7</v>
      </c>
      <c r="N137" s="23">
        <f t="shared" si="56"/>
        <v>12321</v>
      </c>
      <c r="O137" s="23">
        <f t="shared" si="56"/>
        <v>0</v>
      </c>
      <c r="P137" s="23">
        <f t="shared" si="56"/>
        <v>10247.300000000001</v>
      </c>
      <c r="Q137" s="23">
        <f t="shared" si="56"/>
        <v>2073.7</v>
      </c>
    </row>
    <row r="138" spans="1:17" s="24" customFormat="1" ht="37.5">
      <c r="A138" s="21" t="s">
        <v>427</v>
      </c>
      <c r="B138" s="28" t="s">
        <v>152</v>
      </c>
      <c r="C138" s="28" t="s">
        <v>190</v>
      </c>
      <c r="D138" s="67" t="s">
        <v>429</v>
      </c>
      <c r="E138" s="67"/>
      <c r="F138" s="23">
        <f>F139+F143</f>
        <v>13920.5</v>
      </c>
      <c r="G138" s="23">
        <f aca="true" t="shared" si="57" ref="G138:Q138">G139+G143</f>
        <v>0</v>
      </c>
      <c r="H138" s="23">
        <f t="shared" si="57"/>
        <v>11192.6</v>
      </c>
      <c r="I138" s="23">
        <f t="shared" si="57"/>
        <v>2073.7</v>
      </c>
      <c r="J138" s="23">
        <f t="shared" si="57"/>
        <v>12619.3</v>
      </c>
      <c r="K138" s="23">
        <f t="shared" si="57"/>
        <v>0</v>
      </c>
      <c r="L138" s="23">
        <f t="shared" si="57"/>
        <v>10545.6</v>
      </c>
      <c r="M138" s="23">
        <f t="shared" si="57"/>
        <v>2073.7</v>
      </c>
      <c r="N138" s="23">
        <f t="shared" si="57"/>
        <v>12321</v>
      </c>
      <c r="O138" s="23">
        <f t="shared" si="57"/>
        <v>0</v>
      </c>
      <c r="P138" s="23">
        <f t="shared" si="57"/>
        <v>10247.300000000001</v>
      </c>
      <c r="Q138" s="23">
        <f t="shared" si="57"/>
        <v>2073.7</v>
      </c>
    </row>
    <row r="139" spans="1:17" s="24" customFormat="1" ht="18.75">
      <c r="A139" s="33" t="s">
        <v>428</v>
      </c>
      <c r="B139" s="28" t="s">
        <v>152</v>
      </c>
      <c r="C139" s="28" t="s">
        <v>190</v>
      </c>
      <c r="D139" s="67" t="s">
        <v>430</v>
      </c>
      <c r="E139" s="67"/>
      <c r="F139" s="23">
        <f>F140+F141+F142</f>
        <v>11786.8</v>
      </c>
      <c r="G139" s="23">
        <f aca="true" t="shared" si="58" ref="G139:Q139">G140+G141+G142</f>
        <v>0</v>
      </c>
      <c r="H139" s="23">
        <f t="shared" si="58"/>
        <v>11192.6</v>
      </c>
      <c r="I139" s="23">
        <f t="shared" si="58"/>
        <v>0</v>
      </c>
      <c r="J139" s="23">
        <f t="shared" si="58"/>
        <v>10545.6</v>
      </c>
      <c r="K139" s="23">
        <f t="shared" si="58"/>
        <v>0</v>
      </c>
      <c r="L139" s="23">
        <f t="shared" si="58"/>
        <v>10545.6</v>
      </c>
      <c r="M139" s="23">
        <f t="shared" si="58"/>
        <v>0</v>
      </c>
      <c r="N139" s="23">
        <f t="shared" si="58"/>
        <v>10247.300000000001</v>
      </c>
      <c r="O139" s="23">
        <f t="shared" si="58"/>
        <v>0</v>
      </c>
      <c r="P139" s="23">
        <f t="shared" si="58"/>
        <v>10247.300000000001</v>
      </c>
      <c r="Q139" s="23">
        <f t="shared" si="58"/>
        <v>0</v>
      </c>
    </row>
    <row r="140" spans="1:17" s="24" customFormat="1" ht="18.75">
      <c r="A140" s="111" t="s">
        <v>213</v>
      </c>
      <c r="B140" s="28" t="s">
        <v>152</v>
      </c>
      <c r="C140" s="28" t="s">
        <v>190</v>
      </c>
      <c r="D140" s="67" t="s">
        <v>430</v>
      </c>
      <c r="E140" s="67">
        <v>110</v>
      </c>
      <c r="F140" s="23">
        <v>10631.6</v>
      </c>
      <c r="G140" s="23"/>
      <c r="H140" s="23">
        <v>10624.4</v>
      </c>
      <c r="I140" s="23"/>
      <c r="J140" s="23">
        <f>K140+L140+M140</f>
        <v>9679.1</v>
      </c>
      <c r="K140" s="23"/>
      <c r="L140" s="23">
        <v>9679.1</v>
      </c>
      <c r="M140" s="23"/>
      <c r="N140" s="23">
        <f>O140+P140+Q140</f>
        <v>9679.1</v>
      </c>
      <c r="O140" s="33"/>
      <c r="P140" s="23">
        <v>9679.1</v>
      </c>
      <c r="Q140" s="33"/>
    </row>
    <row r="141" spans="1:17" s="24" customFormat="1" ht="37.5">
      <c r="A141" s="111" t="s">
        <v>119</v>
      </c>
      <c r="B141" s="28" t="s">
        <v>152</v>
      </c>
      <c r="C141" s="28" t="s">
        <v>190</v>
      </c>
      <c r="D141" s="67" t="s">
        <v>430</v>
      </c>
      <c r="E141" s="67">
        <v>240</v>
      </c>
      <c r="F141" s="23">
        <v>1152.3</v>
      </c>
      <c r="G141" s="23"/>
      <c r="H141" s="23">
        <v>543.2</v>
      </c>
      <c r="I141" s="23"/>
      <c r="J141" s="23">
        <f>K141+L141+M141</f>
        <v>836.5</v>
      </c>
      <c r="K141" s="23"/>
      <c r="L141" s="23">
        <v>836.5</v>
      </c>
      <c r="M141" s="23"/>
      <c r="N141" s="23">
        <f>O141+P141+Q141</f>
        <v>543.2</v>
      </c>
      <c r="O141" s="33"/>
      <c r="P141" s="23">
        <v>543.2</v>
      </c>
      <c r="Q141" s="33"/>
    </row>
    <row r="142" spans="1:17" s="24" customFormat="1" ht="18.75">
      <c r="A142" s="111" t="s">
        <v>208</v>
      </c>
      <c r="B142" s="28" t="s">
        <v>152</v>
      </c>
      <c r="C142" s="28" t="s">
        <v>190</v>
      </c>
      <c r="D142" s="67" t="s">
        <v>430</v>
      </c>
      <c r="E142" s="67">
        <v>850</v>
      </c>
      <c r="F142" s="23">
        <v>2.9</v>
      </c>
      <c r="G142" s="23"/>
      <c r="H142" s="23">
        <v>25</v>
      </c>
      <c r="I142" s="23"/>
      <c r="J142" s="23">
        <f>K142+L142+M142</f>
        <v>30</v>
      </c>
      <c r="K142" s="23"/>
      <c r="L142" s="23">
        <v>30</v>
      </c>
      <c r="M142" s="23"/>
      <c r="N142" s="23">
        <f>O142+P142+Q142</f>
        <v>25</v>
      </c>
      <c r="O142" s="33"/>
      <c r="P142" s="23">
        <v>25</v>
      </c>
      <c r="Q142" s="33"/>
    </row>
    <row r="143" spans="1:17" s="24" customFormat="1" ht="37.5">
      <c r="A143" s="111" t="s">
        <v>520</v>
      </c>
      <c r="B143" s="28" t="s">
        <v>152</v>
      </c>
      <c r="C143" s="28" t="s">
        <v>190</v>
      </c>
      <c r="D143" s="67" t="s">
        <v>519</v>
      </c>
      <c r="E143" s="67"/>
      <c r="F143" s="23">
        <f>F144+F145</f>
        <v>2133.7</v>
      </c>
      <c r="G143" s="23">
        <f aca="true" t="shared" si="59" ref="G143:Q143">G144+G145</f>
        <v>0</v>
      </c>
      <c r="H143" s="23">
        <f t="shared" si="59"/>
        <v>0</v>
      </c>
      <c r="I143" s="23">
        <f t="shared" si="59"/>
        <v>2073.7</v>
      </c>
      <c r="J143" s="23">
        <f t="shared" si="59"/>
        <v>2073.7</v>
      </c>
      <c r="K143" s="23">
        <f t="shared" si="59"/>
        <v>0</v>
      </c>
      <c r="L143" s="23">
        <f t="shared" si="59"/>
        <v>0</v>
      </c>
      <c r="M143" s="23">
        <f t="shared" si="59"/>
        <v>2073.7</v>
      </c>
      <c r="N143" s="23">
        <f t="shared" si="59"/>
        <v>2073.7</v>
      </c>
      <c r="O143" s="23">
        <f t="shared" si="59"/>
        <v>0</v>
      </c>
      <c r="P143" s="23">
        <f t="shared" si="59"/>
        <v>0</v>
      </c>
      <c r="Q143" s="23">
        <f t="shared" si="59"/>
        <v>2073.7</v>
      </c>
    </row>
    <row r="144" spans="1:17" s="24" customFormat="1" ht="18.75">
      <c r="A144" s="111" t="s">
        <v>213</v>
      </c>
      <c r="B144" s="28" t="s">
        <v>152</v>
      </c>
      <c r="C144" s="28" t="s">
        <v>190</v>
      </c>
      <c r="D144" s="67" t="s">
        <v>519</v>
      </c>
      <c r="E144" s="67">
        <v>110</v>
      </c>
      <c r="F144" s="23">
        <v>2056.7</v>
      </c>
      <c r="G144" s="23"/>
      <c r="H144" s="23"/>
      <c r="I144" s="23">
        <v>1858.8</v>
      </c>
      <c r="J144" s="23">
        <f>K144+L144+M144</f>
        <v>1858.8</v>
      </c>
      <c r="K144" s="23"/>
      <c r="L144" s="23"/>
      <c r="M144" s="23">
        <v>1858.8</v>
      </c>
      <c r="N144" s="23">
        <f>O144+P144+Q144</f>
        <v>1858.8</v>
      </c>
      <c r="O144" s="33"/>
      <c r="P144" s="23"/>
      <c r="Q144" s="33">
        <v>1858.8</v>
      </c>
    </row>
    <row r="145" spans="1:17" s="24" customFormat="1" ht="37.5">
      <c r="A145" s="111" t="s">
        <v>119</v>
      </c>
      <c r="B145" s="28" t="s">
        <v>152</v>
      </c>
      <c r="C145" s="28" t="s">
        <v>190</v>
      </c>
      <c r="D145" s="67" t="s">
        <v>519</v>
      </c>
      <c r="E145" s="67">
        <v>240</v>
      </c>
      <c r="F145" s="23">
        <v>77</v>
      </c>
      <c r="G145" s="23"/>
      <c r="H145" s="23"/>
      <c r="I145" s="23">
        <v>214.9</v>
      </c>
      <c r="J145" s="23">
        <f>K145+L145+M145</f>
        <v>214.9</v>
      </c>
      <c r="K145" s="23"/>
      <c r="L145" s="23"/>
      <c r="M145" s="23">
        <v>214.9</v>
      </c>
      <c r="N145" s="23">
        <f>O145+P145+Q145</f>
        <v>214.9</v>
      </c>
      <c r="O145" s="33"/>
      <c r="P145" s="23"/>
      <c r="Q145" s="33">
        <v>214.9</v>
      </c>
    </row>
    <row r="146" spans="1:17" s="24" customFormat="1" ht="18.75">
      <c r="A146" s="111" t="s">
        <v>195</v>
      </c>
      <c r="B146" s="28" t="s">
        <v>152</v>
      </c>
      <c r="C146" s="28" t="s">
        <v>190</v>
      </c>
      <c r="D146" s="47" t="s">
        <v>282</v>
      </c>
      <c r="E146" s="28"/>
      <c r="F146" s="23">
        <f>F147</f>
        <v>3618.4</v>
      </c>
      <c r="G146" s="23">
        <f aca="true" t="shared" si="60" ref="G146:Q146">G147</f>
        <v>3935.6</v>
      </c>
      <c r="H146" s="23">
        <f t="shared" si="60"/>
        <v>0</v>
      </c>
      <c r="I146" s="23">
        <f t="shared" si="60"/>
        <v>0</v>
      </c>
      <c r="J146" s="23">
        <f t="shared" si="60"/>
        <v>3935.6</v>
      </c>
      <c r="K146" s="23">
        <f t="shared" si="60"/>
        <v>3935.6</v>
      </c>
      <c r="L146" s="23">
        <f t="shared" si="60"/>
        <v>0</v>
      </c>
      <c r="M146" s="23">
        <f t="shared" si="60"/>
        <v>0</v>
      </c>
      <c r="N146" s="23">
        <f t="shared" si="60"/>
        <v>3935.6</v>
      </c>
      <c r="O146" s="23">
        <f t="shared" si="60"/>
        <v>3935.6</v>
      </c>
      <c r="P146" s="23">
        <f t="shared" si="60"/>
        <v>0</v>
      </c>
      <c r="Q146" s="23">
        <f t="shared" si="60"/>
        <v>0</v>
      </c>
    </row>
    <row r="147" spans="1:17" s="24" customFormat="1" ht="97.5" customHeight="1">
      <c r="A147" s="111" t="s">
        <v>125</v>
      </c>
      <c r="B147" s="28" t="s">
        <v>152</v>
      </c>
      <c r="C147" s="28" t="s">
        <v>190</v>
      </c>
      <c r="D147" s="47" t="s">
        <v>298</v>
      </c>
      <c r="E147" s="28"/>
      <c r="F147" s="23">
        <f>F148</f>
        <v>3618.4</v>
      </c>
      <c r="G147" s="23">
        <f aca="true" t="shared" si="61" ref="G147:Q147">G148</f>
        <v>3935.6</v>
      </c>
      <c r="H147" s="23">
        <f t="shared" si="61"/>
        <v>0</v>
      </c>
      <c r="I147" s="23">
        <f t="shared" si="61"/>
        <v>0</v>
      </c>
      <c r="J147" s="23">
        <f t="shared" si="61"/>
        <v>3935.6</v>
      </c>
      <c r="K147" s="23">
        <f t="shared" si="61"/>
        <v>3935.6</v>
      </c>
      <c r="L147" s="23">
        <f t="shared" si="61"/>
        <v>0</v>
      </c>
      <c r="M147" s="23">
        <f t="shared" si="61"/>
        <v>0</v>
      </c>
      <c r="N147" s="23">
        <f t="shared" si="61"/>
        <v>3935.6</v>
      </c>
      <c r="O147" s="23">
        <f t="shared" si="61"/>
        <v>3935.6</v>
      </c>
      <c r="P147" s="23">
        <f t="shared" si="61"/>
        <v>0</v>
      </c>
      <c r="Q147" s="23">
        <f t="shared" si="61"/>
        <v>0</v>
      </c>
    </row>
    <row r="148" spans="1:17" s="24" customFormat="1" ht="18.75">
      <c r="A148" s="111" t="s">
        <v>225</v>
      </c>
      <c r="B148" s="28" t="s">
        <v>152</v>
      </c>
      <c r="C148" s="28" t="s">
        <v>190</v>
      </c>
      <c r="D148" s="47" t="s">
        <v>298</v>
      </c>
      <c r="E148" s="28" t="s">
        <v>224</v>
      </c>
      <c r="F148" s="23">
        <v>3618.4</v>
      </c>
      <c r="G148" s="23">
        <v>3935.6</v>
      </c>
      <c r="H148" s="23"/>
      <c r="I148" s="23"/>
      <c r="J148" s="23">
        <f>K148+L148+M148</f>
        <v>3935.6</v>
      </c>
      <c r="K148" s="23">
        <v>3935.6</v>
      </c>
      <c r="L148" s="23"/>
      <c r="M148" s="23"/>
      <c r="N148" s="23">
        <f>O148+P148+Q148</f>
        <v>3935.6</v>
      </c>
      <c r="O148" s="33">
        <v>3935.6</v>
      </c>
      <c r="P148" s="33"/>
      <c r="Q148" s="33"/>
    </row>
    <row r="149" spans="1:17" s="24" customFormat="1" ht="37.5">
      <c r="A149" s="111" t="s">
        <v>241</v>
      </c>
      <c r="B149" s="28" t="s">
        <v>152</v>
      </c>
      <c r="C149" s="28" t="s">
        <v>190</v>
      </c>
      <c r="D149" s="67" t="s">
        <v>300</v>
      </c>
      <c r="E149" s="28"/>
      <c r="F149" s="23">
        <f>F150</f>
        <v>291.4</v>
      </c>
      <c r="G149" s="23">
        <f aca="true" t="shared" si="62" ref="G149:Q149">G150</f>
        <v>0</v>
      </c>
      <c r="H149" s="23">
        <f t="shared" si="62"/>
        <v>572.9</v>
      </c>
      <c r="I149" s="23">
        <f t="shared" si="62"/>
        <v>0</v>
      </c>
      <c r="J149" s="23">
        <f t="shared" si="62"/>
        <v>572.9</v>
      </c>
      <c r="K149" s="23">
        <f t="shared" si="62"/>
        <v>0</v>
      </c>
      <c r="L149" s="23">
        <f t="shared" si="62"/>
        <v>572.9</v>
      </c>
      <c r="M149" s="23">
        <f t="shared" si="62"/>
        <v>0</v>
      </c>
      <c r="N149" s="23">
        <f t="shared" si="62"/>
        <v>572.9</v>
      </c>
      <c r="O149" s="23">
        <f t="shared" si="62"/>
        <v>0</v>
      </c>
      <c r="P149" s="23">
        <f t="shared" si="62"/>
        <v>572.9</v>
      </c>
      <c r="Q149" s="23">
        <f t="shared" si="62"/>
        <v>0</v>
      </c>
    </row>
    <row r="150" spans="1:17" s="24" customFormat="1" ht="18.75">
      <c r="A150" s="111" t="s">
        <v>181</v>
      </c>
      <c r="B150" s="28" t="s">
        <v>152</v>
      </c>
      <c r="C150" s="28" t="s">
        <v>190</v>
      </c>
      <c r="D150" s="67" t="s">
        <v>331</v>
      </c>
      <c r="E150" s="28"/>
      <c r="F150" s="23">
        <f aca="true" t="shared" si="63" ref="F150:Q150">F152+F151+F153</f>
        <v>291.4</v>
      </c>
      <c r="G150" s="23">
        <f t="shared" si="63"/>
        <v>0</v>
      </c>
      <c r="H150" s="23">
        <f t="shared" si="63"/>
        <v>572.9</v>
      </c>
      <c r="I150" s="23">
        <f t="shared" si="63"/>
        <v>0</v>
      </c>
      <c r="J150" s="23">
        <f t="shared" si="63"/>
        <v>572.9</v>
      </c>
      <c r="K150" s="23">
        <f t="shared" si="63"/>
        <v>0</v>
      </c>
      <c r="L150" s="23">
        <f t="shared" si="63"/>
        <v>572.9</v>
      </c>
      <c r="M150" s="23">
        <f t="shared" si="63"/>
        <v>0</v>
      </c>
      <c r="N150" s="23">
        <f t="shared" si="63"/>
        <v>572.9</v>
      </c>
      <c r="O150" s="23">
        <f t="shared" si="63"/>
        <v>0</v>
      </c>
      <c r="P150" s="23">
        <f t="shared" si="63"/>
        <v>572.9</v>
      </c>
      <c r="Q150" s="23">
        <f t="shared" si="63"/>
        <v>0</v>
      </c>
    </row>
    <row r="151" spans="1:17" s="24" customFormat="1" ht="37.5">
      <c r="A151" s="111" t="s">
        <v>119</v>
      </c>
      <c r="B151" s="28" t="s">
        <v>152</v>
      </c>
      <c r="C151" s="28" t="s">
        <v>190</v>
      </c>
      <c r="D151" s="67" t="s">
        <v>331</v>
      </c>
      <c r="E151" s="28" t="s">
        <v>210</v>
      </c>
      <c r="F151" s="23">
        <f>G151+H151+I151</f>
        <v>200</v>
      </c>
      <c r="G151" s="23"/>
      <c r="H151" s="23">
        <v>200</v>
      </c>
      <c r="I151" s="23"/>
      <c r="J151" s="23">
        <f>K151+L151+M151</f>
        <v>200</v>
      </c>
      <c r="K151" s="23"/>
      <c r="L151" s="23">
        <v>200</v>
      </c>
      <c r="M151" s="23"/>
      <c r="N151" s="23">
        <f>O151+P151+Q151</f>
        <v>200</v>
      </c>
      <c r="O151" s="33"/>
      <c r="P151" s="33">
        <v>200</v>
      </c>
      <c r="Q151" s="33"/>
    </row>
    <row r="152" spans="1:17" s="24" customFormat="1" ht="37.5">
      <c r="A152" s="111" t="s">
        <v>118</v>
      </c>
      <c r="B152" s="28" t="s">
        <v>152</v>
      </c>
      <c r="C152" s="28" t="s">
        <v>190</v>
      </c>
      <c r="D152" s="67" t="s">
        <v>331</v>
      </c>
      <c r="E152" s="28" t="s">
        <v>222</v>
      </c>
      <c r="F152" s="23">
        <v>0</v>
      </c>
      <c r="G152" s="23"/>
      <c r="H152" s="23">
        <v>281.5</v>
      </c>
      <c r="I152" s="23"/>
      <c r="J152" s="23">
        <f>K152+L152+M152</f>
        <v>281.5</v>
      </c>
      <c r="K152" s="23"/>
      <c r="L152" s="23">
        <v>281.5</v>
      </c>
      <c r="M152" s="23"/>
      <c r="N152" s="23">
        <f>O152+P152+Q152</f>
        <v>281.5</v>
      </c>
      <c r="O152" s="33"/>
      <c r="P152" s="33">
        <v>281.5</v>
      </c>
      <c r="Q152" s="33"/>
    </row>
    <row r="153" spans="1:17" s="24" customFormat="1" ht="18.75">
      <c r="A153" s="111" t="s">
        <v>208</v>
      </c>
      <c r="B153" s="28" t="s">
        <v>152</v>
      </c>
      <c r="C153" s="28" t="s">
        <v>190</v>
      </c>
      <c r="D153" s="67" t="s">
        <v>331</v>
      </c>
      <c r="E153" s="28" t="s">
        <v>209</v>
      </c>
      <c r="F153" s="23">
        <f>G153+H153+I153</f>
        <v>91.4</v>
      </c>
      <c r="G153" s="23"/>
      <c r="H153" s="23">
        <v>91.4</v>
      </c>
      <c r="I153" s="23"/>
      <c r="J153" s="23">
        <f>K153+L153+M153</f>
        <v>91.4</v>
      </c>
      <c r="K153" s="23"/>
      <c r="L153" s="23">
        <v>91.4</v>
      </c>
      <c r="M153" s="23"/>
      <c r="N153" s="23">
        <f>O153+P153+Q153</f>
        <v>91.4</v>
      </c>
      <c r="O153" s="33"/>
      <c r="P153" s="33">
        <v>91.4</v>
      </c>
      <c r="Q153" s="33"/>
    </row>
    <row r="154" spans="1:17" s="24" customFormat="1" ht="37.5">
      <c r="A154" s="112" t="s">
        <v>242</v>
      </c>
      <c r="B154" s="25" t="s">
        <v>155</v>
      </c>
      <c r="C154" s="25" t="s">
        <v>555</v>
      </c>
      <c r="D154" s="109"/>
      <c r="E154" s="25"/>
      <c r="F154" s="26">
        <f aca="true" t="shared" si="64" ref="F154:Q154">F155+F164</f>
        <v>987.6000000000001</v>
      </c>
      <c r="G154" s="26">
        <f t="shared" si="64"/>
        <v>735</v>
      </c>
      <c r="H154" s="26">
        <f t="shared" si="64"/>
        <v>194</v>
      </c>
      <c r="I154" s="26">
        <f t="shared" si="64"/>
        <v>54.699999999999996</v>
      </c>
      <c r="J154" s="26">
        <f t="shared" si="64"/>
        <v>534.5</v>
      </c>
      <c r="K154" s="26">
        <f t="shared" si="64"/>
        <v>295.6</v>
      </c>
      <c r="L154" s="26">
        <f t="shared" si="64"/>
        <v>184.2</v>
      </c>
      <c r="M154" s="26">
        <f t="shared" si="64"/>
        <v>54.699999999999996</v>
      </c>
      <c r="N154" s="26">
        <f t="shared" si="64"/>
        <v>523</v>
      </c>
      <c r="O154" s="23">
        <f t="shared" si="64"/>
        <v>278.9</v>
      </c>
      <c r="P154" s="23">
        <f t="shared" si="64"/>
        <v>189.4</v>
      </c>
      <c r="Q154" s="23">
        <f t="shared" si="64"/>
        <v>54.699999999999996</v>
      </c>
    </row>
    <row r="155" spans="1:17" s="24" customFormat="1" ht="37.5">
      <c r="A155" s="112" t="s">
        <v>362</v>
      </c>
      <c r="B155" s="25" t="s">
        <v>155</v>
      </c>
      <c r="C155" s="25" t="s">
        <v>157</v>
      </c>
      <c r="D155" s="109"/>
      <c r="E155" s="25"/>
      <c r="F155" s="26">
        <f aca="true" t="shared" si="65" ref="F155:Q155">F156+F159</f>
        <v>164.7</v>
      </c>
      <c r="G155" s="26">
        <f t="shared" si="65"/>
        <v>0</v>
      </c>
      <c r="H155" s="26">
        <f t="shared" si="65"/>
        <v>110</v>
      </c>
      <c r="I155" s="26">
        <f t="shared" si="65"/>
        <v>54.699999999999996</v>
      </c>
      <c r="J155" s="26">
        <f t="shared" si="65"/>
        <v>178</v>
      </c>
      <c r="K155" s="26">
        <f t="shared" si="65"/>
        <v>0</v>
      </c>
      <c r="L155" s="26">
        <f t="shared" si="65"/>
        <v>123.3</v>
      </c>
      <c r="M155" s="26">
        <f t="shared" si="65"/>
        <v>54.699999999999996</v>
      </c>
      <c r="N155" s="26">
        <f t="shared" si="65"/>
        <v>184.1</v>
      </c>
      <c r="O155" s="23">
        <f t="shared" si="65"/>
        <v>0</v>
      </c>
      <c r="P155" s="23">
        <f t="shared" si="65"/>
        <v>129.4</v>
      </c>
      <c r="Q155" s="23">
        <f t="shared" si="65"/>
        <v>54.699999999999996</v>
      </c>
    </row>
    <row r="156" spans="1:17" s="24" customFormat="1" ht="37.5">
      <c r="A156" s="111" t="s">
        <v>266</v>
      </c>
      <c r="B156" s="28" t="s">
        <v>155</v>
      </c>
      <c r="C156" s="28" t="s">
        <v>157</v>
      </c>
      <c r="D156" s="67" t="s">
        <v>301</v>
      </c>
      <c r="E156" s="28"/>
      <c r="F156" s="23">
        <f>F157</f>
        <v>110</v>
      </c>
      <c r="G156" s="23">
        <f aca="true" t="shared" si="66" ref="G156:Q156">G157</f>
        <v>0</v>
      </c>
      <c r="H156" s="23">
        <f t="shared" si="66"/>
        <v>110</v>
      </c>
      <c r="I156" s="23">
        <f t="shared" si="66"/>
        <v>0</v>
      </c>
      <c r="J156" s="23">
        <f t="shared" si="66"/>
        <v>123.3</v>
      </c>
      <c r="K156" s="23">
        <f t="shared" si="66"/>
        <v>0</v>
      </c>
      <c r="L156" s="23">
        <f t="shared" si="66"/>
        <v>123.3</v>
      </c>
      <c r="M156" s="23">
        <f t="shared" si="66"/>
        <v>0</v>
      </c>
      <c r="N156" s="23">
        <f t="shared" si="66"/>
        <v>129.4</v>
      </c>
      <c r="O156" s="23">
        <f t="shared" si="66"/>
        <v>0</v>
      </c>
      <c r="P156" s="23">
        <f t="shared" si="66"/>
        <v>129.4</v>
      </c>
      <c r="Q156" s="23">
        <f t="shared" si="66"/>
        <v>0</v>
      </c>
    </row>
    <row r="157" spans="1:17" s="24" customFormat="1" ht="37.5">
      <c r="A157" s="111" t="s">
        <v>265</v>
      </c>
      <c r="B157" s="28" t="s">
        <v>155</v>
      </c>
      <c r="C157" s="28" t="s">
        <v>157</v>
      </c>
      <c r="D157" s="67" t="s">
        <v>112</v>
      </c>
      <c r="E157" s="28"/>
      <c r="F157" s="23">
        <f>F158</f>
        <v>110</v>
      </c>
      <c r="G157" s="23">
        <f aca="true" t="shared" si="67" ref="G157:Q157">G158</f>
        <v>0</v>
      </c>
      <c r="H157" s="23">
        <f t="shared" si="67"/>
        <v>110</v>
      </c>
      <c r="I157" s="23">
        <f t="shared" si="67"/>
        <v>0</v>
      </c>
      <c r="J157" s="23">
        <f t="shared" si="67"/>
        <v>123.3</v>
      </c>
      <c r="K157" s="23">
        <f t="shared" si="67"/>
        <v>0</v>
      </c>
      <c r="L157" s="23">
        <f t="shared" si="67"/>
        <v>123.3</v>
      </c>
      <c r="M157" s="23">
        <f t="shared" si="67"/>
        <v>0</v>
      </c>
      <c r="N157" s="23">
        <f t="shared" si="67"/>
        <v>129.4</v>
      </c>
      <c r="O157" s="23">
        <f t="shared" si="67"/>
        <v>0</v>
      </c>
      <c r="P157" s="23">
        <f t="shared" si="67"/>
        <v>129.4</v>
      </c>
      <c r="Q157" s="23">
        <f t="shared" si="67"/>
        <v>0</v>
      </c>
    </row>
    <row r="158" spans="1:17" s="24" customFormat="1" ht="37.5">
      <c r="A158" s="27" t="s">
        <v>119</v>
      </c>
      <c r="B158" s="28" t="s">
        <v>155</v>
      </c>
      <c r="C158" s="28" t="s">
        <v>157</v>
      </c>
      <c r="D158" s="67" t="s">
        <v>112</v>
      </c>
      <c r="E158" s="28" t="s">
        <v>210</v>
      </c>
      <c r="F158" s="23">
        <f>G158+H158+I158</f>
        <v>110</v>
      </c>
      <c r="G158" s="23"/>
      <c r="H158" s="23">
        <v>110</v>
      </c>
      <c r="I158" s="23"/>
      <c r="J158" s="23">
        <f>K158+L158+M158</f>
        <v>123.3</v>
      </c>
      <c r="K158" s="23"/>
      <c r="L158" s="23">
        <v>123.3</v>
      </c>
      <c r="M158" s="23"/>
      <c r="N158" s="23">
        <f>O158+P158+Q158</f>
        <v>129.4</v>
      </c>
      <c r="O158" s="33"/>
      <c r="P158" s="33">
        <v>129.4</v>
      </c>
      <c r="Q158" s="33"/>
    </row>
    <row r="159" spans="1:17" s="24" customFormat="1" ht="18.75">
      <c r="A159" s="27" t="s">
        <v>414</v>
      </c>
      <c r="B159" s="28" t="s">
        <v>155</v>
      </c>
      <c r="C159" s="28" t="s">
        <v>157</v>
      </c>
      <c r="D159" s="67" t="s">
        <v>285</v>
      </c>
      <c r="E159" s="28"/>
      <c r="F159" s="23">
        <f aca="true" t="shared" si="68" ref="F159:Q160">F160</f>
        <v>54.699999999999996</v>
      </c>
      <c r="G159" s="23">
        <f t="shared" si="68"/>
        <v>0</v>
      </c>
      <c r="H159" s="23">
        <f t="shared" si="68"/>
        <v>0</v>
      </c>
      <c r="I159" s="23">
        <f t="shared" si="68"/>
        <v>54.699999999999996</v>
      </c>
      <c r="J159" s="23">
        <f t="shared" si="68"/>
        <v>54.699999999999996</v>
      </c>
      <c r="K159" s="23">
        <f t="shared" si="68"/>
        <v>0</v>
      </c>
      <c r="L159" s="23">
        <f t="shared" si="68"/>
        <v>0</v>
      </c>
      <c r="M159" s="23">
        <f t="shared" si="68"/>
        <v>54.699999999999996</v>
      </c>
      <c r="N159" s="23">
        <f t="shared" si="68"/>
        <v>54.699999999999996</v>
      </c>
      <c r="O159" s="23">
        <f t="shared" si="68"/>
        <v>0</v>
      </c>
      <c r="P159" s="23">
        <f t="shared" si="68"/>
        <v>0</v>
      </c>
      <c r="Q159" s="23">
        <f t="shared" si="68"/>
        <v>54.699999999999996</v>
      </c>
    </row>
    <row r="160" spans="1:17" s="24" customFormat="1" ht="37.5">
      <c r="A160" s="27" t="s">
        <v>277</v>
      </c>
      <c r="B160" s="28" t="s">
        <v>155</v>
      </c>
      <c r="C160" s="28" t="s">
        <v>157</v>
      </c>
      <c r="D160" s="67" t="s">
        <v>286</v>
      </c>
      <c r="E160" s="28"/>
      <c r="F160" s="23">
        <f t="shared" si="68"/>
        <v>54.699999999999996</v>
      </c>
      <c r="G160" s="23">
        <f t="shared" si="68"/>
        <v>0</v>
      </c>
      <c r="H160" s="23">
        <f t="shared" si="68"/>
        <v>0</v>
      </c>
      <c r="I160" s="23">
        <f t="shared" si="68"/>
        <v>54.699999999999996</v>
      </c>
      <c r="J160" s="23">
        <f t="shared" si="68"/>
        <v>54.699999999999996</v>
      </c>
      <c r="K160" s="23">
        <f t="shared" si="68"/>
        <v>0</v>
      </c>
      <c r="L160" s="23">
        <f t="shared" si="68"/>
        <v>0</v>
      </c>
      <c r="M160" s="23">
        <f t="shared" si="68"/>
        <v>54.699999999999996</v>
      </c>
      <c r="N160" s="23">
        <f t="shared" si="68"/>
        <v>54.699999999999996</v>
      </c>
      <c r="O160" s="23">
        <f t="shared" si="68"/>
        <v>0</v>
      </c>
      <c r="P160" s="23">
        <f t="shared" si="68"/>
        <v>0</v>
      </c>
      <c r="Q160" s="23">
        <f t="shared" si="68"/>
        <v>54.699999999999996</v>
      </c>
    </row>
    <row r="161" spans="1:17" s="24" customFormat="1" ht="104.25" customHeight="1">
      <c r="A161" s="27" t="s">
        <v>623</v>
      </c>
      <c r="B161" s="28" t="s">
        <v>155</v>
      </c>
      <c r="C161" s="28" t="s">
        <v>157</v>
      </c>
      <c r="D161" s="67" t="s">
        <v>302</v>
      </c>
      <c r="E161" s="28"/>
      <c r="F161" s="23">
        <f aca="true" t="shared" si="69" ref="F161:Q161">F162+F163</f>
        <v>54.699999999999996</v>
      </c>
      <c r="G161" s="23">
        <f t="shared" si="69"/>
        <v>0</v>
      </c>
      <c r="H161" s="23">
        <f t="shared" si="69"/>
        <v>0</v>
      </c>
      <c r="I161" s="23">
        <f t="shared" si="69"/>
        <v>54.699999999999996</v>
      </c>
      <c r="J161" s="23">
        <f t="shared" si="69"/>
        <v>54.699999999999996</v>
      </c>
      <c r="K161" s="23">
        <f t="shared" si="69"/>
        <v>0</v>
      </c>
      <c r="L161" s="23">
        <f t="shared" si="69"/>
        <v>0</v>
      </c>
      <c r="M161" s="23">
        <f t="shared" si="69"/>
        <v>54.699999999999996</v>
      </c>
      <c r="N161" s="23">
        <f t="shared" si="69"/>
        <v>54.699999999999996</v>
      </c>
      <c r="O161" s="23">
        <f t="shared" si="69"/>
        <v>0</v>
      </c>
      <c r="P161" s="23">
        <f t="shared" si="69"/>
        <v>0</v>
      </c>
      <c r="Q161" s="23">
        <f t="shared" si="69"/>
        <v>54.699999999999996</v>
      </c>
    </row>
    <row r="162" spans="1:17" s="24" customFormat="1" ht="30.75" customHeight="1">
      <c r="A162" s="27" t="s">
        <v>206</v>
      </c>
      <c r="B162" s="28" t="s">
        <v>155</v>
      </c>
      <c r="C162" s="28" t="s">
        <v>157</v>
      </c>
      <c r="D162" s="67" t="s">
        <v>302</v>
      </c>
      <c r="E162" s="28" t="s">
        <v>207</v>
      </c>
      <c r="F162" s="23">
        <f>G162+I162</f>
        <v>32.8</v>
      </c>
      <c r="G162" s="23"/>
      <c r="H162" s="23"/>
      <c r="I162" s="23">
        <v>32.8</v>
      </c>
      <c r="J162" s="23">
        <f>K162+M162</f>
        <v>32.8</v>
      </c>
      <c r="K162" s="23"/>
      <c r="L162" s="23"/>
      <c r="M162" s="23">
        <v>32.8</v>
      </c>
      <c r="N162" s="23">
        <f>O162+Q162</f>
        <v>32.8</v>
      </c>
      <c r="O162" s="33"/>
      <c r="P162" s="33"/>
      <c r="Q162" s="33">
        <v>32.8</v>
      </c>
    </row>
    <row r="163" spans="1:17" s="24" customFormat="1" ht="37.5">
      <c r="A163" s="27" t="s">
        <v>119</v>
      </c>
      <c r="B163" s="28" t="s">
        <v>155</v>
      </c>
      <c r="C163" s="28" t="s">
        <v>157</v>
      </c>
      <c r="D163" s="67" t="s">
        <v>302</v>
      </c>
      <c r="E163" s="28" t="s">
        <v>210</v>
      </c>
      <c r="F163" s="23">
        <f>G163+I163</f>
        <v>21.9</v>
      </c>
      <c r="G163" s="23"/>
      <c r="H163" s="23"/>
      <c r="I163" s="23">
        <v>21.9</v>
      </c>
      <c r="J163" s="23">
        <f>K163+M163</f>
        <v>21.9</v>
      </c>
      <c r="K163" s="23"/>
      <c r="L163" s="23"/>
      <c r="M163" s="23">
        <v>21.9</v>
      </c>
      <c r="N163" s="23">
        <f>O163+Q163</f>
        <v>21.9</v>
      </c>
      <c r="O163" s="33"/>
      <c r="P163" s="33"/>
      <c r="Q163" s="33">
        <v>21.9</v>
      </c>
    </row>
    <row r="164" spans="1:17" s="24" customFormat="1" ht="37.5">
      <c r="A164" s="113" t="s">
        <v>243</v>
      </c>
      <c r="B164" s="25" t="s">
        <v>155</v>
      </c>
      <c r="C164" s="25" t="s">
        <v>177</v>
      </c>
      <c r="D164" s="109"/>
      <c r="E164" s="25"/>
      <c r="F164" s="26">
        <f>F165</f>
        <v>822.9000000000001</v>
      </c>
      <c r="G164" s="26">
        <f aca="true" t="shared" si="70" ref="G164:Q165">G165</f>
        <v>735</v>
      </c>
      <c r="H164" s="26">
        <f t="shared" si="70"/>
        <v>84</v>
      </c>
      <c r="I164" s="26">
        <f t="shared" si="70"/>
        <v>0</v>
      </c>
      <c r="J164" s="26">
        <f t="shared" si="70"/>
        <v>356.50000000000006</v>
      </c>
      <c r="K164" s="26">
        <f t="shared" si="70"/>
        <v>295.6</v>
      </c>
      <c r="L164" s="26">
        <f t="shared" si="70"/>
        <v>60.9</v>
      </c>
      <c r="M164" s="26">
        <f t="shared" si="70"/>
        <v>0</v>
      </c>
      <c r="N164" s="26">
        <f t="shared" si="70"/>
        <v>338.9</v>
      </c>
      <c r="O164" s="23">
        <f t="shared" si="70"/>
        <v>278.9</v>
      </c>
      <c r="P164" s="23">
        <f t="shared" si="70"/>
        <v>60</v>
      </c>
      <c r="Q164" s="23">
        <f t="shared" si="70"/>
        <v>0</v>
      </c>
    </row>
    <row r="165" spans="1:17" s="24" customFormat="1" ht="56.25">
      <c r="A165" s="111" t="s">
        <v>471</v>
      </c>
      <c r="B165" s="28" t="s">
        <v>155</v>
      </c>
      <c r="C165" s="28" t="s">
        <v>177</v>
      </c>
      <c r="D165" s="67" t="s">
        <v>296</v>
      </c>
      <c r="E165" s="28"/>
      <c r="F165" s="23">
        <f>F166</f>
        <v>822.9000000000001</v>
      </c>
      <c r="G165" s="23">
        <f t="shared" si="70"/>
        <v>735</v>
      </c>
      <c r="H165" s="23">
        <f t="shared" si="70"/>
        <v>84</v>
      </c>
      <c r="I165" s="23">
        <f t="shared" si="70"/>
        <v>0</v>
      </c>
      <c r="J165" s="23">
        <f t="shared" si="70"/>
        <v>356.50000000000006</v>
      </c>
      <c r="K165" s="23">
        <f t="shared" si="70"/>
        <v>295.6</v>
      </c>
      <c r="L165" s="23">
        <f t="shared" si="70"/>
        <v>60.9</v>
      </c>
      <c r="M165" s="23">
        <f t="shared" si="70"/>
        <v>0</v>
      </c>
      <c r="N165" s="23">
        <f t="shared" si="70"/>
        <v>338.9</v>
      </c>
      <c r="O165" s="23">
        <f t="shared" si="70"/>
        <v>278.9</v>
      </c>
      <c r="P165" s="23">
        <f t="shared" si="70"/>
        <v>60</v>
      </c>
      <c r="Q165" s="23">
        <f t="shared" si="70"/>
        <v>0</v>
      </c>
    </row>
    <row r="166" spans="1:17" s="24" customFormat="1" ht="18.75">
      <c r="A166" s="27" t="s">
        <v>230</v>
      </c>
      <c r="B166" s="28" t="s">
        <v>155</v>
      </c>
      <c r="C166" s="28" t="s">
        <v>177</v>
      </c>
      <c r="D166" s="67" t="s">
        <v>73</v>
      </c>
      <c r="E166" s="28"/>
      <c r="F166" s="23">
        <f aca="true" t="shared" si="71" ref="F166:Q166">F171+F174+F167</f>
        <v>822.9000000000001</v>
      </c>
      <c r="G166" s="23">
        <f t="shared" si="71"/>
        <v>735</v>
      </c>
      <c r="H166" s="23">
        <f t="shared" si="71"/>
        <v>84</v>
      </c>
      <c r="I166" s="23">
        <f t="shared" si="71"/>
        <v>0</v>
      </c>
      <c r="J166" s="23">
        <f t="shared" si="71"/>
        <v>356.50000000000006</v>
      </c>
      <c r="K166" s="23">
        <f t="shared" si="71"/>
        <v>295.6</v>
      </c>
      <c r="L166" s="23">
        <f t="shared" si="71"/>
        <v>60.9</v>
      </c>
      <c r="M166" s="23">
        <f t="shared" si="71"/>
        <v>0</v>
      </c>
      <c r="N166" s="23">
        <f t="shared" si="71"/>
        <v>338.9</v>
      </c>
      <c r="O166" s="23">
        <f t="shared" si="71"/>
        <v>278.9</v>
      </c>
      <c r="P166" s="23">
        <f t="shared" si="71"/>
        <v>60</v>
      </c>
      <c r="Q166" s="23">
        <f t="shared" si="71"/>
        <v>0</v>
      </c>
    </row>
    <row r="167" spans="1:17" s="24" customFormat="1" ht="37.5">
      <c r="A167" s="111" t="s">
        <v>137</v>
      </c>
      <c r="B167" s="28" t="s">
        <v>155</v>
      </c>
      <c r="C167" s="28" t="s">
        <v>177</v>
      </c>
      <c r="D167" s="67" t="s">
        <v>135</v>
      </c>
      <c r="E167" s="28"/>
      <c r="F167" s="23">
        <f aca="true" t="shared" si="72" ref="F167:Q167">F168</f>
        <v>39.2</v>
      </c>
      <c r="G167" s="23">
        <f t="shared" si="72"/>
        <v>0</v>
      </c>
      <c r="H167" s="23">
        <f t="shared" si="72"/>
        <v>35.3</v>
      </c>
      <c r="I167" s="23">
        <f t="shared" si="72"/>
        <v>0</v>
      </c>
      <c r="J167" s="23">
        <f t="shared" si="72"/>
        <v>35.3</v>
      </c>
      <c r="K167" s="23">
        <f t="shared" si="72"/>
        <v>0</v>
      </c>
      <c r="L167" s="23">
        <f t="shared" si="72"/>
        <v>35.3</v>
      </c>
      <c r="M167" s="23">
        <f t="shared" si="72"/>
        <v>0</v>
      </c>
      <c r="N167" s="23">
        <f t="shared" si="72"/>
        <v>35.3</v>
      </c>
      <c r="O167" s="23">
        <f t="shared" si="72"/>
        <v>0</v>
      </c>
      <c r="P167" s="23">
        <f t="shared" si="72"/>
        <v>35.3</v>
      </c>
      <c r="Q167" s="23">
        <f t="shared" si="72"/>
        <v>0</v>
      </c>
    </row>
    <row r="168" spans="1:17" s="24" customFormat="1" ht="18.75">
      <c r="A168" s="111" t="s">
        <v>407</v>
      </c>
      <c r="B168" s="28" t="s">
        <v>155</v>
      </c>
      <c r="C168" s="28" t="s">
        <v>177</v>
      </c>
      <c r="D168" s="67" t="s">
        <v>136</v>
      </c>
      <c r="E168" s="28"/>
      <c r="F168" s="23">
        <f>F170+F169</f>
        <v>39.2</v>
      </c>
      <c r="G168" s="23">
        <f aca="true" t="shared" si="73" ref="G168:Q168">G170+G169</f>
        <v>0</v>
      </c>
      <c r="H168" s="23">
        <f t="shared" si="73"/>
        <v>35.3</v>
      </c>
      <c r="I168" s="23">
        <f t="shared" si="73"/>
        <v>0</v>
      </c>
      <c r="J168" s="23">
        <f t="shared" si="73"/>
        <v>35.3</v>
      </c>
      <c r="K168" s="23">
        <f t="shared" si="73"/>
        <v>0</v>
      </c>
      <c r="L168" s="23">
        <f t="shared" si="73"/>
        <v>35.3</v>
      </c>
      <c r="M168" s="23">
        <f t="shared" si="73"/>
        <v>0</v>
      </c>
      <c r="N168" s="23">
        <f t="shared" si="73"/>
        <v>35.3</v>
      </c>
      <c r="O168" s="23">
        <f t="shared" si="73"/>
        <v>0</v>
      </c>
      <c r="P168" s="23">
        <f t="shared" si="73"/>
        <v>35.3</v>
      </c>
      <c r="Q168" s="23">
        <f t="shared" si="73"/>
        <v>0</v>
      </c>
    </row>
    <row r="169" spans="1:17" s="24" customFormat="1" ht="37.5">
      <c r="A169" s="111" t="s">
        <v>119</v>
      </c>
      <c r="B169" s="28" t="s">
        <v>155</v>
      </c>
      <c r="C169" s="28" t="s">
        <v>177</v>
      </c>
      <c r="D169" s="67" t="s">
        <v>136</v>
      </c>
      <c r="E169" s="28" t="s">
        <v>210</v>
      </c>
      <c r="F169" s="23">
        <v>34.2</v>
      </c>
      <c r="G169" s="23"/>
      <c r="H169" s="23">
        <v>30.3</v>
      </c>
      <c r="I169" s="23"/>
      <c r="J169" s="23">
        <f>K169+L169+M169</f>
        <v>30.3</v>
      </c>
      <c r="K169" s="23"/>
      <c r="L169" s="23">
        <v>30.3</v>
      </c>
      <c r="M169" s="23"/>
      <c r="N169" s="23">
        <f>O169+P169+Q169</f>
        <v>30.3</v>
      </c>
      <c r="O169" s="33"/>
      <c r="P169" s="33">
        <v>30.3</v>
      </c>
      <c r="Q169" s="33"/>
    </row>
    <row r="170" spans="1:17" s="24" customFormat="1" ht="18.75">
      <c r="A170" s="111" t="s">
        <v>219</v>
      </c>
      <c r="B170" s="28" t="s">
        <v>155</v>
      </c>
      <c r="C170" s="28" t="s">
        <v>177</v>
      </c>
      <c r="D170" s="67" t="s">
        <v>136</v>
      </c>
      <c r="E170" s="28" t="s">
        <v>215</v>
      </c>
      <c r="F170" s="23">
        <f>G170+H170+I170</f>
        <v>5</v>
      </c>
      <c r="G170" s="23"/>
      <c r="H170" s="23">
        <v>5</v>
      </c>
      <c r="I170" s="23"/>
      <c r="J170" s="23">
        <f>K170+L170+M170</f>
        <v>5</v>
      </c>
      <c r="K170" s="23"/>
      <c r="L170" s="23">
        <v>5</v>
      </c>
      <c r="M170" s="23"/>
      <c r="N170" s="23">
        <f>O170+P170+Q170</f>
        <v>5</v>
      </c>
      <c r="O170" s="33"/>
      <c r="P170" s="33">
        <v>5</v>
      </c>
      <c r="Q170" s="33"/>
    </row>
    <row r="171" spans="1:17" s="24" customFormat="1" ht="37.5">
      <c r="A171" s="111" t="s">
        <v>93</v>
      </c>
      <c r="B171" s="28" t="s">
        <v>155</v>
      </c>
      <c r="C171" s="28" t="s">
        <v>177</v>
      </c>
      <c r="D171" s="67" t="s">
        <v>74</v>
      </c>
      <c r="E171" s="28"/>
      <c r="F171" s="23">
        <f>F172</f>
        <v>773.7</v>
      </c>
      <c r="G171" s="23">
        <f aca="true" t="shared" si="74" ref="G171:Q172">G172</f>
        <v>735</v>
      </c>
      <c r="H171" s="23">
        <f t="shared" si="74"/>
        <v>38.7</v>
      </c>
      <c r="I171" s="23">
        <f t="shared" si="74"/>
        <v>0</v>
      </c>
      <c r="J171" s="23">
        <f t="shared" si="74"/>
        <v>311.20000000000005</v>
      </c>
      <c r="K171" s="23">
        <f t="shared" si="74"/>
        <v>295.6</v>
      </c>
      <c r="L171" s="23">
        <f t="shared" si="74"/>
        <v>15.6</v>
      </c>
      <c r="M171" s="23">
        <f t="shared" si="74"/>
        <v>0</v>
      </c>
      <c r="N171" s="23">
        <f t="shared" si="74"/>
        <v>293.59999999999997</v>
      </c>
      <c r="O171" s="23">
        <f t="shared" si="74"/>
        <v>278.9</v>
      </c>
      <c r="P171" s="23">
        <f t="shared" si="74"/>
        <v>14.7</v>
      </c>
      <c r="Q171" s="23">
        <f t="shared" si="74"/>
        <v>0</v>
      </c>
    </row>
    <row r="172" spans="1:17" s="24" customFormat="1" ht="37.5">
      <c r="A172" s="111" t="s">
        <v>368</v>
      </c>
      <c r="B172" s="28" t="s">
        <v>155</v>
      </c>
      <c r="C172" s="28" t="s">
        <v>177</v>
      </c>
      <c r="D172" s="67" t="s">
        <v>105</v>
      </c>
      <c r="E172" s="28"/>
      <c r="F172" s="23">
        <f>F173</f>
        <v>773.7</v>
      </c>
      <c r="G172" s="23">
        <f t="shared" si="74"/>
        <v>735</v>
      </c>
      <c r="H172" s="23">
        <f t="shared" si="74"/>
        <v>38.7</v>
      </c>
      <c r="I172" s="23">
        <f t="shared" si="74"/>
        <v>0</v>
      </c>
      <c r="J172" s="23">
        <f t="shared" si="74"/>
        <v>311.20000000000005</v>
      </c>
      <c r="K172" s="23">
        <f t="shared" si="74"/>
        <v>295.6</v>
      </c>
      <c r="L172" s="23">
        <f t="shared" si="74"/>
        <v>15.6</v>
      </c>
      <c r="M172" s="23">
        <f t="shared" si="74"/>
        <v>0</v>
      </c>
      <c r="N172" s="23">
        <f t="shared" si="74"/>
        <v>293.59999999999997</v>
      </c>
      <c r="O172" s="23">
        <f t="shared" si="74"/>
        <v>278.9</v>
      </c>
      <c r="P172" s="23">
        <f t="shared" si="74"/>
        <v>14.7</v>
      </c>
      <c r="Q172" s="23">
        <f t="shared" si="74"/>
        <v>0</v>
      </c>
    </row>
    <row r="173" spans="1:17" s="24" customFormat="1" ht="37.5">
      <c r="A173" s="111" t="s">
        <v>119</v>
      </c>
      <c r="B173" s="28" t="s">
        <v>155</v>
      </c>
      <c r="C173" s="28" t="s">
        <v>177</v>
      </c>
      <c r="D173" s="67" t="s">
        <v>105</v>
      </c>
      <c r="E173" s="28" t="s">
        <v>210</v>
      </c>
      <c r="F173" s="23">
        <f>G173++H173+I173</f>
        <v>773.7</v>
      </c>
      <c r="G173" s="23">
        <v>735</v>
      </c>
      <c r="H173" s="23">
        <v>38.7</v>
      </c>
      <c r="I173" s="23"/>
      <c r="J173" s="23">
        <f>K173++L173+M173</f>
        <v>311.20000000000005</v>
      </c>
      <c r="K173" s="23">
        <v>295.6</v>
      </c>
      <c r="L173" s="23">
        <v>15.6</v>
      </c>
      <c r="M173" s="23"/>
      <c r="N173" s="23">
        <f>O173++P173+Q173</f>
        <v>293.59999999999997</v>
      </c>
      <c r="O173" s="33">
        <v>278.9</v>
      </c>
      <c r="P173" s="33">
        <v>14.7</v>
      </c>
      <c r="Q173" s="33"/>
    </row>
    <row r="174" spans="1:17" s="24" customFormat="1" ht="37.5">
      <c r="A174" s="111" t="s">
        <v>30</v>
      </c>
      <c r="B174" s="28" t="s">
        <v>155</v>
      </c>
      <c r="C174" s="28" t="s">
        <v>177</v>
      </c>
      <c r="D174" s="67" t="s">
        <v>75</v>
      </c>
      <c r="E174" s="28"/>
      <c r="F174" s="23">
        <f>F175</f>
        <v>10</v>
      </c>
      <c r="G174" s="23">
        <f aca="true" t="shared" si="75" ref="G174:Q175">G175</f>
        <v>0</v>
      </c>
      <c r="H174" s="23">
        <f t="shared" si="75"/>
        <v>10</v>
      </c>
      <c r="I174" s="23">
        <f t="shared" si="75"/>
        <v>0</v>
      </c>
      <c r="J174" s="23">
        <f t="shared" si="75"/>
        <v>10</v>
      </c>
      <c r="K174" s="23">
        <f t="shared" si="75"/>
        <v>0</v>
      </c>
      <c r="L174" s="23">
        <f t="shared" si="75"/>
        <v>10</v>
      </c>
      <c r="M174" s="23">
        <f t="shared" si="75"/>
        <v>0</v>
      </c>
      <c r="N174" s="23">
        <f t="shared" si="75"/>
        <v>10</v>
      </c>
      <c r="O174" s="23">
        <f t="shared" si="75"/>
        <v>0</v>
      </c>
      <c r="P174" s="23">
        <f t="shared" si="75"/>
        <v>10</v>
      </c>
      <c r="Q174" s="23">
        <f t="shared" si="75"/>
        <v>0</v>
      </c>
    </row>
    <row r="175" spans="1:17" s="24" customFormat="1" ht="18.75">
      <c r="A175" s="111" t="s">
        <v>407</v>
      </c>
      <c r="B175" s="28" t="s">
        <v>155</v>
      </c>
      <c r="C175" s="28" t="s">
        <v>177</v>
      </c>
      <c r="D175" s="67" t="s">
        <v>76</v>
      </c>
      <c r="E175" s="28"/>
      <c r="F175" s="23">
        <f>F176</f>
        <v>10</v>
      </c>
      <c r="G175" s="23">
        <f t="shared" si="75"/>
        <v>0</v>
      </c>
      <c r="H175" s="23">
        <f t="shared" si="75"/>
        <v>10</v>
      </c>
      <c r="I175" s="23">
        <f t="shared" si="75"/>
        <v>0</v>
      </c>
      <c r="J175" s="23">
        <f t="shared" si="75"/>
        <v>10</v>
      </c>
      <c r="K175" s="23">
        <f t="shared" si="75"/>
        <v>0</v>
      </c>
      <c r="L175" s="23">
        <f t="shared" si="75"/>
        <v>10</v>
      </c>
      <c r="M175" s="23">
        <f t="shared" si="75"/>
        <v>0</v>
      </c>
      <c r="N175" s="23">
        <f t="shared" si="75"/>
        <v>10</v>
      </c>
      <c r="O175" s="23">
        <f t="shared" si="75"/>
        <v>0</v>
      </c>
      <c r="P175" s="23">
        <f t="shared" si="75"/>
        <v>10</v>
      </c>
      <c r="Q175" s="23">
        <f t="shared" si="75"/>
        <v>0</v>
      </c>
    </row>
    <row r="176" spans="1:17" s="24" customFormat="1" ht="18.75">
      <c r="A176" s="111" t="s">
        <v>219</v>
      </c>
      <c r="B176" s="28" t="s">
        <v>155</v>
      </c>
      <c r="C176" s="28" t="s">
        <v>177</v>
      </c>
      <c r="D176" s="67" t="s">
        <v>76</v>
      </c>
      <c r="E176" s="28" t="s">
        <v>215</v>
      </c>
      <c r="F176" s="23">
        <f>G176+H176+I176</f>
        <v>10</v>
      </c>
      <c r="G176" s="23"/>
      <c r="H176" s="23">
        <v>10</v>
      </c>
      <c r="I176" s="23"/>
      <c r="J176" s="23">
        <f>K176+L176+M176</f>
        <v>10</v>
      </c>
      <c r="K176" s="23"/>
      <c r="L176" s="23">
        <v>10</v>
      </c>
      <c r="M176" s="23"/>
      <c r="N176" s="23">
        <f>O176+P176+Q176</f>
        <v>10</v>
      </c>
      <c r="O176" s="33"/>
      <c r="P176" s="33">
        <v>10</v>
      </c>
      <c r="Q176" s="33"/>
    </row>
    <row r="177" spans="1:17" s="24" customFormat="1" ht="18.75">
      <c r="A177" s="112" t="s">
        <v>159</v>
      </c>
      <c r="B177" s="25" t="s">
        <v>153</v>
      </c>
      <c r="C177" s="25" t="s">
        <v>555</v>
      </c>
      <c r="D177" s="25"/>
      <c r="E177" s="25"/>
      <c r="F177" s="26">
        <f aca="true" t="shared" si="76" ref="F177:Q177">F178+F195</f>
        <v>24452.899999999998</v>
      </c>
      <c r="G177" s="26">
        <f t="shared" si="76"/>
        <v>10399.5</v>
      </c>
      <c r="H177" s="26">
        <f t="shared" si="76"/>
        <v>12822.8</v>
      </c>
      <c r="I177" s="26">
        <f t="shared" si="76"/>
        <v>0</v>
      </c>
      <c r="J177" s="26">
        <f t="shared" si="76"/>
        <v>23078</v>
      </c>
      <c r="K177" s="26">
        <f t="shared" si="76"/>
        <v>9572.8</v>
      </c>
      <c r="L177" s="26">
        <f t="shared" si="76"/>
        <v>12988.2</v>
      </c>
      <c r="M177" s="26">
        <f t="shared" si="76"/>
        <v>0</v>
      </c>
      <c r="N177" s="26">
        <f t="shared" si="76"/>
        <v>23751</v>
      </c>
      <c r="O177" s="23" t="e">
        <f t="shared" si="76"/>
        <v>#REF!</v>
      </c>
      <c r="P177" s="23" t="e">
        <f t="shared" si="76"/>
        <v>#REF!</v>
      </c>
      <c r="Q177" s="23" t="e">
        <f t="shared" si="76"/>
        <v>#REF!</v>
      </c>
    </row>
    <row r="178" spans="1:17" s="24" customFormat="1" ht="18.75">
      <c r="A178" s="112" t="s">
        <v>191</v>
      </c>
      <c r="B178" s="25" t="s">
        <v>153</v>
      </c>
      <c r="C178" s="25" t="s">
        <v>157</v>
      </c>
      <c r="D178" s="25"/>
      <c r="E178" s="25"/>
      <c r="F178" s="26">
        <f>F179</f>
        <v>23216.1</v>
      </c>
      <c r="G178" s="26">
        <f aca="true" t="shared" si="77" ref="G178:Q178">G179</f>
        <v>10399.5</v>
      </c>
      <c r="H178" s="26">
        <f t="shared" si="77"/>
        <v>12816.599999999999</v>
      </c>
      <c r="I178" s="26">
        <f t="shared" si="77"/>
        <v>0</v>
      </c>
      <c r="J178" s="26">
        <f t="shared" si="77"/>
        <v>22554.8</v>
      </c>
      <c r="K178" s="26">
        <f t="shared" si="77"/>
        <v>9572.8</v>
      </c>
      <c r="L178" s="26">
        <f t="shared" si="77"/>
        <v>12982</v>
      </c>
      <c r="M178" s="26">
        <f t="shared" si="77"/>
        <v>0</v>
      </c>
      <c r="N178" s="26">
        <f t="shared" si="77"/>
        <v>23227.8</v>
      </c>
      <c r="O178" s="23">
        <f t="shared" si="77"/>
        <v>9572.8</v>
      </c>
      <c r="P178" s="23">
        <f t="shared" si="77"/>
        <v>13655</v>
      </c>
      <c r="Q178" s="23">
        <f t="shared" si="77"/>
        <v>0</v>
      </c>
    </row>
    <row r="179" spans="1:17" s="24" customFormat="1" ht="56.25">
      <c r="A179" s="111" t="s">
        <v>469</v>
      </c>
      <c r="B179" s="28" t="s">
        <v>153</v>
      </c>
      <c r="C179" s="28" t="s">
        <v>157</v>
      </c>
      <c r="D179" s="28" t="s">
        <v>145</v>
      </c>
      <c r="E179" s="28"/>
      <c r="F179" s="23">
        <f>F180+F184+F192</f>
        <v>23216.1</v>
      </c>
      <c r="G179" s="23">
        <f aca="true" t="shared" si="78" ref="G179:N179">G180+G184+G192</f>
        <v>10399.5</v>
      </c>
      <c r="H179" s="23">
        <f t="shared" si="78"/>
        <v>12816.599999999999</v>
      </c>
      <c r="I179" s="23">
        <f t="shared" si="78"/>
        <v>0</v>
      </c>
      <c r="J179" s="23">
        <f t="shared" si="78"/>
        <v>22554.8</v>
      </c>
      <c r="K179" s="23">
        <f t="shared" si="78"/>
        <v>9572.8</v>
      </c>
      <c r="L179" s="23">
        <f t="shared" si="78"/>
        <v>12982</v>
      </c>
      <c r="M179" s="23">
        <f t="shared" si="78"/>
        <v>0</v>
      </c>
      <c r="N179" s="23">
        <f t="shared" si="78"/>
        <v>23227.8</v>
      </c>
      <c r="O179" s="23">
        <f>O180+O184</f>
        <v>9572.8</v>
      </c>
      <c r="P179" s="23">
        <f>P180+P184</f>
        <v>13655</v>
      </c>
      <c r="Q179" s="23">
        <f>Q180+Q184</f>
        <v>0</v>
      </c>
    </row>
    <row r="180" spans="1:17" s="24" customFormat="1" ht="37.5">
      <c r="A180" s="111" t="s">
        <v>28</v>
      </c>
      <c r="B180" s="28" t="s">
        <v>153</v>
      </c>
      <c r="C180" s="28" t="s">
        <v>157</v>
      </c>
      <c r="D180" s="28" t="s">
        <v>146</v>
      </c>
      <c r="E180" s="28"/>
      <c r="F180" s="23">
        <f>F181</f>
        <v>8590.9</v>
      </c>
      <c r="G180" s="23">
        <f aca="true" t="shared" si="79" ref="G180:Q180">G181</f>
        <v>0</v>
      </c>
      <c r="H180" s="23">
        <f t="shared" si="79"/>
        <v>7454.8</v>
      </c>
      <c r="I180" s="23">
        <f t="shared" si="79"/>
        <v>0</v>
      </c>
      <c r="J180" s="23">
        <f t="shared" si="79"/>
        <v>7500</v>
      </c>
      <c r="K180" s="23">
        <f t="shared" si="79"/>
        <v>0</v>
      </c>
      <c r="L180" s="23">
        <f t="shared" si="79"/>
        <v>7500</v>
      </c>
      <c r="M180" s="23">
        <f t="shared" si="79"/>
        <v>0</v>
      </c>
      <c r="N180" s="23">
        <f t="shared" si="79"/>
        <v>7500</v>
      </c>
      <c r="O180" s="23">
        <f t="shared" si="79"/>
        <v>0</v>
      </c>
      <c r="P180" s="23">
        <f t="shared" si="79"/>
        <v>7500</v>
      </c>
      <c r="Q180" s="23">
        <f t="shared" si="79"/>
        <v>0</v>
      </c>
    </row>
    <row r="181" spans="1:17" s="24" customFormat="1" ht="18.75">
      <c r="A181" s="27" t="s">
        <v>258</v>
      </c>
      <c r="B181" s="28" t="s">
        <v>153</v>
      </c>
      <c r="C181" s="28" t="s">
        <v>157</v>
      </c>
      <c r="D181" s="28" t="s">
        <v>147</v>
      </c>
      <c r="E181" s="28"/>
      <c r="F181" s="23">
        <f>F182+F183</f>
        <v>8590.9</v>
      </c>
      <c r="G181" s="23">
        <f aca="true" t="shared" si="80" ref="G181:Q181">G182+G183</f>
        <v>0</v>
      </c>
      <c r="H181" s="23">
        <f t="shared" si="80"/>
        <v>7454.8</v>
      </c>
      <c r="I181" s="23">
        <f t="shared" si="80"/>
        <v>0</v>
      </c>
      <c r="J181" s="23">
        <f t="shared" si="80"/>
        <v>7500</v>
      </c>
      <c r="K181" s="23">
        <f t="shared" si="80"/>
        <v>0</v>
      </c>
      <c r="L181" s="23">
        <f t="shared" si="80"/>
        <v>7500</v>
      </c>
      <c r="M181" s="23">
        <f t="shared" si="80"/>
        <v>0</v>
      </c>
      <c r="N181" s="23">
        <f t="shared" si="80"/>
        <v>7500</v>
      </c>
      <c r="O181" s="23">
        <f t="shared" si="80"/>
        <v>0</v>
      </c>
      <c r="P181" s="23">
        <f t="shared" si="80"/>
        <v>7500</v>
      </c>
      <c r="Q181" s="23">
        <f t="shared" si="80"/>
        <v>0</v>
      </c>
    </row>
    <row r="182" spans="1:17" s="24" customFormat="1" ht="37.5">
      <c r="A182" s="111" t="s">
        <v>119</v>
      </c>
      <c r="B182" s="28" t="s">
        <v>153</v>
      </c>
      <c r="C182" s="28" t="s">
        <v>157</v>
      </c>
      <c r="D182" s="28" t="s">
        <v>147</v>
      </c>
      <c r="E182" s="28" t="s">
        <v>210</v>
      </c>
      <c r="F182" s="23">
        <v>2690.9</v>
      </c>
      <c r="G182" s="23"/>
      <c r="H182" s="23">
        <v>2054.8</v>
      </c>
      <c r="I182" s="23"/>
      <c r="J182" s="23">
        <f>K182+L182+M182</f>
        <v>2100</v>
      </c>
      <c r="K182" s="23"/>
      <c r="L182" s="23">
        <v>2100</v>
      </c>
      <c r="M182" s="23"/>
      <c r="N182" s="23">
        <f>O182+P182+Q182</f>
        <v>2100</v>
      </c>
      <c r="O182" s="33"/>
      <c r="P182" s="33">
        <v>2100</v>
      </c>
      <c r="Q182" s="33"/>
    </row>
    <row r="183" spans="1:17" s="24" customFormat="1" ht="18.75">
      <c r="A183" s="27" t="s">
        <v>270</v>
      </c>
      <c r="B183" s="28" t="s">
        <v>153</v>
      </c>
      <c r="C183" s="28" t="s">
        <v>157</v>
      </c>
      <c r="D183" s="28" t="s">
        <v>147</v>
      </c>
      <c r="E183" s="28" t="s">
        <v>269</v>
      </c>
      <c r="F183" s="23">
        <v>5900</v>
      </c>
      <c r="G183" s="23"/>
      <c r="H183" s="23">
        <v>5400</v>
      </c>
      <c r="I183" s="23"/>
      <c r="J183" s="23">
        <f>K183+L183+M183</f>
        <v>5400</v>
      </c>
      <c r="K183" s="23"/>
      <c r="L183" s="23">
        <v>5400</v>
      </c>
      <c r="M183" s="23"/>
      <c r="N183" s="23">
        <f>O183+P183+Q183</f>
        <v>5400</v>
      </c>
      <c r="O183" s="33"/>
      <c r="P183" s="33">
        <v>5400</v>
      </c>
      <c r="Q183" s="33"/>
    </row>
    <row r="184" spans="1:17" s="24" customFormat="1" ht="37.5">
      <c r="A184" s="111" t="s">
        <v>29</v>
      </c>
      <c r="B184" s="28" t="s">
        <v>153</v>
      </c>
      <c r="C184" s="28" t="s">
        <v>157</v>
      </c>
      <c r="D184" s="28" t="s">
        <v>148</v>
      </c>
      <c r="E184" s="28"/>
      <c r="F184" s="23">
        <f>F185+F190+F188</f>
        <v>7016.4</v>
      </c>
      <c r="G184" s="23">
        <f aca="true" t="shared" si="81" ref="G184:Q184">G185+G190+G188</f>
        <v>10399.5</v>
      </c>
      <c r="H184" s="23">
        <f t="shared" si="81"/>
        <v>5361.799999999999</v>
      </c>
      <c r="I184" s="23">
        <f t="shared" si="81"/>
        <v>0</v>
      </c>
      <c r="J184" s="23">
        <f t="shared" si="81"/>
        <v>15054.8</v>
      </c>
      <c r="K184" s="23">
        <f t="shared" si="81"/>
        <v>9572.8</v>
      </c>
      <c r="L184" s="23">
        <f t="shared" si="81"/>
        <v>5482</v>
      </c>
      <c r="M184" s="23">
        <f t="shared" si="81"/>
        <v>0</v>
      </c>
      <c r="N184" s="23">
        <f t="shared" si="81"/>
        <v>15727.8</v>
      </c>
      <c r="O184" s="23">
        <f t="shared" si="81"/>
        <v>9572.8</v>
      </c>
      <c r="P184" s="23">
        <f t="shared" si="81"/>
        <v>6155</v>
      </c>
      <c r="Q184" s="23">
        <f t="shared" si="81"/>
        <v>0</v>
      </c>
    </row>
    <row r="185" spans="1:17" s="24" customFormat="1" ht="18.75">
      <c r="A185" s="111" t="s">
        <v>257</v>
      </c>
      <c r="B185" s="28" t="s">
        <v>153</v>
      </c>
      <c r="C185" s="28" t="s">
        <v>157</v>
      </c>
      <c r="D185" s="28" t="s">
        <v>149</v>
      </c>
      <c r="E185" s="28"/>
      <c r="F185" s="23">
        <f>F186+F187</f>
        <v>4211.4</v>
      </c>
      <c r="G185" s="23">
        <f aca="true" t="shared" si="82" ref="G185:Q185">G186</f>
        <v>0</v>
      </c>
      <c r="H185" s="23">
        <f t="shared" si="82"/>
        <v>5347.4</v>
      </c>
      <c r="I185" s="23">
        <f t="shared" si="82"/>
        <v>0</v>
      </c>
      <c r="J185" s="23">
        <f>J186+J187</f>
        <v>5467.8</v>
      </c>
      <c r="K185" s="23">
        <f>K186+K187</f>
        <v>0</v>
      </c>
      <c r="L185" s="23">
        <f>L186+L187</f>
        <v>5467.8</v>
      </c>
      <c r="M185" s="23">
        <f>M186+M187</f>
        <v>0</v>
      </c>
      <c r="N185" s="23">
        <f>N186+N187</f>
        <v>6140.8</v>
      </c>
      <c r="O185" s="23">
        <f t="shared" si="82"/>
        <v>0</v>
      </c>
      <c r="P185" s="23">
        <f t="shared" si="82"/>
        <v>6140.8</v>
      </c>
      <c r="Q185" s="23">
        <f t="shared" si="82"/>
        <v>0</v>
      </c>
    </row>
    <row r="186" spans="1:17" s="24" customFormat="1" ht="37.5">
      <c r="A186" s="111" t="s">
        <v>119</v>
      </c>
      <c r="B186" s="28" t="s">
        <v>153</v>
      </c>
      <c r="C186" s="28" t="s">
        <v>157</v>
      </c>
      <c r="D186" s="28" t="s">
        <v>149</v>
      </c>
      <c r="E186" s="28" t="s">
        <v>210</v>
      </c>
      <c r="F186" s="23">
        <v>2761.4</v>
      </c>
      <c r="G186" s="23"/>
      <c r="H186" s="23">
        <v>5347.4</v>
      </c>
      <c r="I186" s="23"/>
      <c r="J186" s="23">
        <f>K186+L186+M186</f>
        <v>5467.8</v>
      </c>
      <c r="K186" s="23"/>
      <c r="L186" s="23">
        <v>5467.8</v>
      </c>
      <c r="M186" s="23"/>
      <c r="N186" s="23">
        <f>O186+P186+Q186</f>
        <v>6140.8</v>
      </c>
      <c r="O186" s="33"/>
      <c r="P186" s="33">
        <v>6140.8</v>
      </c>
      <c r="Q186" s="33"/>
    </row>
    <row r="187" spans="1:17" s="24" customFormat="1" ht="18.75">
      <c r="A187" s="27" t="s">
        <v>270</v>
      </c>
      <c r="B187" s="28" t="s">
        <v>153</v>
      </c>
      <c r="C187" s="28" t="s">
        <v>157</v>
      </c>
      <c r="D187" s="28" t="s">
        <v>149</v>
      </c>
      <c r="E187" s="28" t="s">
        <v>269</v>
      </c>
      <c r="F187" s="23">
        <v>1450</v>
      </c>
      <c r="G187" s="23"/>
      <c r="H187" s="23"/>
      <c r="I187" s="23"/>
      <c r="J187" s="23">
        <v>0</v>
      </c>
      <c r="K187" s="23"/>
      <c r="L187" s="23"/>
      <c r="M187" s="23"/>
      <c r="N187" s="23">
        <v>0</v>
      </c>
      <c r="O187" s="33"/>
      <c r="P187" s="33"/>
      <c r="Q187" s="33"/>
    </row>
    <row r="188" spans="1:17" s="24" customFormat="1" ht="37.5">
      <c r="A188" s="21" t="s">
        <v>436</v>
      </c>
      <c r="B188" s="28" t="s">
        <v>153</v>
      </c>
      <c r="C188" s="28" t="s">
        <v>157</v>
      </c>
      <c r="D188" s="28" t="s">
        <v>571</v>
      </c>
      <c r="E188" s="28"/>
      <c r="F188" s="23">
        <f>F189</f>
        <v>1369.8</v>
      </c>
      <c r="G188" s="23">
        <v>8978.6</v>
      </c>
      <c r="H188" s="23">
        <f aca="true" t="shared" si="83" ref="H188:Q188">H189</f>
        <v>0</v>
      </c>
      <c r="I188" s="23">
        <f t="shared" si="83"/>
        <v>0</v>
      </c>
      <c r="J188" s="23">
        <f t="shared" si="83"/>
        <v>8165</v>
      </c>
      <c r="K188" s="23">
        <f t="shared" si="83"/>
        <v>8165</v>
      </c>
      <c r="L188" s="23">
        <f t="shared" si="83"/>
        <v>0</v>
      </c>
      <c r="M188" s="23">
        <f t="shared" si="83"/>
        <v>0</v>
      </c>
      <c r="N188" s="23">
        <f t="shared" si="83"/>
        <v>8165</v>
      </c>
      <c r="O188" s="23">
        <f t="shared" si="83"/>
        <v>8165</v>
      </c>
      <c r="P188" s="23">
        <f t="shared" si="83"/>
        <v>0</v>
      </c>
      <c r="Q188" s="23">
        <f t="shared" si="83"/>
        <v>0</v>
      </c>
    </row>
    <row r="189" spans="1:17" s="24" customFormat="1" ht="18.75">
      <c r="A189" s="27" t="s">
        <v>270</v>
      </c>
      <c r="B189" s="28" t="s">
        <v>153</v>
      </c>
      <c r="C189" s="28" t="s">
        <v>157</v>
      </c>
      <c r="D189" s="28" t="s">
        <v>571</v>
      </c>
      <c r="E189" s="28" t="s">
        <v>269</v>
      </c>
      <c r="F189" s="23">
        <v>1369.8</v>
      </c>
      <c r="G189" s="23">
        <v>8978.6</v>
      </c>
      <c r="H189" s="23"/>
      <c r="I189" s="23"/>
      <c r="J189" s="23">
        <f>K189+L189+M189</f>
        <v>8165</v>
      </c>
      <c r="K189" s="23">
        <v>8165</v>
      </c>
      <c r="L189" s="23"/>
      <c r="M189" s="23"/>
      <c r="N189" s="23">
        <f>O189+P189+Q189</f>
        <v>8165</v>
      </c>
      <c r="O189" s="33">
        <v>8165</v>
      </c>
      <c r="P189" s="33"/>
      <c r="Q189" s="33"/>
    </row>
    <row r="190" spans="1:17" s="24" customFormat="1" ht="54.75" customHeight="1">
      <c r="A190" s="111" t="s">
        <v>434</v>
      </c>
      <c r="B190" s="28" t="s">
        <v>153</v>
      </c>
      <c r="C190" s="28" t="s">
        <v>157</v>
      </c>
      <c r="D190" s="28" t="s">
        <v>432</v>
      </c>
      <c r="E190" s="28"/>
      <c r="F190" s="23">
        <f>F191</f>
        <v>1435.2</v>
      </c>
      <c r="G190" s="23">
        <f aca="true" t="shared" si="84" ref="G190:Q190">G191</f>
        <v>1420.9</v>
      </c>
      <c r="H190" s="23">
        <f t="shared" si="84"/>
        <v>14.4</v>
      </c>
      <c r="I190" s="23">
        <f t="shared" si="84"/>
        <v>0</v>
      </c>
      <c r="J190" s="23">
        <f t="shared" si="84"/>
        <v>1422</v>
      </c>
      <c r="K190" s="23">
        <f t="shared" si="84"/>
        <v>1407.8</v>
      </c>
      <c r="L190" s="23">
        <f t="shared" si="84"/>
        <v>14.2</v>
      </c>
      <c r="M190" s="23">
        <f t="shared" si="84"/>
        <v>0</v>
      </c>
      <c r="N190" s="23">
        <f t="shared" si="84"/>
        <v>1422</v>
      </c>
      <c r="O190" s="23">
        <f t="shared" si="84"/>
        <v>1407.8</v>
      </c>
      <c r="P190" s="23">
        <f t="shared" si="84"/>
        <v>14.2</v>
      </c>
      <c r="Q190" s="23">
        <f t="shared" si="84"/>
        <v>0</v>
      </c>
    </row>
    <row r="191" spans="1:17" s="24" customFormat="1" ht="18.75">
      <c r="A191" s="27" t="s">
        <v>270</v>
      </c>
      <c r="B191" s="28" t="s">
        <v>153</v>
      </c>
      <c r="C191" s="28" t="s">
        <v>157</v>
      </c>
      <c r="D191" s="28" t="s">
        <v>432</v>
      </c>
      <c r="E191" s="28" t="s">
        <v>269</v>
      </c>
      <c r="F191" s="23">
        <v>1435.2</v>
      </c>
      <c r="G191" s="23">
        <v>1420.9</v>
      </c>
      <c r="H191" s="23">
        <v>14.4</v>
      </c>
      <c r="I191" s="23"/>
      <c r="J191" s="23">
        <f>K191+L191+M191</f>
        <v>1422</v>
      </c>
      <c r="K191" s="23">
        <v>1407.8</v>
      </c>
      <c r="L191" s="23">
        <v>14.2</v>
      </c>
      <c r="M191" s="23"/>
      <c r="N191" s="23">
        <f>O191+P191+Q191</f>
        <v>1422</v>
      </c>
      <c r="O191" s="33">
        <v>1407.8</v>
      </c>
      <c r="P191" s="33">
        <v>14.2</v>
      </c>
      <c r="Q191" s="33"/>
    </row>
    <row r="192" spans="1:17" s="24" customFormat="1" ht="37.5">
      <c r="A192" s="102" t="s">
        <v>618</v>
      </c>
      <c r="B192" s="28" t="s">
        <v>153</v>
      </c>
      <c r="C192" s="28" t="s">
        <v>157</v>
      </c>
      <c r="D192" s="28" t="s">
        <v>619</v>
      </c>
      <c r="E192" s="28"/>
      <c r="F192" s="23">
        <f>F193</f>
        <v>7608.8</v>
      </c>
      <c r="G192" s="23">
        <f aca="true" t="shared" si="85" ref="G192:N192">G193</f>
        <v>0</v>
      </c>
      <c r="H192" s="23">
        <f t="shared" si="85"/>
        <v>0</v>
      </c>
      <c r="I192" s="23">
        <f t="shared" si="85"/>
        <v>0</v>
      </c>
      <c r="J192" s="23">
        <f t="shared" si="85"/>
        <v>0</v>
      </c>
      <c r="K192" s="23">
        <f t="shared" si="85"/>
        <v>0</v>
      </c>
      <c r="L192" s="23">
        <f t="shared" si="85"/>
        <v>0</v>
      </c>
      <c r="M192" s="23">
        <f t="shared" si="85"/>
        <v>0</v>
      </c>
      <c r="N192" s="23">
        <f t="shared" si="85"/>
        <v>0</v>
      </c>
      <c r="O192" s="33"/>
      <c r="P192" s="33"/>
      <c r="Q192" s="33"/>
    </row>
    <row r="193" spans="1:17" s="24" customFormat="1" ht="37.5">
      <c r="A193" s="102" t="s">
        <v>436</v>
      </c>
      <c r="B193" s="28" t="s">
        <v>153</v>
      </c>
      <c r="C193" s="28" t="s">
        <v>157</v>
      </c>
      <c r="D193" s="28" t="s">
        <v>620</v>
      </c>
      <c r="E193" s="28"/>
      <c r="F193" s="23">
        <f>F194</f>
        <v>7608.8</v>
      </c>
      <c r="G193" s="23"/>
      <c r="H193" s="23"/>
      <c r="I193" s="23"/>
      <c r="J193" s="23">
        <v>0</v>
      </c>
      <c r="K193" s="23"/>
      <c r="L193" s="23"/>
      <c r="M193" s="23"/>
      <c r="N193" s="23">
        <v>0</v>
      </c>
      <c r="O193" s="33"/>
      <c r="P193" s="33"/>
      <c r="Q193" s="33"/>
    </row>
    <row r="194" spans="1:17" s="24" customFormat="1" ht="18.75">
      <c r="A194" s="27" t="s">
        <v>270</v>
      </c>
      <c r="B194" s="28" t="s">
        <v>153</v>
      </c>
      <c r="C194" s="28" t="s">
        <v>157</v>
      </c>
      <c r="D194" s="28" t="s">
        <v>620</v>
      </c>
      <c r="E194" s="28" t="s">
        <v>269</v>
      </c>
      <c r="F194" s="23">
        <v>7608.8</v>
      </c>
      <c r="G194" s="23"/>
      <c r="H194" s="23"/>
      <c r="I194" s="23"/>
      <c r="J194" s="23">
        <v>0</v>
      </c>
      <c r="K194" s="23"/>
      <c r="L194" s="23"/>
      <c r="M194" s="23"/>
      <c r="N194" s="23">
        <v>0</v>
      </c>
      <c r="O194" s="33"/>
      <c r="P194" s="33"/>
      <c r="Q194" s="33"/>
    </row>
    <row r="195" spans="1:17" s="24" customFormat="1" ht="18.75">
      <c r="A195" s="113" t="s">
        <v>202</v>
      </c>
      <c r="B195" s="25" t="s">
        <v>153</v>
      </c>
      <c r="C195" s="25" t="s">
        <v>203</v>
      </c>
      <c r="D195" s="25"/>
      <c r="E195" s="25"/>
      <c r="F195" s="26">
        <f aca="true" t="shared" si="86" ref="F195:Q195">F203+F196</f>
        <v>1236.8</v>
      </c>
      <c r="G195" s="26">
        <f t="shared" si="86"/>
        <v>0</v>
      </c>
      <c r="H195" s="26">
        <f t="shared" si="86"/>
        <v>6.2</v>
      </c>
      <c r="I195" s="26">
        <f t="shared" si="86"/>
        <v>0</v>
      </c>
      <c r="J195" s="26">
        <f t="shared" si="86"/>
        <v>523.2</v>
      </c>
      <c r="K195" s="26">
        <f t="shared" si="86"/>
        <v>0</v>
      </c>
      <c r="L195" s="26">
        <f t="shared" si="86"/>
        <v>6.2</v>
      </c>
      <c r="M195" s="26">
        <f t="shared" si="86"/>
        <v>0</v>
      </c>
      <c r="N195" s="26">
        <f t="shared" si="86"/>
        <v>523.2</v>
      </c>
      <c r="O195" s="23" t="e">
        <f t="shared" si="86"/>
        <v>#REF!</v>
      </c>
      <c r="P195" s="23" t="e">
        <f t="shared" si="86"/>
        <v>#REF!</v>
      </c>
      <c r="Q195" s="23" t="e">
        <f t="shared" si="86"/>
        <v>#REF!</v>
      </c>
    </row>
    <row r="196" spans="1:17" s="24" customFormat="1" ht="37.5">
      <c r="A196" s="27" t="s">
        <v>453</v>
      </c>
      <c r="B196" s="28" t="s">
        <v>153</v>
      </c>
      <c r="C196" s="28" t="s">
        <v>203</v>
      </c>
      <c r="D196" s="51" t="s">
        <v>297</v>
      </c>
      <c r="E196" s="28"/>
      <c r="F196" s="23">
        <f aca="true" t="shared" si="87" ref="F196:Q197">F197</f>
        <v>1230.6</v>
      </c>
      <c r="G196" s="23">
        <f t="shared" si="87"/>
        <v>0</v>
      </c>
      <c r="H196" s="23">
        <f t="shared" si="87"/>
        <v>0</v>
      </c>
      <c r="I196" s="23">
        <f t="shared" si="87"/>
        <v>0</v>
      </c>
      <c r="J196" s="23">
        <f t="shared" si="87"/>
        <v>517</v>
      </c>
      <c r="K196" s="23">
        <f t="shared" si="87"/>
        <v>0</v>
      </c>
      <c r="L196" s="23">
        <f t="shared" si="87"/>
        <v>0</v>
      </c>
      <c r="M196" s="23">
        <f t="shared" si="87"/>
        <v>0</v>
      </c>
      <c r="N196" s="23">
        <f t="shared" si="87"/>
        <v>517</v>
      </c>
      <c r="O196" s="23" t="e">
        <f t="shared" si="87"/>
        <v>#REF!</v>
      </c>
      <c r="P196" s="23" t="e">
        <f t="shared" si="87"/>
        <v>#REF!</v>
      </c>
      <c r="Q196" s="23" t="e">
        <f t="shared" si="87"/>
        <v>#REF!</v>
      </c>
    </row>
    <row r="197" spans="1:17" s="24" customFormat="1" ht="37.5">
      <c r="A197" s="27" t="s">
        <v>454</v>
      </c>
      <c r="B197" s="28" t="s">
        <v>153</v>
      </c>
      <c r="C197" s="28" t="s">
        <v>203</v>
      </c>
      <c r="D197" s="51" t="s">
        <v>422</v>
      </c>
      <c r="E197" s="28"/>
      <c r="F197" s="23">
        <f t="shared" si="87"/>
        <v>1230.6</v>
      </c>
      <c r="G197" s="23">
        <f t="shared" si="87"/>
        <v>0</v>
      </c>
      <c r="H197" s="23">
        <f t="shared" si="87"/>
        <v>0</v>
      </c>
      <c r="I197" s="23">
        <f t="shared" si="87"/>
        <v>0</v>
      </c>
      <c r="J197" s="23">
        <f t="shared" si="87"/>
        <v>517</v>
      </c>
      <c r="K197" s="23">
        <f t="shared" si="87"/>
        <v>0</v>
      </c>
      <c r="L197" s="23">
        <f t="shared" si="87"/>
        <v>0</v>
      </c>
      <c r="M197" s="23">
        <f t="shared" si="87"/>
        <v>0</v>
      </c>
      <c r="N197" s="23">
        <f t="shared" si="87"/>
        <v>517</v>
      </c>
      <c r="O197" s="23" t="e">
        <f t="shared" si="87"/>
        <v>#REF!</v>
      </c>
      <c r="P197" s="23" t="e">
        <f t="shared" si="87"/>
        <v>#REF!</v>
      </c>
      <c r="Q197" s="23" t="e">
        <f t="shared" si="87"/>
        <v>#REF!</v>
      </c>
    </row>
    <row r="198" spans="1:17" s="24" customFormat="1" ht="37.5">
      <c r="A198" s="27" t="s">
        <v>426</v>
      </c>
      <c r="B198" s="28" t="s">
        <v>153</v>
      </c>
      <c r="C198" s="28" t="s">
        <v>203</v>
      </c>
      <c r="D198" s="51" t="s">
        <v>423</v>
      </c>
      <c r="E198" s="28"/>
      <c r="F198" s="23">
        <f>F201+F199</f>
        <v>1230.6</v>
      </c>
      <c r="G198" s="23">
        <f aca="true" t="shared" si="88" ref="G198:N198">G201+G199</f>
        <v>0</v>
      </c>
      <c r="H198" s="23">
        <f t="shared" si="88"/>
        <v>0</v>
      </c>
      <c r="I198" s="23">
        <f t="shared" si="88"/>
        <v>0</v>
      </c>
      <c r="J198" s="23">
        <f t="shared" si="88"/>
        <v>517</v>
      </c>
      <c r="K198" s="23">
        <f t="shared" si="88"/>
        <v>0</v>
      </c>
      <c r="L198" s="23">
        <f t="shared" si="88"/>
        <v>0</v>
      </c>
      <c r="M198" s="23">
        <f t="shared" si="88"/>
        <v>0</v>
      </c>
      <c r="N198" s="23">
        <f t="shared" si="88"/>
        <v>517</v>
      </c>
      <c r="O198" s="23" t="e">
        <f>O201</f>
        <v>#REF!</v>
      </c>
      <c r="P198" s="23" t="e">
        <f>P201</f>
        <v>#REF!</v>
      </c>
      <c r="Q198" s="23" t="e">
        <f>Q201</f>
        <v>#REF!</v>
      </c>
    </row>
    <row r="199" spans="1:17" s="24" customFormat="1" ht="42.75" customHeight="1">
      <c r="A199" s="27" t="s">
        <v>627</v>
      </c>
      <c r="B199" s="28" t="s">
        <v>153</v>
      </c>
      <c r="C199" s="28" t="s">
        <v>203</v>
      </c>
      <c r="D199" s="51" t="s">
        <v>626</v>
      </c>
      <c r="E199" s="28"/>
      <c r="F199" s="23">
        <f>F200</f>
        <v>713.5</v>
      </c>
      <c r="G199" s="23">
        <f aca="true" t="shared" si="89" ref="G199:N199">G200</f>
        <v>0</v>
      </c>
      <c r="H199" s="23">
        <f t="shared" si="89"/>
        <v>0</v>
      </c>
      <c r="I199" s="23">
        <f t="shared" si="89"/>
        <v>0</v>
      </c>
      <c r="J199" s="23">
        <f t="shared" si="89"/>
        <v>0</v>
      </c>
      <c r="K199" s="23">
        <f t="shared" si="89"/>
        <v>0</v>
      </c>
      <c r="L199" s="23">
        <f t="shared" si="89"/>
        <v>0</v>
      </c>
      <c r="M199" s="23">
        <f t="shared" si="89"/>
        <v>0</v>
      </c>
      <c r="N199" s="23">
        <f t="shared" si="89"/>
        <v>0</v>
      </c>
      <c r="O199" s="23"/>
      <c r="P199" s="23"/>
      <c r="Q199" s="23"/>
    </row>
    <row r="200" spans="1:17" s="24" customFormat="1" ht="56.25">
      <c r="A200" s="27" t="s">
        <v>625</v>
      </c>
      <c r="B200" s="28" t="s">
        <v>153</v>
      </c>
      <c r="C200" s="28" t="s">
        <v>203</v>
      </c>
      <c r="D200" s="51" t="s">
        <v>626</v>
      </c>
      <c r="E200" s="28" t="s">
        <v>624</v>
      </c>
      <c r="F200" s="23">
        <v>713.5</v>
      </c>
      <c r="G200" s="23"/>
      <c r="H200" s="23"/>
      <c r="I200" s="23"/>
      <c r="J200" s="23">
        <v>0</v>
      </c>
      <c r="K200" s="23"/>
      <c r="L200" s="23"/>
      <c r="M200" s="23"/>
      <c r="N200" s="23">
        <v>0</v>
      </c>
      <c r="O200" s="23"/>
      <c r="P200" s="23"/>
      <c r="Q200" s="23"/>
    </row>
    <row r="201" spans="1:17" s="24" customFormat="1" ht="37.5">
      <c r="A201" s="27" t="s">
        <v>425</v>
      </c>
      <c r="B201" s="28" t="s">
        <v>153</v>
      </c>
      <c r="C201" s="28" t="s">
        <v>203</v>
      </c>
      <c r="D201" s="51" t="s">
        <v>424</v>
      </c>
      <c r="E201" s="28"/>
      <c r="F201" s="23">
        <f>F202</f>
        <v>517.1</v>
      </c>
      <c r="G201" s="23">
        <f aca="true" t="shared" si="90" ref="G201:N201">G202</f>
        <v>0</v>
      </c>
      <c r="H201" s="23">
        <f t="shared" si="90"/>
        <v>0</v>
      </c>
      <c r="I201" s="23">
        <f t="shared" si="90"/>
        <v>0</v>
      </c>
      <c r="J201" s="23">
        <f t="shared" si="90"/>
        <v>517</v>
      </c>
      <c r="K201" s="23">
        <f t="shared" si="90"/>
        <v>0</v>
      </c>
      <c r="L201" s="23">
        <f t="shared" si="90"/>
        <v>0</v>
      </c>
      <c r="M201" s="23">
        <f t="shared" si="90"/>
        <v>0</v>
      </c>
      <c r="N201" s="23">
        <f t="shared" si="90"/>
        <v>517</v>
      </c>
      <c r="O201" s="23" t="e">
        <f>#REF!</f>
        <v>#REF!</v>
      </c>
      <c r="P201" s="23" t="e">
        <f>#REF!</f>
        <v>#REF!</v>
      </c>
      <c r="Q201" s="23" t="e">
        <f>#REF!</f>
        <v>#REF!</v>
      </c>
    </row>
    <row r="202" spans="1:17" s="24" customFormat="1" ht="58.5" customHeight="1">
      <c r="A202" s="27" t="s">
        <v>625</v>
      </c>
      <c r="B202" s="28" t="s">
        <v>153</v>
      </c>
      <c r="C202" s="28" t="s">
        <v>203</v>
      </c>
      <c r="D202" s="51" t="s">
        <v>424</v>
      </c>
      <c r="E202" s="28" t="s">
        <v>624</v>
      </c>
      <c r="F202" s="23">
        <v>517.1</v>
      </c>
      <c r="G202" s="23"/>
      <c r="H202" s="23"/>
      <c r="I202" s="23"/>
      <c r="J202" s="23">
        <v>517</v>
      </c>
      <c r="K202" s="23"/>
      <c r="L202" s="23"/>
      <c r="M202" s="23"/>
      <c r="N202" s="23">
        <v>517</v>
      </c>
      <c r="O202" s="33"/>
      <c r="P202" s="33"/>
      <c r="Q202" s="33"/>
    </row>
    <row r="203" spans="1:17" s="24" customFormat="1" ht="18.75">
      <c r="A203" s="27" t="s">
        <v>414</v>
      </c>
      <c r="B203" s="28" t="s">
        <v>153</v>
      </c>
      <c r="C203" s="28" t="s">
        <v>203</v>
      </c>
      <c r="D203" s="67" t="s">
        <v>285</v>
      </c>
      <c r="E203" s="28"/>
      <c r="F203" s="23">
        <f>F204</f>
        <v>6.2</v>
      </c>
      <c r="G203" s="23">
        <f aca="true" t="shared" si="91" ref="G203:Q204">G204</f>
        <v>0</v>
      </c>
      <c r="H203" s="23">
        <f t="shared" si="91"/>
        <v>6.2</v>
      </c>
      <c r="I203" s="23">
        <f t="shared" si="91"/>
        <v>0</v>
      </c>
      <c r="J203" s="23">
        <f t="shared" si="91"/>
        <v>6.2</v>
      </c>
      <c r="K203" s="23">
        <f t="shared" si="91"/>
        <v>0</v>
      </c>
      <c r="L203" s="23">
        <f t="shared" si="91"/>
        <v>6.2</v>
      </c>
      <c r="M203" s="23">
        <f t="shared" si="91"/>
        <v>0</v>
      </c>
      <c r="N203" s="23">
        <f t="shared" si="91"/>
        <v>6.2</v>
      </c>
      <c r="O203" s="23">
        <f t="shared" si="91"/>
        <v>0</v>
      </c>
      <c r="P203" s="23">
        <f t="shared" si="91"/>
        <v>6.2</v>
      </c>
      <c r="Q203" s="23">
        <f t="shared" si="91"/>
        <v>0</v>
      </c>
    </row>
    <row r="204" spans="1:17" s="24" customFormat="1" ht="37.5">
      <c r="A204" s="27" t="s">
        <v>278</v>
      </c>
      <c r="B204" s="28" t="s">
        <v>153</v>
      </c>
      <c r="C204" s="28" t="s">
        <v>203</v>
      </c>
      <c r="D204" s="67" t="s">
        <v>80</v>
      </c>
      <c r="E204" s="28"/>
      <c r="F204" s="23">
        <f>F205</f>
        <v>6.2</v>
      </c>
      <c r="G204" s="23">
        <f t="shared" si="91"/>
        <v>0</v>
      </c>
      <c r="H204" s="23">
        <f t="shared" si="91"/>
        <v>6.2</v>
      </c>
      <c r="I204" s="23">
        <f t="shared" si="91"/>
        <v>0</v>
      </c>
      <c r="J204" s="23">
        <f t="shared" si="91"/>
        <v>6.2</v>
      </c>
      <c r="K204" s="23">
        <f t="shared" si="91"/>
        <v>0</v>
      </c>
      <c r="L204" s="23">
        <f t="shared" si="91"/>
        <v>6.2</v>
      </c>
      <c r="M204" s="23">
        <f t="shared" si="91"/>
        <v>0</v>
      </c>
      <c r="N204" s="23">
        <f t="shared" si="91"/>
        <v>6.2</v>
      </c>
      <c r="O204" s="23">
        <f t="shared" si="91"/>
        <v>0</v>
      </c>
      <c r="P204" s="23">
        <f t="shared" si="91"/>
        <v>6.2</v>
      </c>
      <c r="Q204" s="23">
        <f t="shared" si="91"/>
        <v>0</v>
      </c>
    </row>
    <row r="205" spans="1:17" s="24" customFormat="1" ht="56.25">
      <c r="A205" s="27" t="s">
        <v>110</v>
      </c>
      <c r="B205" s="28" t="s">
        <v>153</v>
      </c>
      <c r="C205" s="28" t="s">
        <v>203</v>
      </c>
      <c r="D205" s="67" t="s">
        <v>129</v>
      </c>
      <c r="E205" s="28"/>
      <c r="F205" s="23">
        <f aca="true" t="shared" si="92" ref="F205:Q205">F206</f>
        <v>6.2</v>
      </c>
      <c r="G205" s="23">
        <f t="shared" si="92"/>
        <v>0</v>
      </c>
      <c r="H205" s="23">
        <f t="shared" si="92"/>
        <v>6.2</v>
      </c>
      <c r="I205" s="23">
        <f t="shared" si="92"/>
        <v>0</v>
      </c>
      <c r="J205" s="23">
        <f t="shared" si="92"/>
        <v>6.2</v>
      </c>
      <c r="K205" s="23">
        <f t="shared" si="92"/>
        <v>0</v>
      </c>
      <c r="L205" s="23">
        <f t="shared" si="92"/>
        <v>6.2</v>
      </c>
      <c r="M205" s="23">
        <f t="shared" si="92"/>
        <v>0</v>
      </c>
      <c r="N205" s="23">
        <f t="shared" si="92"/>
        <v>6.2</v>
      </c>
      <c r="O205" s="23">
        <f t="shared" si="92"/>
        <v>0</v>
      </c>
      <c r="P205" s="23">
        <f t="shared" si="92"/>
        <v>6.2</v>
      </c>
      <c r="Q205" s="23">
        <f t="shared" si="92"/>
        <v>0</v>
      </c>
    </row>
    <row r="206" spans="1:17" s="24" customFormat="1" ht="18.75">
      <c r="A206" s="27" t="s">
        <v>270</v>
      </c>
      <c r="B206" s="28" t="s">
        <v>153</v>
      </c>
      <c r="C206" s="28" t="s">
        <v>203</v>
      </c>
      <c r="D206" s="67" t="s">
        <v>129</v>
      </c>
      <c r="E206" s="28" t="s">
        <v>269</v>
      </c>
      <c r="F206" s="23">
        <f>G206+H206+I206</f>
        <v>6.2</v>
      </c>
      <c r="G206" s="23"/>
      <c r="H206" s="23">
        <v>6.2</v>
      </c>
      <c r="I206" s="23"/>
      <c r="J206" s="23">
        <f>K206+L206+M206</f>
        <v>6.2</v>
      </c>
      <c r="K206" s="23"/>
      <c r="L206" s="23">
        <v>6.2</v>
      </c>
      <c r="M206" s="23"/>
      <c r="N206" s="23">
        <f>O206+P206+Q206</f>
        <v>6.2</v>
      </c>
      <c r="O206" s="33"/>
      <c r="P206" s="33">
        <v>6.2</v>
      </c>
      <c r="Q206" s="33"/>
    </row>
    <row r="207" spans="1:17" s="24" customFormat="1" ht="18.75">
      <c r="A207" s="112" t="s">
        <v>197</v>
      </c>
      <c r="B207" s="25" t="s">
        <v>160</v>
      </c>
      <c r="C207" s="25" t="s">
        <v>555</v>
      </c>
      <c r="D207" s="109"/>
      <c r="E207" s="25"/>
      <c r="F207" s="26">
        <f>F208+F216+F235</f>
        <v>3322.3</v>
      </c>
      <c r="G207" s="26">
        <f aca="true" t="shared" si="93" ref="G207:Q207">G208+G216</f>
        <v>0</v>
      </c>
      <c r="H207" s="26">
        <f t="shared" si="93"/>
        <v>1153.8000000000002</v>
      </c>
      <c r="I207" s="26">
        <f t="shared" si="93"/>
        <v>0</v>
      </c>
      <c r="J207" s="26">
        <f>J208+J216+J235</f>
        <v>818</v>
      </c>
      <c r="K207" s="26">
        <f>K208+K216+K235</f>
        <v>0</v>
      </c>
      <c r="L207" s="26">
        <f>L208+L216+L235</f>
        <v>818</v>
      </c>
      <c r="M207" s="26">
        <f>M208+M216+M235</f>
        <v>0</v>
      </c>
      <c r="N207" s="26">
        <f>N208+N216+N235</f>
        <v>22297.4</v>
      </c>
      <c r="O207" s="23">
        <f t="shared" si="93"/>
        <v>20835</v>
      </c>
      <c r="P207" s="23">
        <f t="shared" si="93"/>
        <v>818</v>
      </c>
      <c r="Q207" s="23">
        <f t="shared" si="93"/>
        <v>644.4</v>
      </c>
    </row>
    <row r="208" spans="1:17" s="24" customFormat="1" ht="18.75">
      <c r="A208" s="112" t="s">
        <v>198</v>
      </c>
      <c r="B208" s="25" t="s">
        <v>160</v>
      </c>
      <c r="C208" s="25" t="s">
        <v>152</v>
      </c>
      <c r="D208" s="109"/>
      <c r="E208" s="25"/>
      <c r="F208" s="26">
        <f>F213+F209</f>
        <v>1087</v>
      </c>
      <c r="G208" s="26">
        <f aca="true" t="shared" si="94" ref="G208:Q208">G213+G209</f>
        <v>0</v>
      </c>
      <c r="H208" s="26">
        <f t="shared" si="94"/>
        <v>609.1</v>
      </c>
      <c r="I208" s="26">
        <f t="shared" si="94"/>
        <v>0</v>
      </c>
      <c r="J208" s="26">
        <f t="shared" si="94"/>
        <v>609.1</v>
      </c>
      <c r="K208" s="26">
        <f t="shared" si="94"/>
        <v>0</v>
      </c>
      <c r="L208" s="26">
        <f t="shared" si="94"/>
        <v>609.1</v>
      </c>
      <c r="M208" s="26">
        <f t="shared" si="94"/>
        <v>0</v>
      </c>
      <c r="N208" s="26">
        <f t="shared" si="94"/>
        <v>609.1</v>
      </c>
      <c r="O208" s="23">
        <f t="shared" si="94"/>
        <v>0</v>
      </c>
      <c r="P208" s="23">
        <f t="shared" si="94"/>
        <v>609.1</v>
      </c>
      <c r="Q208" s="23">
        <f t="shared" si="94"/>
        <v>0</v>
      </c>
    </row>
    <row r="209" spans="1:17" s="24" customFormat="1" ht="43.5" customHeight="1">
      <c r="A209" s="111" t="s">
        <v>467</v>
      </c>
      <c r="B209" s="28" t="s">
        <v>160</v>
      </c>
      <c r="C209" s="28" t="s">
        <v>152</v>
      </c>
      <c r="D209" s="28" t="s">
        <v>330</v>
      </c>
      <c r="E209" s="28"/>
      <c r="F209" s="23">
        <f>F210</f>
        <v>1000</v>
      </c>
      <c r="G209" s="23">
        <f aca="true" t="shared" si="95" ref="G209:Q211">G210</f>
        <v>0</v>
      </c>
      <c r="H209" s="23">
        <f t="shared" si="95"/>
        <v>500</v>
      </c>
      <c r="I209" s="23">
        <f t="shared" si="95"/>
        <v>0</v>
      </c>
      <c r="J209" s="23">
        <f t="shared" si="95"/>
        <v>500</v>
      </c>
      <c r="K209" s="23">
        <f t="shared" si="95"/>
        <v>0</v>
      </c>
      <c r="L209" s="23">
        <f t="shared" si="95"/>
        <v>500</v>
      </c>
      <c r="M209" s="23">
        <f t="shared" si="95"/>
        <v>0</v>
      </c>
      <c r="N209" s="23">
        <f t="shared" si="95"/>
        <v>500</v>
      </c>
      <c r="O209" s="23">
        <f t="shared" si="95"/>
        <v>0</v>
      </c>
      <c r="P209" s="23">
        <f t="shared" si="95"/>
        <v>500</v>
      </c>
      <c r="Q209" s="23">
        <f t="shared" si="95"/>
        <v>0</v>
      </c>
    </row>
    <row r="210" spans="1:17" s="24" customFormat="1" ht="40.5" customHeight="1">
      <c r="A210" s="111" t="s">
        <v>34</v>
      </c>
      <c r="B210" s="28" t="s">
        <v>160</v>
      </c>
      <c r="C210" s="28" t="s">
        <v>152</v>
      </c>
      <c r="D210" s="28" t="s">
        <v>35</v>
      </c>
      <c r="E210" s="28"/>
      <c r="F210" s="23">
        <f>F211</f>
        <v>1000</v>
      </c>
      <c r="G210" s="23">
        <f t="shared" si="95"/>
        <v>0</v>
      </c>
      <c r="H210" s="23">
        <f t="shared" si="95"/>
        <v>500</v>
      </c>
      <c r="I210" s="23">
        <f t="shared" si="95"/>
        <v>0</v>
      </c>
      <c r="J210" s="23">
        <f t="shared" si="95"/>
        <v>500</v>
      </c>
      <c r="K210" s="23">
        <f t="shared" si="95"/>
        <v>0</v>
      </c>
      <c r="L210" s="23">
        <f t="shared" si="95"/>
        <v>500</v>
      </c>
      <c r="M210" s="23">
        <f t="shared" si="95"/>
        <v>0</v>
      </c>
      <c r="N210" s="23">
        <f t="shared" si="95"/>
        <v>500</v>
      </c>
      <c r="O210" s="23">
        <f t="shared" si="95"/>
        <v>0</v>
      </c>
      <c r="P210" s="23">
        <f t="shared" si="95"/>
        <v>500</v>
      </c>
      <c r="Q210" s="23">
        <f t="shared" si="95"/>
        <v>0</v>
      </c>
    </row>
    <row r="211" spans="1:17" s="24" customFormat="1" ht="18.75">
      <c r="A211" s="111" t="s">
        <v>272</v>
      </c>
      <c r="B211" s="28" t="s">
        <v>160</v>
      </c>
      <c r="C211" s="28" t="s">
        <v>152</v>
      </c>
      <c r="D211" s="28" t="s">
        <v>36</v>
      </c>
      <c r="E211" s="28"/>
      <c r="F211" s="23">
        <f>F212</f>
        <v>1000</v>
      </c>
      <c r="G211" s="23">
        <f t="shared" si="95"/>
        <v>0</v>
      </c>
      <c r="H211" s="23">
        <f t="shared" si="95"/>
        <v>500</v>
      </c>
      <c r="I211" s="23">
        <f t="shared" si="95"/>
        <v>0</v>
      </c>
      <c r="J211" s="23">
        <f t="shared" si="95"/>
        <v>500</v>
      </c>
      <c r="K211" s="23">
        <f t="shared" si="95"/>
        <v>0</v>
      </c>
      <c r="L211" s="23">
        <f t="shared" si="95"/>
        <v>500</v>
      </c>
      <c r="M211" s="23">
        <f t="shared" si="95"/>
        <v>0</v>
      </c>
      <c r="N211" s="23">
        <f t="shared" si="95"/>
        <v>500</v>
      </c>
      <c r="O211" s="23">
        <f t="shared" si="95"/>
        <v>0</v>
      </c>
      <c r="P211" s="23">
        <f t="shared" si="95"/>
        <v>500</v>
      </c>
      <c r="Q211" s="23">
        <f t="shared" si="95"/>
        <v>0</v>
      </c>
    </row>
    <row r="212" spans="1:17" s="24" customFormat="1" ht="18.75">
      <c r="A212" s="111" t="s">
        <v>437</v>
      </c>
      <c r="B212" s="28" t="s">
        <v>160</v>
      </c>
      <c r="C212" s="28" t="s">
        <v>152</v>
      </c>
      <c r="D212" s="28" t="s">
        <v>36</v>
      </c>
      <c r="E212" s="28" t="s">
        <v>218</v>
      </c>
      <c r="F212" s="23">
        <v>1000</v>
      </c>
      <c r="G212" s="23"/>
      <c r="H212" s="23">
        <v>500</v>
      </c>
      <c r="I212" s="23"/>
      <c r="J212" s="23">
        <f>K212+L212+M212</f>
        <v>500</v>
      </c>
      <c r="K212" s="23"/>
      <c r="L212" s="23">
        <v>500</v>
      </c>
      <c r="M212" s="23"/>
      <c r="N212" s="23">
        <f>O212+P212+Q212</f>
        <v>500</v>
      </c>
      <c r="O212" s="33"/>
      <c r="P212" s="33">
        <v>500</v>
      </c>
      <c r="Q212" s="33"/>
    </row>
    <row r="213" spans="1:17" s="24" customFormat="1" ht="18.75">
      <c r="A213" s="111" t="s">
        <v>198</v>
      </c>
      <c r="B213" s="28" t="s">
        <v>160</v>
      </c>
      <c r="C213" s="28" t="s">
        <v>152</v>
      </c>
      <c r="D213" s="67" t="s">
        <v>41</v>
      </c>
      <c r="E213" s="28"/>
      <c r="F213" s="23">
        <f>F214</f>
        <v>87</v>
      </c>
      <c r="G213" s="23">
        <f aca="true" t="shared" si="96" ref="G213:Q214">G214</f>
        <v>0</v>
      </c>
      <c r="H213" s="23">
        <f t="shared" si="96"/>
        <v>109.1</v>
      </c>
      <c r="I213" s="23">
        <f t="shared" si="96"/>
        <v>0</v>
      </c>
      <c r="J213" s="23">
        <f t="shared" si="96"/>
        <v>109.1</v>
      </c>
      <c r="K213" s="23">
        <f t="shared" si="96"/>
        <v>0</v>
      </c>
      <c r="L213" s="23">
        <f t="shared" si="96"/>
        <v>109.1</v>
      </c>
      <c r="M213" s="23">
        <f t="shared" si="96"/>
        <v>0</v>
      </c>
      <c r="N213" s="23">
        <f t="shared" si="96"/>
        <v>109.1</v>
      </c>
      <c r="O213" s="23">
        <f t="shared" si="96"/>
        <v>0</v>
      </c>
      <c r="P213" s="23">
        <f t="shared" si="96"/>
        <v>109.1</v>
      </c>
      <c r="Q213" s="23">
        <f t="shared" si="96"/>
        <v>0</v>
      </c>
    </row>
    <row r="214" spans="1:17" s="24" customFormat="1" ht="18.75">
      <c r="A214" s="111" t="s">
        <v>370</v>
      </c>
      <c r="B214" s="28" t="s">
        <v>160</v>
      </c>
      <c r="C214" s="28" t="s">
        <v>152</v>
      </c>
      <c r="D214" s="67" t="s">
        <v>42</v>
      </c>
      <c r="E214" s="28"/>
      <c r="F214" s="23">
        <f>F215</f>
        <v>87</v>
      </c>
      <c r="G214" s="23">
        <f t="shared" si="96"/>
        <v>0</v>
      </c>
      <c r="H214" s="23">
        <f t="shared" si="96"/>
        <v>109.1</v>
      </c>
      <c r="I214" s="23">
        <f t="shared" si="96"/>
        <v>0</v>
      </c>
      <c r="J214" s="23">
        <f t="shared" si="96"/>
        <v>109.1</v>
      </c>
      <c r="K214" s="23">
        <f t="shared" si="96"/>
        <v>0</v>
      </c>
      <c r="L214" s="23">
        <f t="shared" si="96"/>
        <v>109.1</v>
      </c>
      <c r="M214" s="23">
        <f t="shared" si="96"/>
        <v>0</v>
      </c>
      <c r="N214" s="23">
        <f t="shared" si="96"/>
        <v>109.1</v>
      </c>
      <c r="O214" s="23">
        <f t="shared" si="96"/>
        <v>0</v>
      </c>
      <c r="P214" s="23">
        <f t="shared" si="96"/>
        <v>109.1</v>
      </c>
      <c r="Q214" s="23">
        <f t="shared" si="96"/>
        <v>0</v>
      </c>
    </row>
    <row r="215" spans="1:17" s="24" customFormat="1" ht="37.5">
      <c r="A215" s="111" t="s">
        <v>119</v>
      </c>
      <c r="B215" s="28" t="s">
        <v>160</v>
      </c>
      <c r="C215" s="28" t="s">
        <v>152</v>
      </c>
      <c r="D215" s="67" t="s">
        <v>42</v>
      </c>
      <c r="E215" s="28" t="s">
        <v>210</v>
      </c>
      <c r="F215" s="23">
        <v>87</v>
      </c>
      <c r="G215" s="23"/>
      <c r="H215" s="23">
        <v>109.1</v>
      </c>
      <c r="I215" s="23"/>
      <c r="J215" s="23">
        <f>K215+L215+M215</f>
        <v>109.1</v>
      </c>
      <c r="K215" s="23"/>
      <c r="L215" s="23">
        <v>109.1</v>
      </c>
      <c r="M215" s="23"/>
      <c r="N215" s="23">
        <f>O215+P215+Q215</f>
        <v>109.1</v>
      </c>
      <c r="O215" s="33"/>
      <c r="P215" s="33">
        <v>109.1</v>
      </c>
      <c r="Q215" s="33"/>
    </row>
    <row r="216" spans="1:17" s="24" customFormat="1" ht="18.75">
      <c r="A216" s="113" t="s">
        <v>189</v>
      </c>
      <c r="B216" s="25" t="s">
        <v>160</v>
      </c>
      <c r="C216" s="25" t="s">
        <v>156</v>
      </c>
      <c r="D216" s="109"/>
      <c r="E216" s="25"/>
      <c r="F216" s="26">
        <f aca="true" t="shared" si="97" ref="F216:Q216">F217+F232</f>
        <v>362.7</v>
      </c>
      <c r="G216" s="26">
        <f t="shared" si="97"/>
        <v>0</v>
      </c>
      <c r="H216" s="26">
        <f t="shared" si="97"/>
        <v>544.7</v>
      </c>
      <c r="I216" s="26">
        <f t="shared" si="97"/>
        <v>0</v>
      </c>
      <c r="J216" s="26">
        <f t="shared" si="97"/>
        <v>208.9</v>
      </c>
      <c r="K216" s="26">
        <f t="shared" si="97"/>
        <v>0</v>
      </c>
      <c r="L216" s="26">
        <f t="shared" si="97"/>
        <v>208.9</v>
      </c>
      <c r="M216" s="26">
        <f t="shared" si="97"/>
        <v>0</v>
      </c>
      <c r="N216" s="26">
        <f t="shared" si="97"/>
        <v>21688.300000000003</v>
      </c>
      <c r="O216" s="23">
        <f t="shared" si="97"/>
        <v>20835</v>
      </c>
      <c r="P216" s="23">
        <f t="shared" si="97"/>
        <v>208.9</v>
      </c>
      <c r="Q216" s="23">
        <f t="shared" si="97"/>
        <v>644.4</v>
      </c>
    </row>
    <row r="217" spans="1:17" s="24" customFormat="1" ht="56.25">
      <c r="A217" s="111" t="s">
        <v>464</v>
      </c>
      <c r="B217" s="28" t="s">
        <v>160</v>
      </c>
      <c r="C217" s="28" t="s">
        <v>156</v>
      </c>
      <c r="D217" s="28" t="s">
        <v>303</v>
      </c>
      <c r="E217" s="28"/>
      <c r="F217" s="23">
        <f aca="true" t="shared" si="98" ref="F217:Q217">F218+F225</f>
        <v>326.9</v>
      </c>
      <c r="G217" s="23">
        <f t="shared" si="98"/>
        <v>0</v>
      </c>
      <c r="H217" s="23">
        <f t="shared" si="98"/>
        <v>468</v>
      </c>
      <c r="I217" s="23">
        <f t="shared" si="98"/>
        <v>0</v>
      </c>
      <c r="J217" s="23">
        <f t="shared" si="98"/>
        <v>168</v>
      </c>
      <c r="K217" s="23">
        <f t="shared" si="98"/>
        <v>0</v>
      </c>
      <c r="L217" s="23">
        <f t="shared" si="98"/>
        <v>168</v>
      </c>
      <c r="M217" s="23">
        <f t="shared" si="98"/>
        <v>0</v>
      </c>
      <c r="N217" s="23">
        <f t="shared" si="98"/>
        <v>21647.4</v>
      </c>
      <c r="O217" s="23">
        <f t="shared" si="98"/>
        <v>20835</v>
      </c>
      <c r="P217" s="23">
        <f t="shared" si="98"/>
        <v>168</v>
      </c>
      <c r="Q217" s="23">
        <f t="shared" si="98"/>
        <v>644.4</v>
      </c>
    </row>
    <row r="218" spans="1:17" s="24" customFormat="1" ht="37.5">
      <c r="A218" s="111" t="s">
        <v>465</v>
      </c>
      <c r="B218" s="28" t="s">
        <v>160</v>
      </c>
      <c r="C218" s="28" t="s">
        <v>156</v>
      </c>
      <c r="D218" s="28" t="s">
        <v>304</v>
      </c>
      <c r="E218" s="28"/>
      <c r="F218" s="23">
        <f>F222+F219</f>
        <v>168</v>
      </c>
      <c r="G218" s="23">
        <f aca="true" t="shared" si="99" ref="G218:Q218">G222+G219</f>
        <v>0</v>
      </c>
      <c r="H218" s="23">
        <f t="shared" si="99"/>
        <v>468</v>
      </c>
      <c r="I218" s="23">
        <f t="shared" si="99"/>
        <v>0</v>
      </c>
      <c r="J218" s="23">
        <f t="shared" si="99"/>
        <v>168</v>
      </c>
      <c r="K218" s="23">
        <f t="shared" si="99"/>
        <v>0</v>
      </c>
      <c r="L218" s="23">
        <f t="shared" si="99"/>
        <v>168</v>
      </c>
      <c r="M218" s="23">
        <f t="shared" si="99"/>
        <v>0</v>
      </c>
      <c r="N218" s="23">
        <f t="shared" si="99"/>
        <v>168</v>
      </c>
      <c r="O218" s="23">
        <f t="shared" si="99"/>
        <v>0</v>
      </c>
      <c r="P218" s="23">
        <f t="shared" si="99"/>
        <v>168</v>
      </c>
      <c r="Q218" s="23">
        <f t="shared" si="99"/>
        <v>0</v>
      </c>
    </row>
    <row r="219" spans="1:17" s="24" customFormat="1" ht="37.5">
      <c r="A219" s="21" t="s">
        <v>518</v>
      </c>
      <c r="B219" s="28" t="s">
        <v>160</v>
      </c>
      <c r="C219" s="28" t="s">
        <v>156</v>
      </c>
      <c r="D219" s="28" t="s">
        <v>66</v>
      </c>
      <c r="E219" s="28"/>
      <c r="F219" s="23">
        <f>F220</f>
        <v>168</v>
      </c>
      <c r="G219" s="23">
        <f aca="true" t="shared" si="100" ref="G219:Q220">G220</f>
        <v>0</v>
      </c>
      <c r="H219" s="23">
        <f t="shared" si="100"/>
        <v>168</v>
      </c>
      <c r="I219" s="23">
        <f t="shared" si="100"/>
        <v>0</v>
      </c>
      <c r="J219" s="23">
        <f t="shared" si="100"/>
        <v>168</v>
      </c>
      <c r="K219" s="23">
        <f t="shared" si="100"/>
        <v>0</v>
      </c>
      <c r="L219" s="23">
        <f t="shared" si="100"/>
        <v>168</v>
      </c>
      <c r="M219" s="23">
        <f t="shared" si="100"/>
        <v>0</v>
      </c>
      <c r="N219" s="23">
        <f t="shared" si="100"/>
        <v>168</v>
      </c>
      <c r="O219" s="23">
        <f t="shared" si="100"/>
        <v>0</v>
      </c>
      <c r="P219" s="23">
        <f t="shared" si="100"/>
        <v>168</v>
      </c>
      <c r="Q219" s="23">
        <f t="shared" si="100"/>
        <v>0</v>
      </c>
    </row>
    <row r="220" spans="1:17" s="24" customFormat="1" ht="18.75">
      <c r="A220" s="21" t="s">
        <v>267</v>
      </c>
      <c r="B220" s="28" t="s">
        <v>160</v>
      </c>
      <c r="C220" s="28" t="s">
        <v>156</v>
      </c>
      <c r="D220" s="28" t="s">
        <v>526</v>
      </c>
      <c r="E220" s="28"/>
      <c r="F220" s="23">
        <f>F221</f>
        <v>168</v>
      </c>
      <c r="G220" s="23">
        <f t="shared" si="100"/>
        <v>0</v>
      </c>
      <c r="H220" s="23">
        <f t="shared" si="100"/>
        <v>168</v>
      </c>
      <c r="I220" s="23">
        <f t="shared" si="100"/>
        <v>0</v>
      </c>
      <c r="J220" s="23">
        <f t="shared" si="100"/>
        <v>168</v>
      </c>
      <c r="K220" s="23">
        <f t="shared" si="100"/>
        <v>0</v>
      </c>
      <c r="L220" s="23">
        <f t="shared" si="100"/>
        <v>168</v>
      </c>
      <c r="M220" s="23">
        <f t="shared" si="100"/>
        <v>0</v>
      </c>
      <c r="N220" s="23">
        <f t="shared" si="100"/>
        <v>168</v>
      </c>
      <c r="O220" s="23">
        <f t="shared" si="100"/>
        <v>0</v>
      </c>
      <c r="P220" s="23">
        <f t="shared" si="100"/>
        <v>168</v>
      </c>
      <c r="Q220" s="23">
        <f t="shared" si="100"/>
        <v>0</v>
      </c>
    </row>
    <row r="221" spans="1:17" s="24" customFormat="1" ht="36.75" customHeight="1">
      <c r="A221" s="111" t="s">
        <v>119</v>
      </c>
      <c r="B221" s="28" t="s">
        <v>160</v>
      </c>
      <c r="C221" s="28" t="s">
        <v>156</v>
      </c>
      <c r="D221" s="28" t="s">
        <v>526</v>
      </c>
      <c r="E221" s="28" t="s">
        <v>210</v>
      </c>
      <c r="F221" s="23">
        <f>G221+H221+I221</f>
        <v>168</v>
      </c>
      <c r="G221" s="23"/>
      <c r="H221" s="23">
        <v>168</v>
      </c>
      <c r="I221" s="23"/>
      <c r="J221" s="23">
        <f>K221+L221+M221</f>
        <v>168</v>
      </c>
      <c r="K221" s="23"/>
      <c r="L221" s="23">
        <v>168</v>
      </c>
      <c r="M221" s="23"/>
      <c r="N221" s="23">
        <f>O221+P221+Q221</f>
        <v>168</v>
      </c>
      <c r="O221" s="23"/>
      <c r="P221" s="23">
        <v>168</v>
      </c>
      <c r="Q221" s="23"/>
    </row>
    <row r="222" spans="1:17" s="24" customFormat="1" ht="38.25" customHeight="1" hidden="1">
      <c r="A222" s="111" t="s">
        <v>397</v>
      </c>
      <c r="B222" s="28" t="s">
        <v>160</v>
      </c>
      <c r="C222" s="28" t="s">
        <v>156</v>
      </c>
      <c r="D222" s="28" t="s">
        <v>106</v>
      </c>
      <c r="E222" s="28"/>
      <c r="F222" s="23">
        <f>F223</f>
        <v>0</v>
      </c>
      <c r="G222" s="23">
        <f aca="true" t="shared" si="101" ref="G222:Q222">G223</f>
        <v>0</v>
      </c>
      <c r="H222" s="23">
        <f t="shared" si="101"/>
        <v>300</v>
      </c>
      <c r="I222" s="23">
        <f t="shared" si="101"/>
        <v>0</v>
      </c>
      <c r="J222" s="23">
        <f t="shared" si="101"/>
        <v>0</v>
      </c>
      <c r="K222" s="23">
        <f t="shared" si="101"/>
        <v>0</v>
      </c>
      <c r="L222" s="23">
        <f t="shared" si="101"/>
        <v>0</v>
      </c>
      <c r="M222" s="23">
        <f t="shared" si="101"/>
        <v>0</v>
      </c>
      <c r="N222" s="23">
        <f t="shared" si="101"/>
        <v>0</v>
      </c>
      <c r="O222" s="23">
        <f t="shared" si="101"/>
        <v>0</v>
      </c>
      <c r="P222" s="23">
        <f t="shared" si="101"/>
        <v>0</v>
      </c>
      <c r="Q222" s="23">
        <f t="shared" si="101"/>
        <v>0</v>
      </c>
    </row>
    <row r="223" spans="1:17" s="24" customFormat="1" ht="75" hidden="1">
      <c r="A223" s="111" t="s">
        <v>537</v>
      </c>
      <c r="B223" s="28" t="s">
        <v>160</v>
      </c>
      <c r="C223" s="28" t="s">
        <v>156</v>
      </c>
      <c r="D223" s="28" t="s">
        <v>419</v>
      </c>
      <c r="E223" s="28"/>
      <c r="F223" s="23">
        <f>F224</f>
        <v>0</v>
      </c>
      <c r="G223" s="23">
        <f aca="true" t="shared" si="102" ref="G223:Q223">G224</f>
        <v>0</v>
      </c>
      <c r="H223" s="23">
        <f t="shared" si="102"/>
        <v>300</v>
      </c>
      <c r="I223" s="23">
        <f t="shared" si="102"/>
        <v>0</v>
      </c>
      <c r="J223" s="23">
        <f t="shared" si="102"/>
        <v>0</v>
      </c>
      <c r="K223" s="23">
        <f t="shared" si="102"/>
        <v>0</v>
      </c>
      <c r="L223" s="23">
        <f t="shared" si="102"/>
        <v>0</v>
      </c>
      <c r="M223" s="23">
        <f t="shared" si="102"/>
        <v>0</v>
      </c>
      <c r="N223" s="23">
        <f t="shared" si="102"/>
        <v>0</v>
      </c>
      <c r="O223" s="23">
        <f t="shared" si="102"/>
        <v>0</v>
      </c>
      <c r="P223" s="23">
        <f t="shared" si="102"/>
        <v>0</v>
      </c>
      <c r="Q223" s="23">
        <f t="shared" si="102"/>
        <v>0</v>
      </c>
    </row>
    <row r="224" spans="1:17" s="24" customFormat="1" ht="37.5" hidden="1">
      <c r="A224" s="111" t="s">
        <v>119</v>
      </c>
      <c r="B224" s="28" t="s">
        <v>160</v>
      </c>
      <c r="C224" s="28" t="s">
        <v>156</v>
      </c>
      <c r="D224" s="28" t="s">
        <v>419</v>
      </c>
      <c r="E224" s="28" t="s">
        <v>210</v>
      </c>
      <c r="F224" s="23">
        <v>0</v>
      </c>
      <c r="G224" s="23"/>
      <c r="H224" s="23">
        <v>300</v>
      </c>
      <c r="I224" s="23"/>
      <c r="J224" s="23">
        <f>K224+L224+M224</f>
        <v>0</v>
      </c>
      <c r="K224" s="23"/>
      <c r="L224" s="23"/>
      <c r="M224" s="23"/>
      <c r="N224" s="23">
        <f>O224+P224+Q224</f>
        <v>0</v>
      </c>
      <c r="O224" s="33"/>
      <c r="P224" s="33"/>
      <c r="Q224" s="33"/>
    </row>
    <row r="225" spans="1:17" s="24" customFormat="1" ht="41.25" customHeight="1">
      <c r="A225" s="111" t="s">
        <v>466</v>
      </c>
      <c r="B225" s="28" t="s">
        <v>160</v>
      </c>
      <c r="C225" s="28" t="s">
        <v>156</v>
      </c>
      <c r="D225" s="28" t="s">
        <v>14</v>
      </c>
      <c r="E225" s="28"/>
      <c r="F225" s="23">
        <f>F229+F226</f>
        <v>158.9</v>
      </c>
      <c r="G225" s="23">
        <f aca="true" t="shared" si="103" ref="G225:N225">G229+G226</f>
        <v>0</v>
      </c>
      <c r="H225" s="23">
        <f t="shared" si="103"/>
        <v>0</v>
      </c>
      <c r="I225" s="23">
        <f t="shared" si="103"/>
        <v>0</v>
      </c>
      <c r="J225" s="23">
        <f t="shared" si="103"/>
        <v>0</v>
      </c>
      <c r="K225" s="23">
        <f t="shared" si="103"/>
        <v>0</v>
      </c>
      <c r="L225" s="23">
        <f t="shared" si="103"/>
        <v>0</v>
      </c>
      <c r="M225" s="23">
        <f t="shared" si="103"/>
        <v>0</v>
      </c>
      <c r="N225" s="23">
        <f t="shared" si="103"/>
        <v>21479.4</v>
      </c>
      <c r="O225" s="23">
        <f>O229</f>
        <v>20835</v>
      </c>
      <c r="P225" s="23">
        <f>P229</f>
        <v>0</v>
      </c>
      <c r="Q225" s="23">
        <f>Q229</f>
        <v>644.4</v>
      </c>
    </row>
    <row r="226" spans="1:17" s="24" customFormat="1" ht="41.25" customHeight="1">
      <c r="A226" s="97" t="s">
        <v>643</v>
      </c>
      <c r="B226" s="28" t="s">
        <v>160</v>
      </c>
      <c r="C226" s="28" t="s">
        <v>156</v>
      </c>
      <c r="D226" s="28" t="s">
        <v>107</v>
      </c>
      <c r="E226" s="28"/>
      <c r="F226" s="23">
        <f>F227</f>
        <v>158.9</v>
      </c>
      <c r="G226" s="23">
        <f aca="true" t="shared" si="104" ref="G226:N226">G227</f>
        <v>0</v>
      </c>
      <c r="H226" s="23">
        <f t="shared" si="104"/>
        <v>0</v>
      </c>
      <c r="I226" s="23">
        <f t="shared" si="104"/>
        <v>0</v>
      </c>
      <c r="J226" s="23">
        <f t="shared" si="104"/>
        <v>0</v>
      </c>
      <c r="K226" s="23">
        <f t="shared" si="104"/>
        <v>0</v>
      </c>
      <c r="L226" s="23">
        <f t="shared" si="104"/>
        <v>0</v>
      </c>
      <c r="M226" s="23">
        <f t="shared" si="104"/>
        <v>0</v>
      </c>
      <c r="N226" s="23">
        <f t="shared" si="104"/>
        <v>0</v>
      </c>
      <c r="O226" s="23"/>
      <c r="P226" s="23"/>
      <c r="Q226" s="23"/>
    </row>
    <row r="227" spans="1:17" s="24" customFormat="1" ht="30" customHeight="1">
      <c r="A227" s="37" t="s">
        <v>629</v>
      </c>
      <c r="B227" s="28" t="s">
        <v>160</v>
      </c>
      <c r="C227" s="28" t="s">
        <v>156</v>
      </c>
      <c r="D227" s="28" t="s">
        <v>628</v>
      </c>
      <c r="E227" s="28"/>
      <c r="F227" s="23">
        <f>F228</f>
        <v>158.9</v>
      </c>
      <c r="G227" s="23">
        <f aca="true" t="shared" si="105" ref="G227:N227">G228</f>
        <v>0</v>
      </c>
      <c r="H227" s="23">
        <f t="shared" si="105"/>
        <v>0</v>
      </c>
      <c r="I227" s="23">
        <f t="shared" si="105"/>
        <v>0</v>
      </c>
      <c r="J227" s="23">
        <f t="shared" si="105"/>
        <v>0</v>
      </c>
      <c r="K227" s="23">
        <f t="shared" si="105"/>
        <v>0</v>
      </c>
      <c r="L227" s="23">
        <f t="shared" si="105"/>
        <v>0</v>
      </c>
      <c r="M227" s="23">
        <f t="shared" si="105"/>
        <v>0</v>
      </c>
      <c r="N227" s="23">
        <f t="shared" si="105"/>
        <v>0</v>
      </c>
      <c r="O227" s="23"/>
      <c r="P227" s="23"/>
      <c r="Q227" s="23"/>
    </row>
    <row r="228" spans="1:17" s="24" customFormat="1" ht="29.25" customHeight="1">
      <c r="A228" s="33" t="s">
        <v>188</v>
      </c>
      <c r="B228" s="28" t="s">
        <v>160</v>
      </c>
      <c r="C228" s="28" t="s">
        <v>156</v>
      </c>
      <c r="D228" s="28" t="s">
        <v>628</v>
      </c>
      <c r="E228" s="28" t="s">
        <v>218</v>
      </c>
      <c r="F228" s="23">
        <v>158.9</v>
      </c>
      <c r="G228" s="23"/>
      <c r="H228" s="23"/>
      <c r="I228" s="23"/>
      <c r="J228" s="23">
        <v>0</v>
      </c>
      <c r="K228" s="23"/>
      <c r="L228" s="23"/>
      <c r="M228" s="23"/>
      <c r="N228" s="23">
        <v>0</v>
      </c>
      <c r="O228" s="23"/>
      <c r="P228" s="23"/>
      <c r="Q228" s="23"/>
    </row>
    <row r="229" spans="1:17" s="24" customFormat="1" ht="56.25">
      <c r="A229" s="111" t="s">
        <v>597</v>
      </c>
      <c r="B229" s="28" t="s">
        <v>160</v>
      </c>
      <c r="C229" s="28" t="s">
        <v>156</v>
      </c>
      <c r="D229" s="28" t="s">
        <v>599</v>
      </c>
      <c r="E229" s="28"/>
      <c r="F229" s="23">
        <f>F230</f>
        <v>0</v>
      </c>
      <c r="G229" s="23">
        <f aca="true" t="shared" si="106" ref="G229:Q230">G230</f>
        <v>0</v>
      </c>
      <c r="H229" s="23">
        <f t="shared" si="106"/>
        <v>0</v>
      </c>
      <c r="I229" s="23">
        <f t="shared" si="106"/>
        <v>0</v>
      </c>
      <c r="J229" s="23">
        <f t="shared" si="106"/>
        <v>0</v>
      </c>
      <c r="K229" s="23">
        <f t="shared" si="106"/>
        <v>0</v>
      </c>
      <c r="L229" s="23">
        <f t="shared" si="106"/>
        <v>0</v>
      </c>
      <c r="M229" s="23">
        <f t="shared" si="106"/>
        <v>0</v>
      </c>
      <c r="N229" s="23">
        <f t="shared" si="106"/>
        <v>21479.4</v>
      </c>
      <c r="O229" s="23">
        <f t="shared" si="106"/>
        <v>20835</v>
      </c>
      <c r="P229" s="23">
        <f t="shared" si="106"/>
        <v>0</v>
      </c>
      <c r="Q229" s="23">
        <f t="shared" si="106"/>
        <v>644.4</v>
      </c>
    </row>
    <row r="230" spans="1:17" s="24" customFormat="1" ht="39.75" customHeight="1">
      <c r="A230" s="111" t="s">
        <v>598</v>
      </c>
      <c r="B230" s="28" t="s">
        <v>160</v>
      </c>
      <c r="C230" s="28" t="s">
        <v>156</v>
      </c>
      <c r="D230" s="28" t="s">
        <v>589</v>
      </c>
      <c r="E230" s="28"/>
      <c r="F230" s="23">
        <f>F231</f>
        <v>0</v>
      </c>
      <c r="G230" s="23">
        <f t="shared" si="106"/>
        <v>0</v>
      </c>
      <c r="H230" s="23">
        <f t="shared" si="106"/>
        <v>0</v>
      </c>
      <c r="I230" s="23">
        <f t="shared" si="106"/>
        <v>0</v>
      </c>
      <c r="J230" s="23">
        <f t="shared" si="106"/>
        <v>0</v>
      </c>
      <c r="K230" s="23">
        <f t="shared" si="106"/>
        <v>0</v>
      </c>
      <c r="L230" s="23">
        <f t="shared" si="106"/>
        <v>0</v>
      </c>
      <c r="M230" s="23">
        <f t="shared" si="106"/>
        <v>0</v>
      </c>
      <c r="N230" s="23">
        <f t="shared" si="106"/>
        <v>21479.4</v>
      </c>
      <c r="O230" s="23">
        <f t="shared" si="106"/>
        <v>20835</v>
      </c>
      <c r="P230" s="23">
        <f t="shared" si="106"/>
        <v>0</v>
      </c>
      <c r="Q230" s="23">
        <f t="shared" si="106"/>
        <v>644.4</v>
      </c>
    </row>
    <row r="231" spans="1:17" s="24" customFormat="1" ht="18.75">
      <c r="A231" s="33" t="s">
        <v>188</v>
      </c>
      <c r="B231" s="28" t="s">
        <v>160</v>
      </c>
      <c r="C231" s="28" t="s">
        <v>156</v>
      </c>
      <c r="D231" s="28" t="s">
        <v>589</v>
      </c>
      <c r="E231" s="28" t="s">
        <v>218</v>
      </c>
      <c r="F231" s="23">
        <f>G231+H231+I231</f>
        <v>0</v>
      </c>
      <c r="G231" s="23"/>
      <c r="H231" s="23"/>
      <c r="I231" s="23"/>
      <c r="J231" s="23">
        <f>K231+L231+M231</f>
        <v>0</v>
      </c>
      <c r="K231" s="23"/>
      <c r="L231" s="23"/>
      <c r="M231" s="23"/>
      <c r="N231" s="23">
        <f>O231+P231+Q231</f>
        <v>21479.4</v>
      </c>
      <c r="O231" s="33">
        <v>20835</v>
      </c>
      <c r="P231" s="33"/>
      <c r="Q231" s="33">
        <v>644.4</v>
      </c>
    </row>
    <row r="232" spans="1:17" s="24" customFormat="1" ht="18.75">
      <c r="A232" s="111" t="s">
        <v>198</v>
      </c>
      <c r="B232" s="28" t="s">
        <v>160</v>
      </c>
      <c r="C232" s="28" t="s">
        <v>156</v>
      </c>
      <c r="D232" s="67" t="s">
        <v>41</v>
      </c>
      <c r="E232" s="28"/>
      <c r="F232" s="23">
        <f>F233</f>
        <v>35.8</v>
      </c>
      <c r="G232" s="23">
        <f aca="true" t="shared" si="107" ref="G232:Q233">G233</f>
        <v>0</v>
      </c>
      <c r="H232" s="23">
        <f t="shared" si="107"/>
        <v>76.7</v>
      </c>
      <c r="I232" s="23">
        <f t="shared" si="107"/>
        <v>0</v>
      </c>
      <c r="J232" s="23">
        <f t="shared" si="107"/>
        <v>40.9</v>
      </c>
      <c r="K232" s="23">
        <f t="shared" si="107"/>
        <v>0</v>
      </c>
      <c r="L232" s="23">
        <f t="shared" si="107"/>
        <v>40.9</v>
      </c>
      <c r="M232" s="23">
        <f t="shared" si="107"/>
        <v>0</v>
      </c>
      <c r="N232" s="23">
        <f t="shared" si="107"/>
        <v>40.9</v>
      </c>
      <c r="O232" s="23">
        <f t="shared" si="107"/>
        <v>0</v>
      </c>
      <c r="P232" s="23">
        <f t="shared" si="107"/>
        <v>40.9</v>
      </c>
      <c r="Q232" s="23">
        <f t="shared" si="107"/>
        <v>0</v>
      </c>
    </row>
    <row r="233" spans="1:17" s="24" customFormat="1" ht="18.75">
      <c r="A233" s="111" t="s">
        <v>370</v>
      </c>
      <c r="B233" s="28" t="s">
        <v>160</v>
      </c>
      <c r="C233" s="28" t="s">
        <v>156</v>
      </c>
      <c r="D233" s="67" t="s">
        <v>420</v>
      </c>
      <c r="E233" s="28"/>
      <c r="F233" s="23">
        <f>F234</f>
        <v>35.8</v>
      </c>
      <c r="G233" s="23">
        <f t="shared" si="107"/>
        <v>0</v>
      </c>
      <c r="H233" s="23">
        <f t="shared" si="107"/>
        <v>76.7</v>
      </c>
      <c r="I233" s="23">
        <f t="shared" si="107"/>
        <v>0</v>
      </c>
      <c r="J233" s="23">
        <f t="shared" si="107"/>
        <v>40.9</v>
      </c>
      <c r="K233" s="23">
        <f t="shared" si="107"/>
        <v>0</v>
      </c>
      <c r="L233" s="23">
        <f t="shared" si="107"/>
        <v>40.9</v>
      </c>
      <c r="M233" s="23">
        <f t="shared" si="107"/>
        <v>0</v>
      </c>
      <c r="N233" s="23">
        <f t="shared" si="107"/>
        <v>40.9</v>
      </c>
      <c r="O233" s="23">
        <f t="shared" si="107"/>
        <v>0</v>
      </c>
      <c r="P233" s="23">
        <f t="shared" si="107"/>
        <v>40.9</v>
      </c>
      <c r="Q233" s="23">
        <f t="shared" si="107"/>
        <v>0</v>
      </c>
    </row>
    <row r="234" spans="1:23" s="24" customFormat="1" ht="37.5">
      <c r="A234" s="111" t="s">
        <v>119</v>
      </c>
      <c r="B234" s="28" t="s">
        <v>160</v>
      </c>
      <c r="C234" s="28" t="s">
        <v>156</v>
      </c>
      <c r="D234" s="67" t="s">
        <v>42</v>
      </c>
      <c r="E234" s="28" t="s">
        <v>210</v>
      </c>
      <c r="F234" s="23">
        <v>35.8</v>
      </c>
      <c r="G234" s="23"/>
      <c r="H234" s="23">
        <v>76.7</v>
      </c>
      <c r="I234" s="23"/>
      <c r="J234" s="23">
        <f>K234+L234+M234</f>
        <v>40.9</v>
      </c>
      <c r="K234" s="23"/>
      <c r="L234" s="23">
        <v>40.9</v>
      </c>
      <c r="M234" s="23"/>
      <c r="N234" s="23">
        <f>O234+P234+Q234</f>
        <v>40.9</v>
      </c>
      <c r="O234" s="33"/>
      <c r="P234" s="33">
        <v>40.9</v>
      </c>
      <c r="Q234" s="33"/>
      <c r="W234" s="24" t="s">
        <v>200</v>
      </c>
    </row>
    <row r="235" spans="1:17" s="24" customFormat="1" ht="18.75">
      <c r="A235" s="112" t="s">
        <v>608</v>
      </c>
      <c r="B235" s="25" t="s">
        <v>160</v>
      </c>
      <c r="C235" s="25" t="s">
        <v>155</v>
      </c>
      <c r="D235" s="109"/>
      <c r="E235" s="25"/>
      <c r="F235" s="26">
        <f>F236</f>
        <v>1872.6</v>
      </c>
      <c r="G235" s="26">
        <f aca="true" t="shared" si="108" ref="G235:N235">G236</f>
        <v>0</v>
      </c>
      <c r="H235" s="26">
        <f t="shared" si="108"/>
        <v>0</v>
      </c>
      <c r="I235" s="26">
        <f t="shared" si="108"/>
        <v>0</v>
      </c>
      <c r="J235" s="26">
        <f t="shared" si="108"/>
        <v>0</v>
      </c>
      <c r="K235" s="26">
        <f t="shared" si="108"/>
        <v>0</v>
      </c>
      <c r="L235" s="26">
        <f t="shared" si="108"/>
        <v>0</v>
      </c>
      <c r="M235" s="26">
        <f t="shared" si="108"/>
        <v>0</v>
      </c>
      <c r="N235" s="26">
        <f t="shared" si="108"/>
        <v>0</v>
      </c>
      <c r="O235" s="33"/>
      <c r="P235" s="33"/>
      <c r="Q235" s="33"/>
    </row>
    <row r="236" spans="1:17" s="24" customFormat="1" ht="55.5" customHeight="1">
      <c r="A236" s="111" t="s">
        <v>609</v>
      </c>
      <c r="B236" s="28" t="s">
        <v>160</v>
      </c>
      <c r="C236" s="28" t="s">
        <v>155</v>
      </c>
      <c r="D236" s="67" t="s">
        <v>610</v>
      </c>
      <c r="E236" s="28"/>
      <c r="F236" s="23">
        <f>F237</f>
        <v>1872.6</v>
      </c>
      <c r="G236" s="23">
        <f aca="true" t="shared" si="109" ref="G236:N236">G237</f>
        <v>0</v>
      </c>
      <c r="H236" s="23">
        <f t="shared" si="109"/>
        <v>0</v>
      </c>
      <c r="I236" s="23">
        <f t="shared" si="109"/>
        <v>0</v>
      </c>
      <c r="J236" s="23">
        <f t="shared" si="109"/>
        <v>0</v>
      </c>
      <c r="K236" s="23">
        <f t="shared" si="109"/>
        <v>0</v>
      </c>
      <c r="L236" s="23">
        <f t="shared" si="109"/>
        <v>0</v>
      </c>
      <c r="M236" s="23">
        <f t="shared" si="109"/>
        <v>0</v>
      </c>
      <c r="N236" s="23">
        <f t="shared" si="109"/>
        <v>0</v>
      </c>
      <c r="O236" s="33"/>
      <c r="P236" s="33"/>
      <c r="Q236" s="33"/>
    </row>
    <row r="237" spans="1:17" s="24" customFormat="1" ht="47.25" customHeight="1">
      <c r="A237" s="84" t="s">
        <v>616</v>
      </c>
      <c r="B237" s="28" t="s">
        <v>160</v>
      </c>
      <c r="C237" s="28" t="s">
        <v>155</v>
      </c>
      <c r="D237" s="67" t="s">
        <v>612</v>
      </c>
      <c r="E237" s="28"/>
      <c r="F237" s="23">
        <f>F238</f>
        <v>1872.6</v>
      </c>
      <c r="G237" s="23">
        <f aca="true" t="shared" si="110" ref="G237:N237">G238</f>
        <v>0</v>
      </c>
      <c r="H237" s="23">
        <f t="shared" si="110"/>
        <v>0</v>
      </c>
      <c r="I237" s="23">
        <f t="shared" si="110"/>
        <v>0</v>
      </c>
      <c r="J237" s="23">
        <f t="shared" si="110"/>
        <v>0</v>
      </c>
      <c r="K237" s="23">
        <f t="shared" si="110"/>
        <v>0</v>
      </c>
      <c r="L237" s="23">
        <f t="shared" si="110"/>
        <v>0</v>
      </c>
      <c r="M237" s="23">
        <f t="shared" si="110"/>
        <v>0</v>
      </c>
      <c r="N237" s="23">
        <f t="shared" si="110"/>
        <v>0</v>
      </c>
      <c r="O237" s="33"/>
      <c r="P237" s="33"/>
      <c r="Q237" s="33"/>
    </row>
    <row r="238" spans="1:17" s="24" customFormat="1" ht="24.75" customHeight="1">
      <c r="A238" s="111" t="s">
        <v>611</v>
      </c>
      <c r="B238" s="28" t="s">
        <v>160</v>
      </c>
      <c r="C238" s="28" t="s">
        <v>155</v>
      </c>
      <c r="D238" s="67" t="s">
        <v>613</v>
      </c>
      <c r="E238" s="28"/>
      <c r="F238" s="23">
        <f>F239</f>
        <v>1872.6</v>
      </c>
      <c r="G238" s="23">
        <f aca="true" t="shared" si="111" ref="G238:N238">G239</f>
        <v>0</v>
      </c>
      <c r="H238" s="23">
        <f t="shared" si="111"/>
        <v>0</v>
      </c>
      <c r="I238" s="23">
        <f t="shared" si="111"/>
        <v>0</v>
      </c>
      <c r="J238" s="23">
        <f t="shared" si="111"/>
        <v>0</v>
      </c>
      <c r="K238" s="23">
        <f t="shared" si="111"/>
        <v>0</v>
      </c>
      <c r="L238" s="23">
        <f t="shared" si="111"/>
        <v>0</v>
      </c>
      <c r="M238" s="23">
        <f t="shared" si="111"/>
        <v>0</v>
      </c>
      <c r="N238" s="23">
        <f t="shared" si="111"/>
        <v>0</v>
      </c>
      <c r="O238" s="33"/>
      <c r="P238" s="33"/>
      <c r="Q238" s="33"/>
    </row>
    <row r="239" spans="1:17" s="24" customFormat="1" ht="37.5">
      <c r="A239" s="111" t="s">
        <v>119</v>
      </c>
      <c r="B239" s="28" t="s">
        <v>160</v>
      </c>
      <c r="C239" s="28" t="s">
        <v>155</v>
      </c>
      <c r="D239" s="67" t="s">
        <v>613</v>
      </c>
      <c r="E239" s="28" t="s">
        <v>210</v>
      </c>
      <c r="F239" s="23">
        <v>1872.6</v>
      </c>
      <c r="G239" s="23"/>
      <c r="H239" s="23"/>
      <c r="I239" s="23"/>
      <c r="J239" s="23">
        <v>0</v>
      </c>
      <c r="K239" s="23"/>
      <c r="L239" s="23"/>
      <c r="M239" s="23"/>
      <c r="N239" s="23">
        <v>0</v>
      </c>
      <c r="O239" s="33"/>
      <c r="P239" s="33"/>
      <c r="Q239" s="33"/>
    </row>
    <row r="240" spans="1:17" s="24" customFormat="1" ht="18.75">
      <c r="A240" s="112" t="s">
        <v>172</v>
      </c>
      <c r="B240" s="25" t="s">
        <v>168</v>
      </c>
      <c r="C240" s="25" t="s">
        <v>555</v>
      </c>
      <c r="D240" s="25"/>
      <c r="E240" s="25"/>
      <c r="F240" s="26">
        <f>F241</f>
        <v>970.9000000000001</v>
      </c>
      <c r="G240" s="26">
        <f aca="true" t="shared" si="112" ref="G240:Q242">G241</f>
        <v>160.29999999999998</v>
      </c>
      <c r="H240" s="26">
        <f t="shared" si="112"/>
        <v>300</v>
      </c>
      <c r="I240" s="26">
        <f t="shared" si="112"/>
        <v>0</v>
      </c>
      <c r="J240" s="26">
        <f t="shared" si="112"/>
        <v>500.29999999999995</v>
      </c>
      <c r="K240" s="26">
        <f t="shared" si="112"/>
        <v>160.29999999999998</v>
      </c>
      <c r="L240" s="26">
        <f t="shared" si="112"/>
        <v>340</v>
      </c>
      <c r="M240" s="26">
        <f t="shared" si="112"/>
        <v>0</v>
      </c>
      <c r="N240" s="26">
        <f t="shared" si="112"/>
        <v>420.29999999999995</v>
      </c>
      <c r="O240" s="23">
        <f t="shared" si="112"/>
        <v>160.29999999999998</v>
      </c>
      <c r="P240" s="23">
        <f t="shared" si="112"/>
        <v>260</v>
      </c>
      <c r="Q240" s="23">
        <f t="shared" si="112"/>
        <v>0</v>
      </c>
    </row>
    <row r="241" spans="1:17" s="24" customFormat="1" ht="18.75">
      <c r="A241" s="112" t="s">
        <v>196</v>
      </c>
      <c r="B241" s="25" t="s">
        <v>168</v>
      </c>
      <c r="C241" s="25" t="s">
        <v>160</v>
      </c>
      <c r="D241" s="25"/>
      <c r="E241" s="25"/>
      <c r="F241" s="26">
        <f>F242</f>
        <v>970.9000000000001</v>
      </c>
      <c r="G241" s="26">
        <f t="shared" si="112"/>
        <v>160.29999999999998</v>
      </c>
      <c r="H241" s="26">
        <f t="shared" si="112"/>
        <v>300</v>
      </c>
      <c r="I241" s="26">
        <f t="shared" si="112"/>
        <v>0</v>
      </c>
      <c r="J241" s="26">
        <f t="shared" si="112"/>
        <v>500.29999999999995</v>
      </c>
      <c r="K241" s="26">
        <f t="shared" si="112"/>
        <v>160.29999999999998</v>
      </c>
      <c r="L241" s="26">
        <f t="shared" si="112"/>
        <v>340</v>
      </c>
      <c r="M241" s="26">
        <f t="shared" si="112"/>
        <v>0</v>
      </c>
      <c r="N241" s="26">
        <f t="shared" si="112"/>
        <v>420.29999999999995</v>
      </c>
      <c r="O241" s="23">
        <f t="shared" si="112"/>
        <v>160.29999999999998</v>
      </c>
      <c r="P241" s="23">
        <f t="shared" si="112"/>
        <v>260</v>
      </c>
      <c r="Q241" s="23">
        <f t="shared" si="112"/>
        <v>0</v>
      </c>
    </row>
    <row r="242" spans="1:17" s="24" customFormat="1" ht="56.25">
      <c r="A242" s="111" t="s">
        <v>464</v>
      </c>
      <c r="B242" s="28" t="s">
        <v>168</v>
      </c>
      <c r="C242" s="28" t="s">
        <v>160</v>
      </c>
      <c r="D242" s="28" t="s">
        <v>303</v>
      </c>
      <c r="E242" s="28"/>
      <c r="F242" s="23">
        <f>F243</f>
        <v>970.9000000000001</v>
      </c>
      <c r="G242" s="23">
        <f t="shared" si="112"/>
        <v>160.29999999999998</v>
      </c>
      <c r="H242" s="23">
        <f t="shared" si="112"/>
        <v>300</v>
      </c>
      <c r="I242" s="23">
        <f t="shared" si="112"/>
        <v>0</v>
      </c>
      <c r="J242" s="23">
        <f t="shared" si="112"/>
        <v>500.29999999999995</v>
      </c>
      <c r="K242" s="23">
        <f t="shared" si="112"/>
        <v>160.29999999999998</v>
      </c>
      <c r="L242" s="23">
        <f t="shared" si="112"/>
        <v>340</v>
      </c>
      <c r="M242" s="23">
        <f t="shared" si="112"/>
        <v>0</v>
      </c>
      <c r="N242" s="23">
        <f t="shared" si="112"/>
        <v>420.29999999999995</v>
      </c>
      <c r="O242" s="23">
        <f t="shared" si="112"/>
        <v>160.29999999999998</v>
      </c>
      <c r="P242" s="23">
        <f t="shared" si="112"/>
        <v>260</v>
      </c>
      <c r="Q242" s="23">
        <f t="shared" si="112"/>
        <v>0</v>
      </c>
    </row>
    <row r="243" spans="1:17" s="24" customFormat="1" ht="45.75" customHeight="1">
      <c r="A243" s="111" t="s">
        <v>466</v>
      </c>
      <c r="B243" s="28" t="s">
        <v>168</v>
      </c>
      <c r="C243" s="28" t="s">
        <v>160</v>
      </c>
      <c r="D243" s="28" t="s">
        <v>14</v>
      </c>
      <c r="E243" s="28"/>
      <c r="F243" s="23">
        <f>F244+F247+F250</f>
        <v>970.9000000000001</v>
      </c>
      <c r="G243" s="23">
        <f aca="true" t="shared" si="113" ref="G243:Q243">G244+G247+G250</f>
        <v>160.29999999999998</v>
      </c>
      <c r="H243" s="23">
        <f t="shared" si="113"/>
        <v>300</v>
      </c>
      <c r="I243" s="23">
        <f t="shared" si="113"/>
        <v>0</v>
      </c>
      <c r="J243" s="23">
        <f t="shared" si="113"/>
        <v>500.29999999999995</v>
      </c>
      <c r="K243" s="23">
        <f t="shared" si="113"/>
        <v>160.29999999999998</v>
      </c>
      <c r="L243" s="23">
        <f t="shared" si="113"/>
        <v>340</v>
      </c>
      <c r="M243" s="23">
        <f t="shared" si="113"/>
        <v>0</v>
      </c>
      <c r="N243" s="23">
        <f t="shared" si="113"/>
        <v>420.29999999999995</v>
      </c>
      <c r="O243" s="23">
        <f t="shared" si="113"/>
        <v>160.29999999999998</v>
      </c>
      <c r="P243" s="23">
        <f t="shared" si="113"/>
        <v>260</v>
      </c>
      <c r="Q243" s="23">
        <f t="shared" si="113"/>
        <v>0</v>
      </c>
    </row>
    <row r="244" spans="1:17" s="24" customFormat="1" ht="37.5">
      <c r="A244" s="111" t="s">
        <v>108</v>
      </c>
      <c r="B244" s="28" t="s">
        <v>168</v>
      </c>
      <c r="C244" s="28" t="s">
        <v>160</v>
      </c>
      <c r="D244" s="28" t="s">
        <v>107</v>
      </c>
      <c r="E244" s="28"/>
      <c r="F244" s="23">
        <f>F245</f>
        <v>60</v>
      </c>
      <c r="G244" s="23">
        <f aca="true" t="shared" si="114" ref="G244:Q245">G245</f>
        <v>0</v>
      </c>
      <c r="H244" s="23">
        <f t="shared" si="114"/>
        <v>60</v>
      </c>
      <c r="I244" s="23">
        <f t="shared" si="114"/>
        <v>0</v>
      </c>
      <c r="J244" s="23">
        <f t="shared" si="114"/>
        <v>100</v>
      </c>
      <c r="K244" s="23">
        <f t="shared" si="114"/>
        <v>0</v>
      </c>
      <c r="L244" s="23">
        <f t="shared" si="114"/>
        <v>100</v>
      </c>
      <c r="M244" s="23">
        <f t="shared" si="114"/>
        <v>0</v>
      </c>
      <c r="N244" s="23">
        <f t="shared" si="114"/>
        <v>100</v>
      </c>
      <c r="O244" s="23">
        <f t="shared" si="114"/>
        <v>0</v>
      </c>
      <c r="P244" s="23">
        <f t="shared" si="114"/>
        <v>100</v>
      </c>
      <c r="Q244" s="23">
        <f t="shared" si="114"/>
        <v>0</v>
      </c>
    </row>
    <row r="245" spans="1:17" s="24" customFormat="1" ht="18.75">
      <c r="A245" s="111" t="s">
        <v>525</v>
      </c>
      <c r="B245" s="28" t="s">
        <v>168</v>
      </c>
      <c r="C245" s="28" t="s">
        <v>160</v>
      </c>
      <c r="D245" s="28" t="s">
        <v>527</v>
      </c>
      <c r="E245" s="28"/>
      <c r="F245" s="23">
        <f>F246</f>
        <v>60</v>
      </c>
      <c r="G245" s="23">
        <f t="shared" si="114"/>
        <v>0</v>
      </c>
      <c r="H245" s="23">
        <f t="shared" si="114"/>
        <v>60</v>
      </c>
      <c r="I245" s="23">
        <f t="shared" si="114"/>
        <v>0</v>
      </c>
      <c r="J245" s="23">
        <f t="shared" si="114"/>
        <v>100</v>
      </c>
      <c r="K245" s="23">
        <f t="shared" si="114"/>
        <v>0</v>
      </c>
      <c r="L245" s="23">
        <f>L246</f>
        <v>100</v>
      </c>
      <c r="M245" s="23">
        <f t="shared" si="114"/>
        <v>0</v>
      </c>
      <c r="N245" s="23">
        <f t="shared" si="114"/>
        <v>100</v>
      </c>
      <c r="O245" s="23">
        <f t="shared" si="114"/>
        <v>0</v>
      </c>
      <c r="P245" s="23">
        <f t="shared" si="114"/>
        <v>100</v>
      </c>
      <c r="Q245" s="23">
        <f t="shared" si="114"/>
        <v>0</v>
      </c>
    </row>
    <row r="246" spans="1:17" s="24" customFormat="1" ht="37.5">
      <c r="A246" s="111" t="s">
        <v>119</v>
      </c>
      <c r="B246" s="28" t="s">
        <v>168</v>
      </c>
      <c r="C246" s="28" t="s">
        <v>160</v>
      </c>
      <c r="D246" s="28" t="s">
        <v>527</v>
      </c>
      <c r="E246" s="28" t="s">
        <v>210</v>
      </c>
      <c r="F246" s="23">
        <f>G246+H246+I246</f>
        <v>60</v>
      </c>
      <c r="G246" s="23"/>
      <c r="H246" s="23">
        <v>60</v>
      </c>
      <c r="I246" s="23"/>
      <c r="J246" s="23">
        <f>K246+L246+M246</f>
        <v>100</v>
      </c>
      <c r="K246" s="23"/>
      <c r="L246" s="23">
        <v>100</v>
      </c>
      <c r="M246" s="23"/>
      <c r="N246" s="23">
        <f>O246+P246+Q246</f>
        <v>100</v>
      </c>
      <c r="O246" s="23"/>
      <c r="P246" s="23">
        <v>100</v>
      </c>
      <c r="Q246" s="23"/>
    </row>
    <row r="247" spans="1:17" s="24" customFormat="1" ht="37.5">
      <c r="A247" s="111" t="s">
        <v>16</v>
      </c>
      <c r="B247" s="28" t="s">
        <v>168</v>
      </c>
      <c r="C247" s="28" t="s">
        <v>160</v>
      </c>
      <c r="D247" s="28" t="s">
        <v>15</v>
      </c>
      <c r="E247" s="28"/>
      <c r="F247" s="23">
        <f>F248</f>
        <v>750.6</v>
      </c>
      <c r="G247" s="23">
        <f aca="true" t="shared" si="115" ref="G247:Q248">G248</f>
        <v>0</v>
      </c>
      <c r="H247" s="23">
        <f t="shared" si="115"/>
        <v>240</v>
      </c>
      <c r="I247" s="23">
        <f t="shared" si="115"/>
        <v>0</v>
      </c>
      <c r="J247" s="23">
        <f t="shared" si="115"/>
        <v>240</v>
      </c>
      <c r="K247" s="23">
        <f t="shared" si="115"/>
        <v>0</v>
      </c>
      <c r="L247" s="23">
        <f t="shared" si="115"/>
        <v>240</v>
      </c>
      <c r="M247" s="23">
        <f t="shared" si="115"/>
        <v>0</v>
      </c>
      <c r="N247" s="23">
        <f t="shared" si="115"/>
        <v>160</v>
      </c>
      <c r="O247" s="23">
        <f t="shared" si="115"/>
        <v>0</v>
      </c>
      <c r="P247" s="23">
        <f t="shared" si="115"/>
        <v>160</v>
      </c>
      <c r="Q247" s="23">
        <f t="shared" si="115"/>
        <v>0</v>
      </c>
    </row>
    <row r="248" spans="1:17" s="24" customFormat="1" ht="37.5">
      <c r="A248" s="111" t="s">
        <v>256</v>
      </c>
      <c r="B248" s="28" t="s">
        <v>168</v>
      </c>
      <c r="C248" s="28" t="s">
        <v>160</v>
      </c>
      <c r="D248" s="28" t="s">
        <v>38</v>
      </c>
      <c r="E248" s="28"/>
      <c r="F248" s="23">
        <f>F249</f>
        <v>750.6</v>
      </c>
      <c r="G248" s="23">
        <f t="shared" si="115"/>
        <v>0</v>
      </c>
      <c r="H248" s="23">
        <f t="shared" si="115"/>
        <v>240</v>
      </c>
      <c r="I248" s="23">
        <f t="shared" si="115"/>
        <v>0</v>
      </c>
      <c r="J248" s="23">
        <f t="shared" si="115"/>
        <v>240</v>
      </c>
      <c r="K248" s="23">
        <f t="shared" si="115"/>
        <v>0</v>
      </c>
      <c r="L248" s="23">
        <f t="shared" si="115"/>
        <v>240</v>
      </c>
      <c r="M248" s="23">
        <f t="shared" si="115"/>
        <v>0</v>
      </c>
      <c r="N248" s="23">
        <f t="shared" si="115"/>
        <v>160</v>
      </c>
      <c r="O248" s="23">
        <f t="shared" si="115"/>
        <v>0</v>
      </c>
      <c r="P248" s="23">
        <f t="shared" si="115"/>
        <v>160</v>
      </c>
      <c r="Q248" s="23">
        <f>Q249</f>
        <v>0</v>
      </c>
    </row>
    <row r="249" spans="1:17" s="24" customFormat="1" ht="37.5">
      <c r="A249" s="111" t="s">
        <v>119</v>
      </c>
      <c r="B249" s="28" t="s">
        <v>168</v>
      </c>
      <c r="C249" s="28" t="s">
        <v>160</v>
      </c>
      <c r="D249" s="28" t="s">
        <v>38</v>
      </c>
      <c r="E249" s="28" t="s">
        <v>210</v>
      </c>
      <c r="F249" s="23">
        <v>750.6</v>
      </c>
      <c r="G249" s="23"/>
      <c r="H249" s="23">
        <v>240</v>
      </c>
      <c r="I249" s="23"/>
      <c r="J249" s="23">
        <f>K249+L249+M249</f>
        <v>240</v>
      </c>
      <c r="K249" s="23"/>
      <c r="L249" s="23">
        <v>240</v>
      </c>
      <c r="M249" s="23"/>
      <c r="N249" s="23">
        <f>O249+P249+Q249</f>
        <v>160</v>
      </c>
      <c r="O249" s="33"/>
      <c r="P249" s="33">
        <v>160</v>
      </c>
      <c r="Q249" s="33"/>
    </row>
    <row r="250" spans="1:17" s="24" customFormat="1" ht="45" customHeight="1">
      <c r="A250" s="111" t="s">
        <v>24</v>
      </c>
      <c r="B250" s="28" t="s">
        <v>168</v>
      </c>
      <c r="C250" s="28" t="s">
        <v>160</v>
      </c>
      <c r="D250" s="28" t="s">
        <v>17</v>
      </c>
      <c r="E250" s="28"/>
      <c r="F250" s="23">
        <f>F251+F254</f>
        <v>160.3</v>
      </c>
      <c r="G250" s="23">
        <f aca="true" t="shared" si="116" ref="G250:N250">G251+G254</f>
        <v>160.29999999999998</v>
      </c>
      <c r="H250" s="23">
        <f t="shared" si="116"/>
        <v>0</v>
      </c>
      <c r="I250" s="23">
        <f t="shared" si="116"/>
        <v>0</v>
      </c>
      <c r="J250" s="23">
        <f t="shared" si="116"/>
        <v>160.29999999999998</v>
      </c>
      <c r="K250" s="23">
        <f t="shared" si="116"/>
        <v>160.29999999999998</v>
      </c>
      <c r="L250" s="23">
        <f t="shared" si="116"/>
        <v>0</v>
      </c>
      <c r="M250" s="23">
        <f t="shared" si="116"/>
        <v>0</v>
      </c>
      <c r="N250" s="23">
        <f t="shared" si="116"/>
        <v>160.29999999999998</v>
      </c>
      <c r="O250" s="23">
        <f>O251</f>
        <v>160.29999999999998</v>
      </c>
      <c r="P250" s="23">
        <f>P251</f>
        <v>0</v>
      </c>
      <c r="Q250" s="23">
        <f>Q251</f>
        <v>0</v>
      </c>
    </row>
    <row r="251" spans="1:17" s="24" customFormat="1" ht="81.75" customHeight="1">
      <c r="A251" s="111" t="s">
        <v>91</v>
      </c>
      <c r="B251" s="28" t="s">
        <v>168</v>
      </c>
      <c r="C251" s="28" t="s">
        <v>160</v>
      </c>
      <c r="D251" s="28" t="s">
        <v>18</v>
      </c>
      <c r="E251" s="28"/>
      <c r="F251" s="23">
        <f>F252+F253</f>
        <v>93.8</v>
      </c>
      <c r="G251" s="23">
        <f aca="true" t="shared" si="117" ref="G251:Q251">G252+G253</f>
        <v>160.29999999999998</v>
      </c>
      <c r="H251" s="23">
        <f t="shared" si="117"/>
        <v>0</v>
      </c>
      <c r="I251" s="23">
        <f t="shared" si="117"/>
        <v>0</v>
      </c>
      <c r="J251" s="23">
        <f t="shared" si="117"/>
        <v>0</v>
      </c>
      <c r="K251" s="23">
        <f t="shared" si="117"/>
        <v>160.29999999999998</v>
      </c>
      <c r="L251" s="23">
        <f t="shared" si="117"/>
        <v>0</v>
      </c>
      <c r="M251" s="23">
        <f t="shared" si="117"/>
        <v>0</v>
      </c>
      <c r="N251" s="23">
        <f t="shared" si="117"/>
        <v>0</v>
      </c>
      <c r="O251" s="23">
        <f t="shared" si="117"/>
        <v>160.29999999999998</v>
      </c>
      <c r="P251" s="23">
        <f t="shared" si="117"/>
        <v>0</v>
      </c>
      <c r="Q251" s="23">
        <f t="shared" si="117"/>
        <v>0</v>
      </c>
    </row>
    <row r="252" spans="1:17" s="24" customFormat="1" ht="26.25" customHeight="1">
      <c r="A252" s="111" t="s">
        <v>206</v>
      </c>
      <c r="B252" s="28" t="s">
        <v>168</v>
      </c>
      <c r="C252" s="28" t="s">
        <v>160</v>
      </c>
      <c r="D252" s="28" t="s">
        <v>18</v>
      </c>
      <c r="E252" s="28" t="s">
        <v>207</v>
      </c>
      <c r="F252" s="23">
        <v>81.1</v>
      </c>
      <c r="G252" s="23">
        <v>143.1</v>
      </c>
      <c r="H252" s="23"/>
      <c r="I252" s="23"/>
      <c r="J252" s="23">
        <v>0</v>
      </c>
      <c r="K252" s="23">
        <v>143.1</v>
      </c>
      <c r="L252" s="23"/>
      <c r="M252" s="23"/>
      <c r="N252" s="23">
        <v>0</v>
      </c>
      <c r="O252" s="23">
        <v>143.1</v>
      </c>
      <c r="P252" s="33"/>
      <c r="Q252" s="33"/>
    </row>
    <row r="253" spans="1:17" s="24" customFormat="1" ht="37.5">
      <c r="A253" s="106" t="s">
        <v>119</v>
      </c>
      <c r="B253" s="28" t="s">
        <v>168</v>
      </c>
      <c r="C253" s="28" t="s">
        <v>160</v>
      </c>
      <c r="D253" s="28" t="s">
        <v>18</v>
      </c>
      <c r="E253" s="28" t="s">
        <v>210</v>
      </c>
      <c r="F253" s="23">
        <v>12.7</v>
      </c>
      <c r="G253" s="23">
        <v>17.2</v>
      </c>
      <c r="H253" s="23"/>
      <c r="I253" s="23"/>
      <c r="J253" s="23">
        <v>0</v>
      </c>
      <c r="K253" s="23">
        <v>17.2</v>
      </c>
      <c r="L253" s="23"/>
      <c r="M253" s="23"/>
      <c r="N253" s="23">
        <v>0</v>
      </c>
      <c r="O253" s="23">
        <v>17.2</v>
      </c>
      <c r="P253" s="33"/>
      <c r="Q253" s="33"/>
    </row>
    <row r="254" spans="1:17" s="24" customFormat="1" ht="81" customHeight="1">
      <c r="A254" s="102" t="s">
        <v>661</v>
      </c>
      <c r="B254" s="114" t="s">
        <v>168</v>
      </c>
      <c r="C254" s="28" t="s">
        <v>160</v>
      </c>
      <c r="D254" s="28" t="s">
        <v>662</v>
      </c>
      <c r="E254" s="28"/>
      <c r="F254" s="23">
        <f>F255+F256</f>
        <v>66.5</v>
      </c>
      <c r="G254" s="23">
        <f aca="true" t="shared" si="118" ref="G254:N254">G255+G256</f>
        <v>0</v>
      </c>
      <c r="H254" s="23">
        <f t="shared" si="118"/>
        <v>0</v>
      </c>
      <c r="I254" s="23">
        <f t="shared" si="118"/>
        <v>0</v>
      </c>
      <c r="J254" s="23">
        <f t="shared" si="118"/>
        <v>160.29999999999998</v>
      </c>
      <c r="K254" s="23">
        <f t="shared" si="118"/>
        <v>0</v>
      </c>
      <c r="L254" s="23">
        <f t="shared" si="118"/>
        <v>0</v>
      </c>
      <c r="M254" s="23">
        <f t="shared" si="118"/>
        <v>0</v>
      </c>
      <c r="N254" s="23">
        <f t="shared" si="118"/>
        <v>160.29999999999998</v>
      </c>
      <c r="O254" s="23"/>
      <c r="P254" s="33"/>
      <c r="Q254" s="33"/>
    </row>
    <row r="255" spans="1:17" s="24" customFormat="1" ht="24" customHeight="1">
      <c r="A255" s="115" t="s">
        <v>206</v>
      </c>
      <c r="B255" s="28" t="s">
        <v>168</v>
      </c>
      <c r="C255" s="28" t="s">
        <v>160</v>
      </c>
      <c r="D255" s="28" t="s">
        <v>663</v>
      </c>
      <c r="E255" s="28" t="s">
        <v>207</v>
      </c>
      <c r="F255" s="23">
        <v>62</v>
      </c>
      <c r="G255" s="23"/>
      <c r="H255" s="23"/>
      <c r="I255" s="23"/>
      <c r="J255" s="23">
        <v>143.1</v>
      </c>
      <c r="K255" s="23"/>
      <c r="L255" s="23"/>
      <c r="M255" s="23"/>
      <c r="N255" s="23">
        <v>143.1</v>
      </c>
      <c r="O255" s="23"/>
      <c r="P255" s="33"/>
      <c r="Q255" s="33"/>
    </row>
    <row r="256" spans="1:17" s="24" customFormat="1" ht="37.5">
      <c r="A256" s="111" t="s">
        <v>119</v>
      </c>
      <c r="B256" s="28" t="s">
        <v>168</v>
      </c>
      <c r="C256" s="28" t="s">
        <v>160</v>
      </c>
      <c r="D256" s="28" t="s">
        <v>663</v>
      </c>
      <c r="E256" s="28" t="s">
        <v>210</v>
      </c>
      <c r="F256" s="23">
        <v>4.5</v>
      </c>
      <c r="G256" s="23"/>
      <c r="H256" s="23"/>
      <c r="I256" s="23"/>
      <c r="J256" s="23">
        <v>17.2</v>
      </c>
      <c r="K256" s="23"/>
      <c r="L256" s="23"/>
      <c r="M256" s="23"/>
      <c r="N256" s="23">
        <v>17.2</v>
      </c>
      <c r="O256" s="23"/>
      <c r="P256" s="33"/>
      <c r="Q256" s="33"/>
    </row>
    <row r="257" spans="1:17" s="24" customFormat="1" ht="18.75">
      <c r="A257" s="112" t="s">
        <v>162</v>
      </c>
      <c r="B257" s="25" t="s">
        <v>161</v>
      </c>
      <c r="C257" s="25" t="s">
        <v>555</v>
      </c>
      <c r="D257" s="25"/>
      <c r="E257" s="25"/>
      <c r="F257" s="26">
        <f aca="true" t="shared" si="119" ref="F257:Q257">F258+F276+F319+F339+F377</f>
        <v>505122.70000000007</v>
      </c>
      <c r="G257" s="26">
        <f t="shared" si="119"/>
        <v>345828.1</v>
      </c>
      <c r="H257" s="26">
        <f t="shared" si="119"/>
        <v>136821.3</v>
      </c>
      <c r="I257" s="26">
        <f t="shared" si="119"/>
        <v>0</v>
      </c>
      <c r="J257" s="26">
        <f t="shared" si="119"/>
        <v>503330.80000000005</v>
      </c>
      <c r="K257" s="26">
        <f t="shared" si="119"/>
        <v>351679.89999999997</v>
      </c>
      <c r="L257" s="26">
        <f t="shared" si="119"/>
        <v>136650.9</v>
      </c>
      <c r="M257" s="26">
        <f t="shared" si="119"/>
        <v>0</v>
      </c>
      <c r="N257" s="26">
        <f t="shared" si="119"/>
        <v>473832.1000000001</v>
      </c>
      <c r="O257" s="23" t="e">
        <f t="shared" si="119"/>
        <v>#REF!</v>
      </c>
      <c r="P257" s="23" t="e">
        <f t="shared" si="119"/>
        <v>#REF!</v>
      </c>
      <c r="Q257" s="23" t="e">
        <f t="shared" si="119"/>
        <v>#REF!</v>
      </c>
    </row>
    <row r="258" spans="1:17" s="24" customFormat="1" ht="18.75">
      <c r="A258" s="112" t="s">
        <v>163</v>
      </c>
      <c r="B258" s="25" t="s">
        <v>161</v>
      </c>
      <c r="C258" s="25" t="s">
        <v>152</v>
      </c>
      <c r="D258" s="109"/>
      <c r="E258" s="25"/>
      <c r="F258" s="26">
        <f aca="true" t="shared" si="120" ref="F258:Q259">F259</f>
        <v>125711.9</v>
      </c>
      <c r="G258" s="26">
        <f t="shared" si="120"/>
        <v>89622.3</v>
      </c>
      <c r="H258" s="26">
        <f t="shared" si="120"/>
        <v>25270.899999999998</v>
      </c>
      <c r="I258" s="26">
        <f t="shared" si="120"/>
        <v>0</v>
      </c>
      <c r="J258" s="26">
        <f t="shared" si="120"/>
        <v>126993.20000000001</v>
      </c>
      <c r="K258" s="26">
        <f t="shared" si="120"/>
        <v>99419.3</v>
      </c>
      <c r="L258" s="26">
        <f t="shared" si="120"/>
        <v>27573.899999999998</v>
      </c>
      <c r="M258" s="26">
        <f t="shared" si="120"/>
        <v>0</v>
      </c>
      <c r="N258" s="26">
        <f t="shared" si="120"/>
        <v>116893.20000000001</v>
      </c>
      <c r="O258" s="23">
        <f t="shared" si="120"/>
        <v>89622.3</v>
      </c>
      <c r="P258" s="23">
        <f t="shared" si="120"/>
        <v>27270.899999999998</v>
      </c>
      <c r="Q258" s="23">
        <f t="shared" si="120"/>
        <v>0</v>
      </c>
    </row>
    <row r="259" spans="1:17" s="24" customFormat="1" ht="37.5">
      <c r="A259" s="111" t="s">
        <v>460</v>
      </c>
      <c r="B259" s="28" t="s">
        <v>161</v>
      </c>
      <c r="C259" s="28" t="s">
        <v>152</v>
      </c>
      <c r="D259" s="67" t="s">
        <v>343</v>
      </c>
      <c r="E259" s="28"/>
      <c r="F259" s="23">
        <f>F260</f>
        <v>125711.9</v>
      </c>
      <c r="G259" s="23">
        <f t="shared" si="120"/>
        <v>89622.3</v>
      </c>
      <c r="H259" s="23">
        <f t="shared" si="120"/>
        <v>25270.899999999998</v>
      </c>
      <c r="I259" s="23">
        <f t="shared" si="120"/>
        <v>0</v>
      </c>
      <c r="J259" s="23">
        <f t="shared" si="120"/>
        <v>126993.20000000001</v>
      </c>
      <c r="K259" s="23">
        <f t="shared" si="120"/>
        <v>99419.3</v>
      </c>
      <c r="L259" s="23">
        <f t="shared" si="120"/>
        <v>27573.899999999998</v>
      </c>
      <c r="M259" s="23">
        <f t="shared" si="120"/>
        <v>0</v>
      </c>
      <c r="N259" s="23">
        <f t="shared" si="120"/>
        <v>116893.20000000001</v>
      </c>
      <c r="O259" s="23">
        <f t="shared" si="120"/>
        <v>89622.3</v>
      </c>
      <c r="P259" s="23">
        <f t="shared" si="120"/>
        <v>27270.899999999998</v>
      </c>
      <c r="Q259" s="23">
        <f t="shared" si="120"/>
        <v>0</v>
      </c>
    </row>
    <row r="260" spans="1:17" s="24" customFormat="1" ht="18.75">
      <c r="A260" s="111" t="s">
        <v>229</v>
      </c>
      <c r="B260" s="28" t="s">
        <v>161</v>
      </c>
      <c r="C260" s="28" t="s">
        <v>152</v>
      </c>
      <c r="D260" s="67" t="s">
        <v>349</v>
      </c>
      <c r="E260" s="28"/>
      <c r="F260" s="23">
        <f>F261+F273+F268</f>
        <v>125711.9</v>
      </c>
      <c r="G260" s="23">
        <f aca="true" t="shared" si="121" ref="G260:Q260">G261+G273+G268</f>
        <v>89622.3</v>
      </c>
      <c r="H260" s="23">
        <f t="shared" si="121"/>
        <v>25270.899999999998</v>
      </c>
      <c r="I260" s="23">
        <f t="shared" si="121"/>
        <v>0</v>
      </c>
      <c r="J260" s="23">
        <f t="shared" si="121"/>
        <v>126993.20000000001</v>
      </c>
      <c r="K260" s="23">
        <f t="shared" si="121"/>
        <v>99419.3</v>
      </c>
      <c r="L260" s="23">
        <f t="shared" si="121"/>
        <v>27573.899999999998</v>
      </c>
      <c r="M260" s="23">
        <f t="shared" si="121"/>
        <v>0</v>
      </c>
      <c r="N260" s="23">
        <f t="shared" si="121"/>
        <v>116893.20000000001</v>
      </c>
      <c r="O260" s="23">
        <f t="shared" si="121"/>
        <v>89622.3</v>
      </c>
      <c r="P260" s="23">
        <f t="shared" si="121"/>
        <v>27270.899999999998</v>
      </c>
      <c r="Q260" s="23">
        <f t="shared" si="121"/>
        <v>0</v>
      </c>
    </row>
    <row r="261" spans="1:17" s="24" customFormat="1" ht="56.25">
      <c r="A261" s="54" t="s">
        <v>355</v>
      </c>
      <c r="B261" s="28" t="s">
        <v>161</v>
      </c>
      <c r="C261" s="28" t="s">
        <v>152</v>
      </c>
      <c r="D261" s="67" t="s">
        <v>350</v>
      </c>
      <c r="E261" s="28"/>
      <c r="F261" s="23">
        <f>F262+F266+F264</f>
        <v>124640.09999999999</v>
      </c>
      <c r="G261" s="23">
        <f aca="true" t="shared" si="122" ref="G261:Q261">G262+G266+G264</f>
        <v>89550.5</v>
      </c>
      <c r="H261" s="23">
        <f t="shared" si="122"/>
        <v>24270.899999999998</v>
      </c>
      <c r="I261" s="23">
        <f t="shared" si="122"/>
        <v>0</v>
      </c>
      <c r="J261" s="23">
        <f t="shared" si="122"/>
        <v>116821.40000000001</v>
      </c>
      <c r="K261" s="23">
        <f t="shared" si="122"/>
        <v>89550.5</v>
      </c>
      <c r="L261" s="23">
        <f t="shared" si="122"/>
        <v>27270.899999999998</v>
      </c>
      <c r="M261" s="23">
        <f t="shared" si="122"/>
        <v>0</v>
      </c>
      <c r="N261" s="23">
        <f t="shared" si="122"/>
        <v>116821.40000000001</v>
      </c>
      <c r="O261" s="23">
        <f t="shared" si="122"/>
        <v>89550.5</v>
      </c>
      <c r="P261" s="23">
        <f t="shared" si="122"/>
        <v>27270.899999999998</v>
      </c>
      <c r="Q261" s="23">
        <f t="shared" si="122"/>
        <v>0</v>
      </c>
    </row>
    <row r="262" spans="1:17" s="24" customFormat="1" ht="18.75">
      <c r="A262" s="111" t="s">
        <v>164</v>
      </c>
      <c r="B262" s="28" t="s">
        <v>161</v>
      </c>
      <c r="C262" s="28" t="s">
        <v>152</v>
      </c>
      <c r="D262" s="67" t="s">
        <v>19</v>
      </c>
      <c r="E262" s="28"/>
      <c r="F262" s="23">
        <f>F263</f>
        <v>25346.1</v>
      </c>
      <c r="G262" s="23">
        <f aca="true" t="shared" si="123" ref="G262:Q262">G263</f>
        <v>0</v>
      </c>
      <c r="H262" s="23">
        <f t="shared" si="123"/>
        <v>24121.1</v>
      </c>
      <c r="I262" s="23">
        <f t="shared" si="123"/>
        <v>0</v>
      </c>
      <c r="J262" s="23">
        <f t="shared" si="123"/>
        <v>27121.1</v>
      </c>
      <c r="K262" s="23">
        <f t="shared" si="123"/>
        <v>0</v>
      </c>
      <c r="L262" s="23">
        <f t="shared" si="123"/>
        <v>27121.1</v>
      </c>
      <c r="M262" s="23">
        <f t="shared" si="123"/>
        <v>0</v>
      </c>
      <c r="N262" s="23">
        <f t="shared" si="123"/>
        <v>27121.1</v>
      </c>
      <c r="O262" s="23">
        <f t="shared" si="123"/>
        <v>0</v>
      </c>
      <c r="P262" s="23">
        <f t="shared" si="123"/>
        <v>27121.1</v>
      </c>
      <c r="Q262" s="23">
        <f t="shared" si="123"/>
        <v>0</v>
      </c>
    </row>
    <row r="263" spans="1:17" s="24" customFormat="1" ht="18.75">
      <c r="A263" s="111" t="s">
        <v>225</v>
      </c>
      <c r="B263" s="28" t="s">
        <v>161</v>
      </c>
      <c r="C263" s="28" t="s">
        <v>152</v>
      </c>
      <c r="D263" s="67" t="s">
        <v>19</v>
      </c>
      <c r="E263" s="28" t="s">
        <v>224</v>
      </c>
      <c r="F263" s="23">
        <v>25346.1</v>
      </c>
      <c r="G263" s="23"/>
      <c r="H263" s="23">
        <v>24121.1</v>
      </c>
      <c r="I263" s="23"/>
      <c r="J263" s="23">
        <f>K263+L263+M263</f>
        <v>27121.1</v>
      </c>
      <c r="K263" s="23"/>
      <c r="L263" s="23">
        <v>27121.1</v>
      </c>
      <c r="M263" s="23"/>
      <c r="N263" s="23">
        <f>O263+P263+Q263</f>
        <v>27121.1</v>
      </c>
      <c r="O263" s="33"/>
      <c r="P263" s="23">
        <v>27121.1</v>
      </c>
      <c r="Q263" s="33"/>
    </row>
    <row r="264" spans="1:17" s="24" customFormat="1" ht="56.25">
      <c r="A264" s="111" t="s">
        <v>484</v>
      </c>
      <c r="B264" s="28" t="s">
        <v>161</v>
      </c>
      <c r="C264" s="28" t="s">
        <v>152</v>
      </c>
      <c r="D264" s="28" t="s">
        <v>499</v>
      </c>
      <c r="E264" s="28"/>
      <c r="F264" s="23">
        <f>F265</f>
        <v>4994.8</v>
      </c>
      <c r="G264" s="23">
        <f aca="true" t="shared" si="124" ref="G264:Q264">G265</f>
        <v>4845</v>
      </c>
      <c r="H264" s="23">
        <f t="shared" si="124"/>
        <v>149.8</v>
      </c>
      <c r="I264" s="23">
        <f t="shared" si="124"/>
        <v>0</v>
      </c>
      <c r="J264" s="23">
        <f t="shared" si="124"/>
        <v>4994.8</v>
      </c>
      <c r="K264" s="23">
        <f t="shared" si="124"/>
        <v>4845</v>
      </c>
      <c r="L264" s="23">
        <f t="shared" si="124"/>
        <v>149.8</v>
      </c>
      <c r="M264" s="23">
        <f t="shared" si="124"/>
        <v>0</v>
      </c>
      <c r="N264" s="23">
        <f t="shared" si="124"/>
        <v>4994.8</v>
      </c>
      <c r="O264" s="23">
        <f t="shared" si="124"/>
        <v>4845</v>
      </c>
      <c r="P264" s="23">
        <f t="shared" si="124"/>
        <v>149.8</v>
      </c>
      <c r="Q264" s="23">
        <f t="shared" si="124"/>
        <v>0</v>
      </c>
    </row>
    <row r="265" spans="1:18" s="24" customFormat="1" ht="30.75">
      <c r="A265" s="111" t="s">
        <v>225</v>
      </c>
      <c r="B265" s="28" t="s">
        <v>161</v>
      </c>
      <c r="C265" s="28" t="s">
        <v>152</v>
      </c>
      <c r="D265" s="28" t="s">
        <v>499</v>
      </c>
      <c r="E265" s="28" t="s">
        <v>224</v>
      </c>
      <c r="F265" s="23">
        <f>G265+H265+I265</f>
        <v>4994.8</v>
      </c>
      <c r="G265" s="23">
        <v>4845</v>
      </c>
      <c r="H265" s="23">
        <v>149.8</v>
      </c>
      <c r="I265" s="23"/>
      <c r="J265" s="23">
        <f>K265+L265+M265</f>
        <v>4994.8</v>
      </c>
      <c r="K265" s="23">
        <v>4845</v>
      </c>
      <c r="L265" s="23">
        <v>149.8</v>
      </c>
      <c r="M265" s="23"/>
      <c r="N265" s="23">
        <f>O265+P265+Q265</f>
        <v>4994.8</v>
      </c>
      <c r="O265" s="33">
        <v>4845</v>
      </c>
      <c r="P265" s="33">
        <v>149.8</v>
      </c>
      <c r="Q265" s="33"/>
      <c r="R265" s="105"/>
    </row>
    <row r="266" spans="1:17" s="24" customFormat="1" ht="99" customHeight="1">
      <c r="A266" s="84" t="s">
        <v>398</v>
      </c>
      <c r="B266" s="28" t="s">
        <v>161</v>
      </c>
      <c r="C266" s="28" t="s">
        <v>152</v>
      </c>
      <c r="D266" s="67" t="s">
        <v>85</v>
      </c>
      <c r="E266" s="28"/>
      <c r="F266" s="23">
        <f>F267</f>
        <v>94299.2</v>
      </c>
      <c r="G266" s="23">
        <f aca="true" t="shared" si="125" ref="G266:Q266">G267</f>
        <v>84705.5</v>
      </c>
      <c r="H266" s="23">
        <f t="shared" si="125"/>
        <v>0</v>
      </c>
      <c r="I266" s="23">
        <f t="shared" si="125"/>
        <v>0</v>
      </c>
      <c r="J266" s="23">
        <f>J267</f>
        <v>84705.5</v>
      </c>
      <c r="K266" s="23">
        <f t="shared" si="125"/>
        <v>84705.5</v>
      </c>
      <c r="L266" s="23">
        <f t="shared" si="125"/>
        <v>0</v>
      </c>
      <c r="M266" s="23">
        <f t="shared" si="125"/>
        <v>0</v>
      </c>
      <c r="N266" s="23">
        <f t="shared" si="125"/>
        <v>84705.5</v>
      </c>
      <c r="O266" s="23">
        <f t="shared" si="125"/>
        <v>84705.5</v>
      </c>
      <c r="P266" s="23">
        <f t="shared" si="125"/>
        <v>0</v>
      </c>
      <c r="Q266" s="23">
        <f t="shared" si="125"/>
        <v>0</v>
      </c>
    </row>
    <row r="267" spans="1:17" s="24" customFormat="1" ht="18.75">
      <c r="A267" s="111" t="s">
        <v>225</v>
      </c>
      <c r="B267" s="28" t="s">
        <v>161</v>
      </c>
      <c r="C267" s="28" t="s">
        <v>152</v>
      </c>
      <c r="D267" s="67" t="s">
        <v>85</v>
      </c>
      <c r="E267" s="28" t="s">
        <v>224</v>
      </c>
      <c r="F267" s="23">
        <v>94299.2</v>
      </c>
      <c r="G267" s="23">
        <f>57542.3+832.5+26330.7</f>
        <v>84705.5</v>
      </c>
      <c r="H267" s="23"/>
      <c r="I267" s="23"/>
      <c r="J267" s="23">
        <f>K267+L267+M267</f>
        <v>84705.5</v>
      </c>
      <c r="K267" s="23">
        <v>84705.5</v>
      </c>
      <c r="L267" s="23"/>
      <c r="M267" s="23"/>
      <c r="N267" s="23">
        <f>O267+P267+Q267</f>
        <v>84705.5</v>
      </c>
      <c r="O267" s="33">
        <v>84705.5</v>
      </c>
      <c r="P267" s="33"/>
      <c r="Q267" s="33"/>
    </row>
    <row r="268" spans="1:17" s="24" customFormat="1" ht="37.5">
      <c r="A268" s="111" t="s">
        <v>441</v>
      </c>
      <c r="B268" s="28" t="s">
        <v>161</v>
      </c>
      <c r="C268" s="28" t="s">
        <v>152</v>
      </c>
      <c r="D268" s="67" t="s">
        <v>442</v>
      </c>
      <c r="E268" s="28"/>
      <c r="F268" s="23">
        <f>F271+F269</f>
        <v>1000</v>
      </c>
      <c r="G268" s="23">
        <f aca="true" t="shared" si="126" ref="G268:N268">G271+G269</f>
        <v>0</v>
      </c>
      <c r="H268" s="23">
        <f t="shared" si="126"/>
        <v>1000</v>
      </c>
      <c r="I268" s="23">
        <f t="shared" si="126"/>
        <v>0</v>
      </c>
      <c r="J268" s="23">
        <f t="shared" si="126"/>
        <v>10100</v>
      </c>
      <c r="K268" s="23">
        <f t="shared" si="126"/>
        <v>9797</v>
      </c>
      <c r="L268" s="23">
        <f t="shared" si="126"/>
        <v>303</v>
      </c>
      <c r="M268" s="23">
        <f t="shared" si="126"/>
        <v>0</v>
      </c>
      <c r="N268" s="23">
        <f t="shared" si="126"/>
        <v>0</v>
      </c>
      <c r="O268" s="23">
        <f>O271+O269</f>
        <v>0</v>
      </c>
      <c r="P268" s="23">
        <f>P271+P269</f>
        <v>0</v>
      </c>
      <c r="Q268" s="23">
        <f>Q271+Q269</f>
        <v>0</v>
      </c>
    </row>
    <row r="269" spans="1:17" s="24" customFormat="1" ht="56.25">
      <c r="A269" s="111" t="s">
        <v>536</v>
      </c>
      <c r="B269" s="28" t="s">
        <v>161</v>
      </c>
      <c r="C269" s="28" t="s">
        <v>152</v>
      </c>
      <c r="D269" s="51" t="s">
        <v>524</v>
      </c>
      <c r="E269" s="28"/>
      <c r="F269" s="23">
        <f>F270</f>
        <v>1000</v>
      </c>
      <c r="G269" s="23">
        <f>G270</f>
        <v>0</v>
      </c>
      <c r="H269" s="23">
        <f>H270</f>
        <v>1000</v>
      </c>
      <c r="I269" s="23">
        <f aca="true" t="shared" si="127" ref="I269:Q269">I270</f>
        <v>0</v>
      </c>
      <c r="J269" s="23">
        <f t="shared" si="127"/>
        <v>0</v>
      </c>
      <c r="K269" s="23">
        <f t="shared" si="127"/>
        <v>0</v>
      </c>
      <c r="L269" s="23">
        <f t="shared" si="127"/>
        <v>0</v>
      </c>
      <c r="M269" s="23">
        <f t="shared" si="127"/>
        <v>0</v>
      </c>
      <c r="N269" s="23">
        <f t="shared" si="127"/>
        <v>0</v>
      </c>
      <c r="O269" s="23">
        <f t="shared" si="127"/>
        <v>0</v>
      </c>
      <c r="P269" s="23">
        <f t="shared" si="127"/>
        <v>0</v>
      </c>
      <c r="Q269" s="23">
        <f t="shared" si="127"/>
        <v>0</v>
      </c>
    </row>
    <row r="270" spans="1:17" s="24" customFormat="1" ht="18.75">
      <c r="A270" s="111" t="s">
        <v>225</v>
      </c>
      <c r="B270" s="28" t="s">
        <v>161</v>
      </c>
      <c r="C270" s="28" t="s">
        <v>152</v>
      </c>
      <c r="D270" s="51" t="s">
        <v>524</v>
      </c>
      <c r="E270" s="28" t="s">
        <v>224</v>
      </c>
      <c r="F270" s="23">
        <f>G270+H270+I270</f>
        <v>1000</v>
      </c>
      <c r="G270" s="23"/>
      <c r="H270" s="23">
        <v>1000</v>
      </c>
      <c r="I270" s="23"/>
      <c r="J270" s="23">
        <v>0</v>
      </c>
      <c r="K270" s="23"/>
      <c r="L270" s="23"/>
      <c r="M270" s="23"/>
      <c r="N270" s="23">
        <v>0</v>
      </c>
      <c r="O270" s="23"/>
      <c r="P270" s="23"/>
      <c r="Q270" s="23"/>
    </row>
    <row r="271" spans="1:17" s="24" customFormat="1" ht="37.5">
      <c r="A271" s="111" t="s">
        <v>535</v>
      </c>
      <c r="B271" s="28" t="s">
        <v>161</v>
      </c>
      <c r="C271" s="28" t="s">
        <v>152</v>
      </c>
      <c r="D271" s="51" t="s">
        <v>523</v>
      </c>
      <c r="E271" s="28"/>
      <c r="F271" s="23">
        <f>F272</f>
        <v>0</v>
      </c>
      <c r="G271" s="23">
        <f aca="true" t="shared" si="128" ref="G271:Q271">G272</f>
        <v>0</v>
      </c>
      <c r="H271" s="23">
        <f t="shared" si="128"/>
        <v>0</v>
      </c>
      <c r="I271" s="23">
        <f t="shared" si="128"/>
        <v>0</v>
      </c>
      <c r="J271" s="23">
        <f t="shared" si="128"/>
        <v>10100</v>
      </c>
      <c r="K271" s="23">
        <f t="shared" si="128"/>
        <v>9797</v>
      </c>
      <c r="L271" s="23">
        <f t="shared" si="128"/>
        <v>303</v>
      </c>
      <c r="M271" s="23">
        <f t="shared" si="128"/>
        <v>0</v>
      </c>
      <c r="N271" s="23">
        <f t="shared" si="128"/>
        <v>0</v>
      </c>
      <c r="O271" s="23">
        <f t="shared" si="128"/>
        <v>0</v>
      </c>
      <c r="P271" s="23">
        <f t="shared" si="128"/>
        <v>0</v>
      </c>
      <c r="Q271" s="23">
        <f t="shared" si="128"/>
        <v>0</v>
      </c>
    </row>
    <row r="272" spans="1:17" s="24" customFormat="1" ht="18.75">
      <c r="A272" s="111" t="s">
        <v>225</v>
      </c>
      <c r="B272" s="28" t="s">
        <v>161</v>
      </c>
      <c r="C272" s="28" t="s">
        <v>152</v>
      </c>
      <c r="D272" s="51" t="s">
        <v>523</v>
      </c>
      <c r="E272" s="28" t="s">
        <v>224</v>
      </c>
      <c r="F272" s="23">
        <f>G272+H272+I272</f>
        <v>0</v>
      </c>
      <c r="G272" s="23"/>
      <c r="H272" s="23"/>
      <c r="I272" s="23"/>
      <c r="J272" s="23">
        <f>K272+L272+M272</f>
        <v>10100</v>
      </c>
      <c r="K272" s="23">
        <v>9797</v>
      </c>
      <c r="L272" s="23">
        <v>303</v>
      </c>
      <c r="M272" s="23"/>
      <c r="N272" s="23">
        <f>O272+P272+Q272</f>
        <v>0</v>
      </c>
      <c r="O272" s="33"/>
      <c r="P272" s="33"/>
      <c r="Q272" s="33"/>
    </row>
    <row r="273" spans="1:17" s="24" customFormat="1" ht="58.5" customHeight="1">
      <c r="A273" s="111" t="s">
        <v>351</v>
      </c>
      <c r="B273" s="28" t="s">
        <v>161</v>
      </c>
      <c r="C273" s="28" t="s">
        <v>152</v>
      </c>
      <c r="D273" s="67" t="s">
        <v>111</v>
      </c>
      <c r="E273" s="28"/>
      <c r="F273" s="23">
        <f>F274</f>
        <v>71.8</v>
      </c>
      <c r="G273" s="23">
        <f aca="true" t="shared" si="129" ref="G273:Q274">G274</f>
        <v>71.8</v>
      </c>
      <c r="H273" s="23">
        <f t="shared" si="129"/>
        <v>0</v>
      </c>
      <c r="I273" s="23">
        <f t="shared" si="129"/>
        <v>0</v>
      </c>
      <c r="J273" s="23">
        <f t="shared" si="129"/>
        <v>71.8</v>
      </c>
      <c r="K273" s="23">
        <f t="shared" si="129"/>
        <v>71.8</v>
      </c>
      <c r="L273" s="23">
        <f t="shared" si="129"/>
        <v>0</v>
      </c>
      <c r="M273" s="23">
        <f t="shared" si="129"/>
        <v>0</v>
      </c>
      <c r="N273" s="23">
        <f t="shared" si="129"/>
        <v>71.8</v>
      </c>
      <c r="O273" s="23">
        <f t="shared" si="129"/>
        <v>71.8</v>
      </c>
      <c r="P273" s="23">
        <f t="shared" si="129"/>
        <v>0</v>
      </c>
      <c r="Q273" s="23">
        <f t="shared" si="129"/>
        <v>0</v>
      </c>
    </row>
    <row r="274" spans="1:17" s="24" customFormat="1" ht="75">
      <c r="A274" s="111" t="s">
        <v>126</v>
      </c>
      <c r="B274" s="28" t="s">
        <v>161</v>
      </c>
      <c r="C274" s="28" t="s">
        <v>152</v>
      </c>
      <c r="D274" s="67" t="s">
        <v>99</v>
      </c>
      <c r="E274" s="28"/>
      <c r="F274" s="23">
        <f>F275</f>
        <v>71.8</v>
      </c>
      <c r="G274" s="23">
        <f t="shared" si="129"/>
        <v>71.8</v>
      </c>
      <c r="H274" s="23">
        <f t="shared" si="129"/>
        <v>0</v>
      </c>
      <c r="I274" s="23">
        <f t="shared" si="129"/>
        <v>0</v>
      </c>
      <c r="J274" s="23">
        <f t="shared" si="129"/>
        <v>71.8</v>
      </c>
      <c r="K274" s="23">
        <f t="shared" si="129"/>
        <v>71.8</v>
      </c>
      <c r="L274" s="23">
        <f t="shared" si="129"/>
        <v>0</v>
      </c>
      <c r="M274" s="23">
        <f t="shared" si="129"/>
        <v>0</v>
      </c>
      <c r="N274" s="23">
        <f t="shared" si="129"/>
        <v>71.8</v>
      </c>
      <c r="O274" s="23">
        <f t="shared" si="129"/>
        <v>71.8</v>
      </c>
      <c r="P274" s="23">
        <f t="shared" si="129"/>
        <v>0</v>
      </c>
      <c r="Q274" s="23">
        <f t="shared" si="129"/>
        <v>0</v>
      </c>
    </row>
    <row r="275" spans="1:17" s="24" customFormat="1" ht="18.75">
      <c r="A275" s="111" t="s">
        <v>225</v>
      </c>
      <c r="B275" s="28" t="s">
        <v>161</v>
      </c>
      <c r="C275" s="28" t="s">
        <v>152</v>
      </c>
      <c r="D275" s="67" t="s">
        <v>99</v>
      </c>
      <c r="E275" s="28" t="s">
        <v>224</v>
      </c>
      <c r="F275" s="23">
        <f>G275+H275+I275</f>
        <v>71.8</v>
      </c>
      <c r="G275" s="23">
        <v>71.8</v>
      </c>
      <c r="H275" s="23"/>
      <c r="I275" s="23"/>
      <c r="J275" s="23">
        <f>K275+L275+M275</f>
        <v>71.8</v>
      </c>
      <c r="K275" s="23">
        <v>71.8</v>
      </c>
      <c r="L275" s="23"/>
      <c r="M275" s="23"/>
      <c r="N275" s="23">
        <f>O275+P275+Q275</f>
        <v>71.8</v>
      </c>
      <c r="O275" s="33">
        <v>71.8</v>
      </c>
      <c r="P275" s="33"/>
      <c r="Q275" s="33"/>
    </row>
    <row r="276" spans="1:17" s="24" customFormat="1" ht="18.75">
      <c r="A276" s="69" t="s">
        <v>141</v>
      </c>
      <c r="B276" s="25" t="s">
        <v>161</v>
      </c>
      <c r="C276" s="25" t="s">
        <v>156</v>
      </c>
      <c r="D276" s="25"/>
      <c r="E276" s="25"/>
      <c r="F276" s="26">
        <f aca="true" t="shared" si="130" ref="F276:Q276">F277+F285+F315</f>
        <v>255109.1</v>
      </c>
      <c r="G276" s="26">
        <f t="shared" si="130"/>
        <v>187338.90000000002</v>
      </c>
      <c r="H276" s="26">
        <f t="shared" si="130"/>
        <v>58995.600000000006</v>
      </c>
      <c r="I276" s="26">
        <f t="shared" si="130"/>
        <v>0</v>
      </c>
      <c r="J276" s="26">
        <f t="shared" si="130"/>
        <v>295458.5</v>
      </c>
      <c r="K276" s="26">
        <f t="shared" si="130"/>
        <v>233154.69999999998</v>
      </c>
      <c r="L276" s="26">
        <f t="shared" si="130"/>
        <v>62303.799999999996</v>
      </c>
      <c r="M276" s="26">
        <f t="shared" si="130"/>
        <v>0</v>
      </c>
      <c r="N276" s="26">
        <f t="shared" si="130"/>
        <v>291904.80000000005</v>
      </c>
      <c r="O276" s="23">
        <f t="shared" si="130"/>
        <v>233154.69999999998</v>
      </c>
      <c r="P276" s="23">
        <f t="shared" si="130"/>
        <v>58750.1</v>
      </c>
      <c r="Q276" s="23">
        <f t="shared" si="130"/>
        <v>0</v>
      </c>
    </row>
    <row r="277" spans="1:17" s="24" customFormat="1" ht="56.25">
      <c r="A277" s="111" t="s">
        <v>464</v>
      </c>
      <c r="B277" s="28" t="s">
        <v>161</v>
      </c>
      <c r="C277" s="28" t="s">
        <v>156</v>
      </c>
      <c r="D277" s="28" t="s">
        <v>303</v>
      </c>
      <c r="E277" s="28"/>
      <c r="F277" s="23">
        <f>F278</f>
        <v>280</v>
      </c>
      <c r="G277" s="23">
        <f aca="true" t="shared" si="131" ref="G277:Q277">G278</f>
        <v>0</v>
      </c>
      <c r="H277" s="23">
        <f t="shared" si="131"/>
        <v>280</v>
      </c>
      <c r="I277" s="23">
        <f t="shared" si="131"/>
        <v>0</v>
      </c>
      <c r="J277" s="23">
        <f t="shared" si="131"/>
        <v>510</v>
      </c>
      <c r="K277" s="23">
        <f t="shared" si="131"/>
        <v>0</v>
      </c>
      <c r="L277" s="23">
        <f t="shared" si="131"/>
        <v>510</v>
      </c>
      <c r="M277" s="23">
        <f t="shared" si="131"/>
        <v>0</v>
      </c>
      <c r="N277" s="23">
        <f t="shared" si="131"/>
        <v>240</v>
      </c>
      <c r="O277" s="23">
        <f t="shared" si="131"/>
        <v>0</v>
      </c>
      <c r="P277" s="23">
        <f t="shared" si="131"/>
        <v>240</v>
      </c>
      <c r="Q277" s="23">
        <f t="shared" si="131"/>
        <v>0</v>
      </c>
    </row>
    <row r="278" spans="1:17" s="24" customFormat="1" ht="37.5">
      <c r="A278" s="111" t="s">
        <v>465</v>
      </c>
      <c r="B278" s="28" t="s">
        <v>161</v>
      </c>
      <c r="C278" s="28" t="s">
        <v>156</v>
      </c>
      <c r="D278" s="28" t="s">
        <v>304</v>
      </c>
      <c r="E278" s="28"/>
      <c r="F278" s="23">
        <f>F279+F282</f>
        <v>280</v>
      </c>
      <c r="G278" s="23">
        <f aca="true" t="shared" si="132" ref="G278:Q278">G279+G282</f>
        <v>0</v>
      </c>
      <c r="H278" s="23">
        <f t="shared" si="132"/>
        <v>280</v>
      </c>
      <c r="I278" s="23">
        <f t="shared" si="132"/>
        <v>0</v>
      </c>
      <c r="J278" s="23">
        <f t="shared" si="132"/>
        <v>510</v>
      </c>
      <c r="K278" s="23">
        <f t="shared" si="132"/>
        <v>0</v>
      </c>
      <c r="L278" s="23">
        <f t="shared" si="132"/>
        <v>510</v>
      </c>
      <c r="M278" s="23">
        <f t="shared" si="132"/>
        <v>0</v>
      </c>
      <c r="N278" s="23">
        <f t="shared" si="132"/>
        <v>240</v>
      </c>
      <c r="O278" s="23">
        <f t="shared" si="132"/>
        <v>0</v>
      </c>
      <c r="P278" s="23">
        <f t="shared" si="132"/>
        <v>240</v>
      </c>
      <c r="Q278" s="23">
        <f t="shared" si="132"/>
        <v>0</v>
      </c>
    </row>
    <row r="279" spans="1:17" s="24" customFormat="1" ht="37.5">
      <c r="A279" s="21" t="s">
        <v>509</v>
      </c>
      <c r="B279" s="28" t="s">
        <v>161</v>
      </c>
      <c r="C279" s="28" t="s">
        <v>156</v>
      </c>
      <c r="D279" s="28" t="s">
        <v>510</v>
      </c>
      <c r="E279" s="28"/>
      <c r="F279" s="23">
        <f>F280</f>
        <v>80</v>
      </c>
      <c r="G279" s="23">
        <f aca="true" t="shared" si="133" ref="G279:Q280">G280</f>
        <v>0</v>
      </c>
      <c r="H279" s="23">
        <f t="shared" si="133"/>
        <v>80</v>
      </c>
      <c r="I279" s="23">
        <f t="shared" si="133"/>
        <v>0</v>
      </c>
      <c r="J279" s="23">
        <f t="shared" si="133"/>
        <v>390</v>
      </c>
      <c r="K279" s="23">
        <f t="shared" si="133"/>
        <v>0</v>
      </c>
      <c r="L279" s="23">
        <f t="shared" si="133"/>
        <v>390</v>
      </c>
      <c r="M279" s="23">
        <f t="shared" si="133"/>
        <v>0</v>
      </c>
      <c r="N279" s="23">
        <f t="shared" si="133"/>
        <v>40</v>
      </c>
      <c r="O279" s="23">
        <f t="shared" si="133"/>
        <v>0</v>
      </c>
      <c r="P279" s="23">
        <f t="shared" si="133"/>
        <v>40</v>
      </c>
      <c r="Q279" s="23">
        <f t="shared" si="133"/>
        <v>0</v>
      </c>
    </row>
    <row r="280" spans="1:17" s="24" customFormat="1" ht="18.75">
      <c r="A280" s="21" t="s">
        <v>267</v>
      </c>
      <c r="B280" s="28" t="s">
        <v>161</v>
      </c>
      <c r="C280" s="28" t="s">
        <v>156</v>
      </c>
      <c r="D280" s="28" t="s">
        <v>511</v>
      </c>
      <c r="E280" s="28"/>
      <c r="F280" s="23">
        <f>F281</f>
        <v>80</v>
      </c>
      <c r="G280" s="23">
        <f t="shared" si="133"/>
        <v>0</v>
      </c>
      <c r="H280" s="23">
        <f t="shared" si="133"/>
        <v>80</v>
      </c>
      <c r="I280" s="23">
        <f t="shared" si="133"/>
        <v>0</v>
      </c>
      <c r="J280" s="23">
        <f t="shared" si="133"/>
        <v>390</v>
      </c>
      <c r="K280" s="23">
        <f t="shared" si="133"/>
        <v>0</v>
      </c>
      <c r="L280" s="23">
        <f t="shared" si="133"/>
        <v>390</v>
      </c>
      <c r="M280" s="23">
        <f t="shared" si="133"/>
        <v>0</v>
      </c>
      <c r="N280" s="23">
        <f t="shared" si="133"/>
        <v>40</v>
      </c>
      <c r="O280" s="23">
        <f t="shared" si="133"/>
        <v>0</v>
      </c>
      <c r="P280" s="23">
        <f t="shared" si="133"/>
        <v>40</v>
      </c>
      <c r="Q280" s="23">
        <f t="shared" si="133"/>
        <v>0</v>
      </c>
    </row>
    <row r="281" spans="1:17" s="24" customFormat="1" ht="18.75">
      <c r="A281" s="111" t="s">
        <v>225</v>
      </c>
      <c r="B281" s="28" t="s">
        <v>161</v>
      </c>
      <c r="C281" s="28" t="s">
        <v>156</v>
      </c>
      <c r="D281" s="28" t="s">
        <v>511</v>
      </c>
      <c r="E281" s="28" t="s">
        <v>224</v>
      </c>
      <c r="F281" s="23">
        <f>G281+H281+I281</f>
        <v>80</v>
      </c>
      <c r="G281" s="23"/>
      <c r="H281" s="23">
        <v>80</v>
      </c>
      <c r="I281" s="23"/>
      <c r="J281" s="23">
        <f>K281+L281+M281</f>
        <v>390</v>
      </c>
      <c r="K281" s="23"/>
      <c r="L281" s="23">
        <v>390</v>
      </c>
      <c r="M281" s="23"/>
      <c r="N281" s="23">
        <f>O281+P281+Q281</f>
        <v>40</v>
      </c>
      <c r="O281" s="23"/>
      <c r="P281" s="23">
        <v>40</v>
      </c>
      <c r="Q281" s="23"/>
    </row>
    <row r="282" spans="1:17" s="24" customFormat="1" ht="48" customHeight="1">
      <c r="A282" s="21" t="s">
        <v>580</v>
      </c>
      <c r="B282" s="28" t="s">
        <v>161</v>
      </c>
      <c r="C282" s="28" t="s">
        <v>156</v>
      </c>
      <c r="D282" s="28" t="s">
        <v>503</v>
      </c>
      <c r="E282" s="28"/>
      <c r="F282" s="23">
        <f>G282+H282+I282</f>
        <v>200</v>
      </c>
      <c r="G282" s="23"/>
      <c r="H282" s="23">
        <f>H283</f>
        <v>200</v>
      </c>
      <c r="I282" s="23"/>
      <c r="J282" s="23">
        <f>K282+L282+M282</f>
        <v>120</v>
      </c>
      <c r="K282" s="23"/>
      <c r="L282" s="23">
        <f>L283</f>
        <v>120</v>
      </c>
      <c r="M282" s="23"/>
      <c r="N282" s="23">
        <f>O282+P282+Q282</f>
        <v>200</v>
      </c>
      <c r="O282" s="23"/>
      <c r="P282" s="23">
        <f>P283</f>
        <v>200</v>
      </c>
      <c r="Q282" s="23"/>
    </row>
    <row r="283" spans="1:17" s="24" customFormat="1" ht="18.75">
      <c r="A283" s="21" t="s">
        <v>267</v>
      </c>
      <c r="B283" s="28" t="s">
        <v>161</v>
      </c>
      <c r="C283" s="28" t="s">
        <v>156</v>
      </c>
      <c r="D283" s="28" t="s">
        <v>506</v>
      </c>
      <c r="E283" s="28"/>
      <c r="F283" s="23">
        <f>G283+H283+I283</f>
        <v>200</v>
      </c>
      <c r="G283" s="23"/>
      <c r="H283" s="23">
        <f>H284</f>
        <v>200</v>
      </c>
      <c r="I283" s="23"/>
      <c r="J283" s="23">
        <f>K283+L283+M283</f>
        <v>120</v>
      </c>
      <c r="K283" s="23"/>
      <c r="L283" s="23">
        <f>L284</f>
        <v>120</v>
      </c>
      <c r="M283" s="23"/>
      <c r="N283" s="23">
        <f>O283+P283+Q283</f>
        <v>200</v>
      </c>
      <c r="O283" s="23"/>
      <c r="P283" s="23">
        <f>P284</f>
        <v>200</v>
      </c>
      <c r="Q283" s="23"/>
    </row>
    <row r="284" spans="1:17" s="24" customFormat="1" ht="18.75">
      <c r="A284" s="111" t="s">
        <v>225</v>
      </c>
      <c r="B284" s="28" t="s">
        <v>161</v>
      </c>
      <c r="C284" s="28" t="s">
        <v>156</v>
      </c>
      <c r="D284" s="28" t="s">
        <v>506</v>
      </c>
      <c r="E284" s="28" t="s">
        <v>224</v>
      </c>
      <c r="F284" s="23">
        <f>G284+H284+I284</f>
        <v>200</v>
      </c>
      <c r="G284" s="23"/>
      <c r="H284" s="23">
        <v>200</v>
      </c>
      <c r="I284" s="23"/>
      <c r="J284" s="23">
        <f>K284+L284+M284</f>
        <v>120</v>
      </c>
      <c r="K284" s="23"/>
      <c r="L284" s="23">
        <v>120</v>
      </c>
      <c r="M284" s="23"/>
      <c r="N284" s="23">
        <f>O284+P284+Q284</f>
        <v>200</v>
      </c>
      <c r="O284" s="23"/>
      <c r="P284" s="23">
        <v>200</v>
      </c>
      <c r="Q284" s="23"/>
    </row>
    <row r="285" spans="1:17" s="24" customFormat="1" ht="37.5">
      <c r="A285" s="111" t="s">
        <v>460</v>
      </c>
      <c r="B285" s="28" t="s">
        <v>161</v>
      </c>
      <c r="C285" s="28" t="s">
        <v>156</v>
      </c>
      <c r="D285" s="67" t="s">
        <v>343</v>
      </c>
      <c r="E285" s="28"/>
      <c r="F285" s="23">
        <f>F286</f>
        <v>254829.1</v>
      </c>
      <c r="G285" s="23">
        <f aca="true" t="shared" si="134" ref="G285:Q285">G286</f>
        <v>187338.90000000002</v>
      </c>
      <c r="H285" s="23">
        <f t="shared" si="134"/>
        <v>58715.600000000006</v>
      </c>
      <c r="I285" s="23">
        <f t="shared" si="134"/>
        <v>0</v>
      </c>
      <c r="J285" s="23">
        <f t="shared" si="134"/>
        <v>294912.9</v>
      </c>
      <c r="K285" s="23">
        <f t="shared" si="134"/>
        <v>233154.69999999998</v>
      </c>
      <c r="L285" s="23">
        <f t="shared" si="134"/>
        <v>61758.2</v>
      </c>
      <c r="M285" s="23">
        <f t="shared" si="134"/>
        <v>0</v>
      </c>
      <c r="N285" s="23">
        <f t="shared" si="134"/>
        <v>291664.80000000005</v>
      </c>
      <c r="O285" s="23">
        <f t="shared" si="134"/>
        <v>233154.69999999998</v>
      </c>
      <c r="P285" s="23">
        <f t="shared" si="134"/>
        <v>58510.1</v>
      </c>
      <c r="Q285" s="23">
        <f t="shared" si="134"/>
        <v>0</v>
      </c>
    </row>
    <row r="286" spans="1:17" s="24" customFormat="1" ht="24" customHeight="1">
      <c r="A286" s="56" t="s">
        <v>21</v>
      </c>
      <c r="B286" s="28" t="s">
        <v>161</v>
      </c>
      <c r="C286" s="28" t="s">
        <v>156</v>
      </c>
      <c r="D286" s="67" t="s">
        <v>344</v>
      </c>
      <c r="E286" s="28"/>
      <c r="F286" s="23">
        <f>F287+F296+F299+F302+F307+F310</f>
        <v>254829.1</v>
      </c>
      <c r="G286" s="23">
        <f aca="true" t="shared" si="135" ref="G286:N286">G287+G296+G299+G302+G307+G310</f>
        <v>187338.90000000002</v>
      </c>
      <c r="H286" s="23">
        <f t="shared" si="135"/>
        <v>58715.600000000006</v>
      </c>
      <c r="I286" s="23">
        <f t="shared" si="135"/>
        <v>0</v>
      </c>
      <c r="J286" s="23">
        <f t="shared" si="135"/>
        <v>294912.9</v>
      </c>
      <c r="K286" s="23">
        <f t="shared" si="135"/>
        <v>233154.69999999998</v>
      </c>
      <c r="L286" s="23">
        <f t="shared" si="135"/>
        <v>61758.2</v>
      </c>
      <c r="M286" s="23">
        <f t="shared" si="135"/>
        <v>0</v>
      </c>
      <c r="N286" s="23">
        <f t="shared" si="135"/>
        <v>291664.80000000005</v>
      </c>
      <c r="O286" s="23">
        <f>O287+O296+O299+O302+O307</f>
        <v>233154.69999999998</v>
      </c>
      <c r="P286" s="23">
        <f>P287+P296+P299+P302+P307</f>
        <v>58510.1</v>
      </c>
      <c r="Q286" s="23">
        <f>Q287+Q296+Q299+Q302+Q307</f>
        <v>0</v>
      </c>
    </row>
    <row r="287" spans="1:17" s="24" customFormat="1" ht="75">
      <c r="A287" s="57" t="s">
        <v>356</v>
      </c>
      <c r="B287" s="28" t="s">
        <v>161</v>
      </c>
      <c r="C287" s="28" t="s">
        <v>156</v>
      </c>
      <c r="D287" s="67" t="s">
        <v>345</v>
      </c>
      <c r="E287" s="28"/>
      <c r="F287" s="23">
        <f aca="true" t="shared" si="136" ref="F287:Q287">F288+F292+F294+F290</f>
        <v>235504.8</v>
      </c>
      <c r="G287" s="23">
        <f t="shared" si="136"/>
        <v>175547.7</v>
      </c>
      <c r="H287" s="23">
        <f t="shared" si="136"/>
        <v>54098.00000000001</v>
      </c>
      <c r="I287" s="23">
        <f t="shared" si="136"/>
        <v>0</v>
      </c>
      <c r="J287" s="23">
        <f t="shared" si="136"/>
        <v>230519.5</v>
      </c>
      <c r="K287" s="23">
        <f t="shared" si="136"/>
        <v>172080.19999999998</v>
      </c>
      <c r="L287" s="23">
        <f t="shared" si="136"/>
        <v>58439.299999999996</v>
      </c>
      <c r="M287" s="23">
        <f t="shared" si="136"/>
        <v>0</v>
      </c>
      <c r="N287" s="23">
        <f t="shared" si="136"/>
        <v>227571.4</v>
      </c>
      <c r="O287" s="23">
        <f t="shared" si="136"/>
        <v>172080.19999999998</v>
      </c>
      <c r="P287" s="23">
        <f t="shared" si="136"/>
        <v>55491.2</v>
      </c>
      <c r="Q287" s="23">
        <f t="shared" si="136"/>
        <v>0</v>
      </c>
    </row>
    <row r="288" spans="1:17" s="24" customFormat="1" ht="18.75">
      <c r="A288" s="111" t="s">
        <v>250</v>
      </c>
      <c r="B288" s="28" t="s">
        <v>161</v>
      </c>
      <c r="C288" s="28" t="s">
        <v>156</v>
      </c>
      <c r="D288" s="67" t="s">
        <v>22</v>
      </c>
      <c r="E288" s="28"/>
      <c r="F288" s="23">
        <f>F289</f>
        <v>51844.1</v>
      </c>
      <c r="G288" s="23">
        <f aca="true" t="shared" si="137" ref="G288:Q288">G289</f>
        <v>0</v>
      </c>
      <c r="H288" s="23">
        <f t="shared" si="137"/>
        <v>53278.9</v>
      </c>
      <c r="I288" s="23">
        <f t="shared" si="137"/>
        <v>0</v>
      </c>
      <c r="J288" s="23">
        <f t="shared" si="137"/>
        <v>58144.7</v>
      </c>
      <c r="K288" s="23">
        <f t="shared" si="137"/>
        <v>0</v>
      </c>
      <c r="L288" s="23">
        <f t="shared" si="137"/>
        <v>58144.7</v>
      </c>
      <c r="M288" s="23">
        <f t="shared" si="137"/>
        <v>0</v>
      </c>
      <c r="N288" s="23">
        <f t="shared" si="137"/>
        <v>55196.6</v>
      </c>
      <c r="O288" s="23">
        <f t="shared" si="137"/>
        <v>0</v>
      </c>
      <c r="P288" s="23">
        <f t="shared" si="137"/>
        <v>55196.6</v>
      </c>
      <c r="Q288" s="23">
        <f t="shared" si="137"/>
        <v>0</v>
      </c>
    </row>
    <row r="289" spans="1:17" s="24" customFormat="1" ht="18.75">
      <c r="A289" s="111" t="s">
        <v>225</v>
      </c>
      <c r="B289" s="28" t="s">
        <v>161</v>
      </c>
      <c r="C289" s="28" t="s">
        <v>156</v>
      </c>
      <c r="D289" s="67" t="s">
        <v>22</v>
      </c>
      <c r="E289" s="28" t="s">
        <v>224</v>
      </c>
      <c r="F289" s="23">
        <v>51844.1</v>
      </c>
      <c r="G289" s="23"/>
      <c r="H289" s="23">
        <v>53278.9</v>
      </c>
      <c r="I289" s="23"/>
      <c r="J289" s="23">
        <f>K289+L289+M289</f>
        <v>58144.7</v>
      </c>
      <c r="K289" s="23"/>
      <c r="L289" s="23">
        <v>58144.7</v>
      </c>
      <c r="M289" s="23"/>
      <c r="N289" s="23">
        <f>O289+P289+Q289</f>
        <v>55196.6</v>
      </c>
      <c r="O289" s="33"/>
      <c r="P289" s="59">
        <v>55196.6</v>
      </c>
      <c r="Q289" s="33"/>
    </row>
    <row r="290" spans="1:17" s="24" customFormat="1" ht="56.25">
      <c r="A290" s="111" t="s">
        <v>484</v>
      </c>
      <c r="B290" s="28" t="s">
        <v>161</v>
      </c>
      <c r="C290" s="28" t="s">
        <v>156</v>
      </c>
      <c r="D290" s="28" t="s">
        <v>500</v>
      </c>
      <c r="E290" s="28"/>
      <c r="F290" s="23">
        <f>F291</f>
        <v>10648</v>
      </c>
      <c r="G290" s="23">
        <f aca="true" t="shared" si="138" ref="G290:N290">G291</f>
        <v>10308.2</v>
      </c>
      <c r="H290" s="23">
        <f t="shared" si="138"/>
        <v>318.8</v>
      </c>
      <c r="I290" s="23">
        <f t="shared" si="138"/>
        <v>0</v>
      </c>
      <c r="J290" s="23">
        <f t="shared" si="138"/>
        <v>9819.5</v>
      </c>
      <c r="K290" s="23">
        <f t="shared" si="138"/>
        <v>9524.9</v>
      </c>
      <c r="L290" s="23">
        <f t="shared" si="138"/>
        <v>294.6</v>
      </c>
      <c r="M290" s="23">
        <f t="shared" si="138"/>
        <v>0</v>
      </c>
      <c r="N290" s="23">
        <f t="shared" si="138"/>
        <v>9819.5</v>
      </c>
      <c r="O290" s="23">
        <f>O291</f>
        <v>9524.9</v>
      </c>
      <c r="P290" s="23">
        <f>P291</f>
        <v>294.6</v>
      </c>
      <c r="Q290" s="23">
        <f>Q291</f>
        <v>0</v>
      </c>
    </row>
    <row r="291" spans="1:17" s="24" customFormat="1" ht="18.75">
      <c r="A291" s="111" t="s">
        <v>225</v>
      </c>
      <c r="B291" s="28" t="s">
        <v>161</v>
      </c>
      <c r="C291" s="28" t="s">
        <v>156</v>
      </c>
      <c r="D291" s="28" t="s">
        <v>500</v>
      </c>
      <c r="E291" s="28" t="s">
        <v>224</v>
      </c>
      <c r="F291" s="23">
        <v>10648</v>
      </c>
      <c r="G291" s="23">
        <v>10308.2</v>
      </c>
      <c r="H291" s="23">
        <v>318.8</v>
      </c>
      <c r="I291" s="23"/>
      <c r="J291" s="23">
        <f>K291+L291+M291</f>
        <v>9819.5</v>
      </c>
      <c r="K291" s="23">
        <v>9524.9</v>
      </c>
      <c r="L291" s="23">
        <v>294.6</v>
      </c>
      <c r="M291" s="23"/>
      <c r="N291" s="23">
        <f>O291+P291+Q291</f>
        <v>9819.5</v>
      </c>
      <c r="O291" s="33">
        <v>9524.9</v>
      </c>
      <c r="P291" s="33">
        <v>294.6</v>
      </c>
      <c r="Q291" s="33"/>
    </row>
    <row r="292" spans="1:17" s="24" customFormat="1" ht="94.5" customHeight="1">
      <c r="A292" s="84" t="s">
        <v>398</v>
      </c>
      <c r="B292" s="28" t="s">
        <v>161</v>
      </c>
      <c r="C292" s="28" t="s">
        <v>156</v>
      </c>
      <c r="D292" s="67" t="s">
        <v>57</v>
      </c>
      <c r="E292" s="28"/>
      <c r="F292" s="23">
        <f>F293</f>
        <v>171870.4</v>
      </c>
      <c r="G292" s="23">
        <f aca="true" t="shared" si="139" ref="G292:Q292">G293</f>
        <v>164597.5</v>
      </c>
      <c r="H292" s="23">
        <f t="shared" si="139"/>
        <v>0</v>
      </c>
      <c r="I292" s="23">
        <f t="shared" si="139"/>
        <v>0</v>
      </c>
      <c r="J292" s="23">
        <f t="shared" si="139"/>
        <v>162555.3</v>
      </c>
      <c r="K292" s="23">
        <f t="shared" si="139"/>
        <v>162555.3</v>
      </c>
      <c r="L292" s="23">
        <f t="shared" si="139"/>
        <v>0</v>
      </c>
      <c r="M292" s="23">
        <f t="shared" si="139"/>
        <v>0</v>
      </c>
      <c r="N292" s="23">
        <f t="shared" si="139"/>
        <v>162555.3</v>
      </c>
      <c r="O292" s="23">
        <f t="shared" si="139"/>
        <v>162555.3</v>
      </c>
      <c r="P292" s="23">
        <f t="shared" si="139"/>
        <v>0</v>
      </c>
      <c r="Q292" s="23">
        <f t="shared" si="139"/>
        <v>0</v>
      </c>
    </row>
    <row r="293" spans="1:17" s="24" customFormat="1" ht="18.75">
      <c r="A293" s="111" t="s">
        <v>225</v>
      </c>
      <c r="B293" s="28" t="s">
        <v>161</v>
      </c>
      <c r="C293" s="28" t="s">
        <v>156</v>
      </c>
      <c r="D293" s="67" t="s">
        <v>57</v>
      </c>
      <c r="E293" s="67">
        <v>610</v>
      </c>
      <c r="F293" s="23">
        <v>171870.4</v>
      </c>
      <c r="G293" s="23">
        <v>164597.5</v>
      </c>
      <c r="H293" s="23"/>
      <c r="I293" s="23"/>
      <c r="J293" s="23">
        <f>K293+L293+M293</f>
        <v>162555.3</v>
      </c>
      <c r="K293" s="23">
        <v>162555.3</v>
      </c>
      <c r="L293" s="23"/>
      <c r="M293" s="23"/>
      <c r="N293" s="23">
        <f>Q293+P293+K293</f>
        <v>162555.3</v>
      </c>
      <c r="O293" s="33">
        <v>162555.3</v>
      </c>
      <c r="P293" s="33"/>
      <c r="Q293" s="33"/>
    </row>
    <row r="294" spans="1:17" s="24" customFormat="1" ht="37.5">
      <c r="A294" s="111" t="s">
        <v>478</v>
      </c>
      <c r="B294" s="60" t="s">
        <v>161</v>
      </c>
      <c r="C294" s="60" t="s">
        <v>156</v>
      </c>
      <c r="D294" s="51" t="s">
        <v>479</v>
      </c>
      <c r="E294" s="51"/>
      <c r="F294" s="23">
        <f>F295</f>
        <v>1142.3</v>
      </c>
      <c r="G294" s="23">
        <f aca="true" t="shared" si="140" ref="G294:Q294">G295</f>
        <v>642</v>
      </c>
      <c r="H294" s="23">
        <f t="shared" si="140"/>
        <v>500.3</v>
      </c>
      <c r="I294" s="23">
        <f t="shared" si="140"/>
        <v>0</v>
      </c>
      <c r="J294" s="23">
        <f t="shared" si="140"/>
        <v>0</v>
      </c>
      <c r="K294" s="23">
        <f t="shared" si="140"/>
        <v>0</v>
      </c>
      <c r="L294" s="23">
        <f t="shared" si="140"/>
        <v>0</v>
      </c>
      <c r="M294" s="23">
        <f t="shared" si="140"/>
        <v>0</v>
      </c>
      <c r="N294" s="23">
        <f t="shared" si="140"/>
        <v>0</v>
      </c>
      <c r="O294" s="23">
        <f t="shared" si="140"/>
        <v>0</v>
      </c>
      <c r="P294" s="23">
        <f t="shared" si="140"/>
        <v>0</v>
      </c>
      <c r="Q294" s="23">
        <f t="shared" si="140"/>
        <v>0</v>
      </c>
    </row>
    <row r="295" spans="1:17" s="24" customFormat="1" ht="18.75">
      <c r="A295" s="111" t="s">
        <v>225</v>
      </c>
      <c r="B295" s="60" t="s">
        <v>161</v>
      </c>
      <c r="C295" s="60" t="s">
        <v>156</v>
      </c>
      <c r="D295" s="51" t="s">
        <v>479</v>
      </c>
      <c r="E295" s="51">
        <v>610</v>
      </c>
      <c r="F295" s="23">
        <f>G295+H295+I295</f>
        <v>1142.3</v>
      </c>
      <c r="G295" s="23">
        <v>642</v>
      </c>
      <c r="H295" s="23">
        <v>500.3</v>
      </c>
      <c r="I295" s="23"/>
      <c r="J295" s="23">
        <f>K295+L295+M295</f>
        <v>0</v>
      </c>
      <c r="K295" s="23">
        <v>0</v>
      </c>
      <c r="L295" s="23"/>
      <c r="M295" s="23"/>
      <c r="N295" s="23">
        <f>O295+P295+Q295</f>
        <v>0</v>
      </c>
      <c r="O295" s="33">
        <v>0</v>
      </c>
      <c r="P295" s="33"/>
      <c r="Q295" s="33"/>
    </row>
    <row r="296" spans="1:17" s="24" customFormat="1" ht="37.5">
      <c r="A296" s="57" t="s">
        <v>352</v>
      </c>
      <c r="B296" s="28" t="s">
        <v>161</v>
      </c>
      <c r="C296" s="28" t="s">
        <v>156</v>
      </c>
      <c r="D296" s="67" t="s">
        <v>346</v>
      </c>
      <c r="E296" s="67"/>
      <c r="F296" s="23">
        <f>F297</f>
        <v>12205</v>
      </c>
      <c r="G296" s="23">
        <f aca="true" t="shared" si="141" ref="G296:Q297">G297</f>
        <v>10154</v>
      </c>
      <c r="H296" s="23">
        <f t="shared" si="141"/>
        <v>0</v>
      </c>
      <c r="I296" s="23">
        <f t="shared" si="141"/>
        <v>0</v>
      </c>
      <c r="J296" s="23">
        <f t="shared" si="141"/>
        <v>10154</v>
      </c>
      <c r="K296" s="23">
        <f t="shared" si="141"/>
        <v>10154</v>
      </c>
      <c r="L296" s="23">
        <f t="shared" si="141"/>
        <v>0</v>
      </c>
      <c r="M296" s="23">
        <f t="shared" si="141"/>
        <v>0</v>
      </c>
      <c r="N296" s="23">
        <f t="shared" si="141"/>
        <v>10154</v>
      </c>
      <c r="O296" s="23">
        <f t="shared" si="141"/>
        <v>10154</v>
      </c>
      <c r="P296" s="23">
        <f t="shared" si="141"/>
        <v>0</v>
      </c>
      <c r="Q296" s="23">
        <f t="shared" si="141"/>
        <v>0</v>
      </c>
    </row>
    <row r="297" spans="1:17" s="24" customFormat="1" ht="75">
      <c r="A297" s="111" t="s">
        <v>126</v>
      </c>
      <c r="B297" s="28" t="s">
        <v>161</v>
      </c>
      <c r="C297" s="28" t="s">
        <v>156</v>
      </c>
      <c r="D297" s="67" t="s">
        <v>20</v>
      </c>
      <c r="E297" s="28"/>
      <c r="F297" s="23">
        <f>F298</f>
        <v>12205</v>
      </c>
      <c r="G297" s="23">
        <f t="shared" si="141"/>
        <v>10154</v>
      </c>
      <c r="H297" s="23">
        <f t="shared" si="141"/>
        <v>0</v>
      </c>
      <c r="I297" s="23">
        <f t="shared" si="141"/>
        <v>0</v>
      </c>
      <c r="J297" s="23">
        <f t="shared" si="141"/>
        <v>10154</v>
      </c>
      <c r="K297" s="23">
        <f t="shared" si="141"/>
        <v>10154</v>
      </c>
      <c r="L297" s="23">
        <f t="shared" si="141"/>
        <v>0</v>
      </c>
      <c r="M297" s="23">
        <f t="shared" si="141"/>
        <v>0</v>
      </c>
      <c r="N297" s="23">
        <f t="shared" si="141"/>
        <v>10154</v>
      </c>
      <c r="O297" s="23">
        <f t="shared" si="141"/>
        <v>10154</v>
      </c>
      <c r="P297" s="23">
        <f t="shared" si="141"/>
        <v>0</v>
      </c>
      <c r="Q297" s="23">
        <f t="shared" si="141"/>
        <v>0</v>
      </c>
    </row>
    <row r="298" spans="1:17" s="24" customFormat="1" ht="18.75">
      <c r="A298" s="111" t="s">
        <v>225</v>
      </c>
      <c r="B298" s="28" t="s">
        <v>161</v>
      </c>
      <c r="C298" s="28" t="s">
        <v>156</v>
      </c>
      <c r="D298" s="67" t="s">
        <v>20</v>
      </c>
      <c r="E298" s="28" t="s">
        <v>224</v>
      </c>
      <c r="F298" s="23">
        <v>12205</v>
      </c>
      <c r="G298" s="23">
        <v>10154</v>
      </c>
      <c r="H298" s="23"/>
      <c r="I298" s="23"/>
      <c r="J298" s="23">
        <f>K298+L298+M298</f>
        <v>10154</v>
      </c>
      <c r="K298" s="23">
        <v>10154</v>
      </c>
      <c r="L298" s="23"/>
      <c r="M298" s="23"/>
      <c r="N298" s="23">
        <f>O298+P298+Q298</f>
        <v>10154</v>
      </c>
      <c r="O298" s="33">
        <v>10154</v>
      </c>
      <c r="P298" s="33"/>
      <c r="Q298" s="33"/>
    </row>
    <row r="299" spans="1:17" s="24" customFormat="1" ht="56.25" customHeight="1">
      <c r="A299" s="61" t="s">
        <v>351</v>
      </c>
      <c r="B299" s="28" t="s">
        <v>161</v>
      </c>
      <c r="C299" s="28" t="s">
        <v>156</v>
      </c>
      <c r="D299" s="67" t="s">
        <v>58</v>
      </c>
      <c r="E299" s="28"/>
      <c r="F299" s="23">
        <f>F300</f>
        <v>997.2</v>
      </c>
      <c r="G299" s="23">
        <f aca="true" t="shared" si="142" ref="G299:Q300">G300</f>
        <v>997.2</v>
      </c>
      <c r="H299" s="23">
        <f t="shared" si="142"/>
        <v>0</v>
      </c>
      <c r="I299" s="23">
        <f t="shared" si="142"/>
        <v>0</v>
      </c>
      <c r="J299" s="23">
        <f t="shared" si="142"/>
        <v>997.2</v>
      </c>
      <c r="K299" s="23">
        <f t="shared" si="142"/>
        <v>997.2</v>
      </c>
      <c r="L299" s="23">
        <f t="shared" si="142"/>
        <v>0</v>
      </c>
      <c r="M299" s="23">
        <f t="shared" si="142"/>
        <v>0</v>
      </c>
      <c r="N299" s="23">
        <f t="shared" si="142"/>
        <v>997.2</v>
      </c>
      <c r="O299" s="23">
        <f t="shared" si="142"/>
        <v>997.2</v>
      </c>
      <c r="P299" s="23">
        <f t="shared" si="142"/>
        <v>0</v>
      </c>
      <c r="Q299" s="23">
        <f t="shared" si="142"/>
        <v>0</v>
      </c>
    </row>
    <row r="300" spans="1:17" s="24" customFormat="1" ht="75">
      <c r="A300" s="111" t="s">
        <v>126</v>
      </c>
      <c r="B300" s="28" t="s">
        <v>161</v>
      </c>
      <c r="C300" s="28" t="s">
        <v>156</v>
      </c>
      <c r="D300" s="67" t="s">
        <v>59</v>
      </c>
      <c r="E300" s="28"/>
      <c r="F300" s="23">
        <f>F301</f>
        <v>997.2</v>
      </c>
      <c r="G300" s="23">
        <f t="shared" si="142"/>
        <v>997.2</v>
      </c>
      <c r="H300" s="23">
        <f t="shared" si="142"/>
        <v>0</v>
      </c>
      <c r="I300" s="23">
        <f t="shared" si="142"/>
        <v>0</v>
      </c>
      <c r="J300" s="23">
        <f t="shared" si="142"/>
        <v>997.2</v>
      </c>
      <c r="K300" s="23">
        <f t="shared" si="142"/>
        <v>997.2</v>
      </c>
      <c r="L300" s="23">
        <f t="shared" si="142"/>
        <v>0</v>
      </c>
      <c r="M300" s="23">
        <f t="shared" si="142"/>
        <v>0</v>
      </c>
      <c r="N300" s="23">
        <f t="shared" si="142"/>
        <v>997.2</v>
      </c>
      <c r="O300" s="23">
        <f t="shared" si="142"/>
        <v>997.2</v>
      </c>
      <c r="P300" s="23">
        <f t="shared" si="142"/>
        <v>0</v>
      </c>
      <c r="Q300" s="23">
        <f t="shared" si="142"/>
        <v>0</v>
      </c>
    </row>
    <row r="301" spans="1:17" s="24" customFormat="1" ht="18.75">
      <c r="A301" s="111" t="s">
        <v>225</v>
      </c>
      <c r="B301" s="28" t="s">
        <v>161</v>
      </c>
      <c r="C301" s="28" t="s">
        <v>156</v>
      </c>
      <c r="D301" s="67" t="s">
        <v>59</v>
      </c>
      <c r="E301" s="28" t="s">
        <v>224</v>
      </c>
      <c r="F301" s="23">
        <f>G301+H301+I301</f>
        <v>997.2</v>
      </c>
      <c r="G301" s="23">
        <f>997.2</f>
        <v>997.2</v>
      </c>
      <c r="H301" s="23"/>
      <c r="I301" s="23"/>
      <c r="J301" s="23">
        <f>K301+L301+M301</f>
        <v>997.2</v>
      </c>
      <c r="K301" s="23">
        <v>997.2</v>
      </c>
      <c r="L301" s="23"/>
      <c r="M301" s="23"/>
      <c r="N301" s="23">
        <f>O301+P301+Q301</f>
        <v>997.2</v>
      </c>
      <c r="O301" s="33">
        <v>997.2</v>
      </c>
      <c r="P301" s="33"/>
      <c r="Q301" s="33"/>
    </row>
    <row r="302" spans="1:17" s="24" customFormat="1" ht="75">
      <c r="A302" s="57" t="s">
        <v>357</v>
      </c>
      <c r="B302" s="28" t="s">
        <v>161</v>
      </c>
      <c r="C302" s="28" t="s">
        <v>156</v>
      </c>
      <c r="D302" s="67" t="s">
        <v>347</v>
      </c>
      <c r="E302" s="28"/>
      <c r="F302" s="23">
        <f>F303+F305</f>
        <v>4164.1</v>
      </c>
      <c r="G302" s="23">
        <f aca="true" t="shared" si="143" ref="G302:Q302">G303+G305</f>
        <v>640</v>
      </c>
      <c r="H302" s="23">
        <f t="shared" si="143"/>
        <v>2659.6000000000004</v>
      </c>
      <c r="I302" s="23">
        <f t="shared" si="143"/>
        <v>0</v>
      </c>
      <c r="J302" s="23">
        <f t="shared" si="143"/>
        <v>3242.2</v>
      </c>
      <c r="K302" s="23">
        <f t="shared" si="143"/>
        <v>1423.3</v>
      </c>
      <c r="L302" s="23">
        <f t="shared" si="143"/>
        <v>1818.9</v>
      </c>
      <c r="M302" s="23">
        <f t="shared" si="143"/>
        <v>0</v>
      </c>
      <c r="N302" s="23">
        <f t="shared" si="143"/>
        <v>2942.2</v>
      </c>
      <c r="O302" s="23">
        <f t="shared" si="143"/>
        <v>1423.3</v>
      </c>
      <c r="P302" s="23">
        <f t="shared" si="143"/>
        <v>1518.9</v>
      </c>
      <c r="Q302" s="23">
        <f t="shared" si="143"/>
        <v>0</v>
      </c>
    </row>
    <row r="303" spans="1:17" s="24" customFormat="1" ht="56.25">
      <c r="A303" s="111" t="s">
        <v>358</v>
      </c>
      <c r="B303" s="28" t="s">
        <v>161</v>
      </c>
      <c r="C303" s="28" t="s">
        <v>156</v>
      </c>
      <c r="D303" s="67" t="s">
        <v>60</v>
      </c>
      <c r="E303" s="28"/>
      <c r="F303" s="23">
        <f>F304</f>
        <v>3504.3</v>
      </c>
      <c r="G303" s="23">
        <f aca="true" t="shared" si="144" ref="G303:Q303">G304</f>
        <v>0</v>
      </c>
      <c r="H303" s="23">
        <f t="shared" si="144"/>
        <v>2639.8</v>
      </c>
      <c r="I303" s="23">
        <f t="shared" si="144"/>
        <v>0</v>
      </c>
      <c r="J303" s="23">
        <f t="shared" si="144"/>
        <v>1774.9</v>
      </c>
      <c r="K303" s="23">
        <f t="shared" si="144"/>
        <v>0</v>
      </c>
      <c r="L303" s="23">
        <f t="shared" si="144"/>
        <v>1774.9</v>
      </c>
      <c r="M303" s="23">
        <f t="shared" si="144"/>
        <v>0</v>
      </c>
      <c r="N303" s="23">
        <f t="shared" si="144"/>
        <v>1474.9</v>
      </c>
      <c r="O303" s="23">
        <f t="shared" si="144"/>
        <v>0</v>
      </c>
      <c r="P303" s="23">
        <f t="shared" si="144"/>
        <v>1474.9</v>
      </c>
      <c r="Q303" s="23">
        <f t="shared" si="144"/>
        <v>0</v>
      </c>
    </row>
    <row r="304" spans="1:17" s="24" customFormat="1" ht="18.75">
      <c r="A304" s="111" t="s">
        <v>225</v>
      </c>
      <c r="B304" s="28" t="s">
        <v>161</v>
      </c>
      <c r="C304" s="28" t="s">
        <v>156</v>
      </c>
      <c r="D304" s="67" t="s">
        <v>60</v>
      </c>
      <c r="E304" s="28" t="s">
        <v>224</v>
      </c>
      <c r="F304" s="23">
        <v>3504.3</v>
      </c>
      <c r="G304" s="23"/>
      <c r="H304" s="23">
        <v>2639.8</v>
      </c>
      <c r="I304" s="23"/>
      <c r="J304" s="23">
        <f>K304+L304+M304</f>
        <v>1774.9</v>
      </c>
      <c r="K304" s="23"/>
      <c r="L304" s="23">
        <v>1774.9</v>
      </c>
      <c r="M304" s="23"/>
      <c r="N304" s="23">
        <f>O304+P304+Q304</f>
        <v>1474.9</v>
      </c>
      <c r="O304" s="33"/>
      <c r="P304" s="58">
        <v>1474.9</v>
      </c>
      <c r="Q304" s="33"/>
    </row>
    <row r="305" spans="1:17" s="24" customFormat="1" ht="56.25">
      <c r="A305" s="111" t="s">
        <v>484</v>
      </c>
      <c r="B305" s="28" t="s">
        <v>161</v>
      </c>
      <c r="C305" s="28" t="s">
        <v>156</v>
      </c>
      <c r="D305" s="28" t="s">
        <v>501</v>
      </c>
      <c r="E305" s="28"/>
      <c r="F305" s="23">
        <f>G305+H305+I305</f>
        <v>659.8</v>
      </c>
      <c r="G305" s="23">
        <f>G306</f>
        <v>640</v>
      </c>
      <c r="H305" s="23">
        <f>H306</f>
        <v>19.8</v>
      </c>
      <c r="I305" s="23">
        <f>I306</f>
        <v>0</v>
      </c>
      <c r="J305" s="23">
        <f>K305+L305+M305</f>
        <v>1467.3</v>
      </c>
      <c r="K305" s="23">
        <f>K306</f>
        <v>1423.3</v>
      </c>
      <c r="L305" s="23">
        <f>L306</f>
        <v>44</v>
      </c>
      <c r="M305" s="23">
        <f>M306</f>
        <v>0</v>
      </c>
      <c r="N305" s="23">
        <f>O305+P305+Q305</f>
        <v>1467.3</v>
      </c>
      <c r="O305" s="23">
        <f>O306</f>
        <v>1423.3</v>
      </c>
      <c r="P305" s="23">
        <f>P306</f>
        <v>44</v>
      </c>
      <c r="Q305" s="23">
        <f>Q306</f>
        <v>0</v>
      </c>
    </row>
    <row r="306" spans="1:17" s="24" customFormat="1" ht="18.75">
      <c r="A306" s="111" t="s">
        <v>225</v>
      </c>
      <c r="B306" s="28" t="s">
        <v>161</v>
      </c>
      <c r="C306" s="28" t="s">
        <v>156</v>
      </c>
      <c r="D306" s="28" t="s">
        <v>501</v>
      </c>
      <c r="E306" s="28" t="s">
        <v>224</v>
      </c>
      <c r="F306" s="23">
        <f>G306+H306+I306</f>
        <v>659.8</v>
      </c>
      <c r="G306" s="23">
        <v>640</v>
      </c>
      <c r="H306" s="23">
        <v>19.8</v>
      </c>
      <c r="I306" s="23"/>
      <c r="J306" s="23">
        <f>K306+L306+M306</f>
        <v>1467.3</v>
      </c>
      <c r="K306" s="23">
        <v>1423.3</v>
      </c>
      <c r="L306" s="23">
        <v>44</v>
      </c>
      <c r="M306" s="23"/>
      <c r="N306" s="23">
        <f>O306+P306+Q306</f>
        <v>1467.3</v>
      </c>
      <c r="O306" s="33">
        <v>1423.3</v>
      </c>
      <c r="P306" s="33">
        <v>44</v>
      </c>
      <c r="Q306" s="33"/>
    </row>
    <row r="307" spans="1:17" s="24" customFormat="1" ht="37.5">
      <c r="A307" s="111" t="s">
        <v>462</v>
      </c>
      <c r="B307" s="28" t="s">
        <v>161</v>
      </c>
      <c r="C307" s="28" t="s">
        <v>156</v>
      </c>
      <c r="D307" s="67" t="s">
        <v>62</v>
      </c>
      <c r="E307" s="28"/>
      <c r="F307" s="23">
        <f>F308</f>
        <v>1958</v>
      </c>
      <c r="G307" s="23">
        <f aca="true" t="shared" si="145" ref="G307:N307">G308</f>
        <v>0</v>
      </c>
      <c r="H307" s="23">
        <f t="shared" si="145"/>
        <v>1958</v>
      </c>
      <c r="I307" s="23">
        <f t="shared" si="145"/>
        <v>0</v>
      </c>
      <c r="J307" s="23">
        <f t="shared" si="145"/>
        <v>0</v>
      </c>
      <c r="K307" s="23">
        <f t="shared" si="145"/>
        <v>0</v>
      </c>
      <c r="L307" s="23">
        <f t="shared" si="145"/>
        <v>0</v>
      </c>
      <c r="M307" s="23">
        <f t="shared" si="145"/>
        <v>0</v>
      </c>
      <c r="N307" s="23">
        <f t="shared" si="145"/>
        <v>0</v>
      </c>
      <c r="O307" s="23">
        <f>O311+O308+O313</f>
        <v>48500</v>
      </c>
      <c r="P307" s="23">
        <f>P311+P308+P313</f>
        <v>1500</v>
      </c>
      <c r="Q307" s="23">
        <f>Q311+Q308+Q313</f>
        <v>0</v>
      </c>
    </row>
    <row r="308" spans="1:17" s="24" customFormat="1" ht="57" customHeight="1">
      <c r="A308" s="104" t="s">
        <v>635</v>
      </c>
      <c r="B308" s="28" t="s">
        <v>161</v>
      </c>
      <c r="C308" s="28" t="s">
        <v>156</v>
      </c>
      <c r="D308" s="67" t="s">
        <v>507</v>
      </c>
      <c r="E308" s="28"/>
      <c r="F308" s="23">
        <f>F309</f>
        <v>1958</v>
      </c>
      <c r="G308" s="23">
        <f aca="true" t="shared" si="146" ref="G308:Q308">G309</f>
        <v>0</v>
      </c>
      <c r="H308" s="23">
        <f t="shared" si="146"/>
        <v>1958</v>
      </c>
      <c r="I308" s="23">
        <f t="shared" si="146"/>
        <v>0</v>
      </c>
      <c r="J308" s="23">
        <f t="shared" si="146"/>
        <v>0</v>
      </c>
      <c r="K308" s="23">
        <f t="shared" si="146"/>
        <v>0</v>
      </c>
      <c r="L308" s="23">
        <f t="shared" si="146"/>
        <v>0</v>
      </c>
      <c r="M308" s="23">
        <f t="shared" si="146"/>
        <v>0</v>
      </c>
      <c r="N308" s="23">
        <f t="shared" si="146"/>
        <v>0</v>
      </c>
      <c r="O308" s="23">
        <f t="shared" si="146"/>
        <v>0</v>
      </c>
      <c r="P308" s="23">
        <f t="shared" si="146"/>
        <v>0</v>
      </c>
      <c r="Q308" s="23">
        <f t="shared" si="146"/>
        <v>0</v>
      </c>
    </row>
    <row r="309" spans="1:17" s="24" customFormat="1" ht="18.75">
      <c r="A309" s="111" t="s">
        <v>225</v>
      </c>
      <c r="B309" s="28" t="s">
        <v>161</v>
      </c>
      <c r="C309" s="28" t="s">
        <v>156</v>
      </c>
      <c r="D309" s="67" t="s">
        <v>507</v>
      </c>
      <c r="E309" s="28" t="s">
        <v>224</v>
      </c>
      <c r="F309" s="23">
        <f>G309+H309+I309</f>
        <v>1958</v>
      </c>
      <c r="G309" s="23"/>
      <c r="H309" s="23">
        <v>1958</v>
      </c>
      <c r="I309" s="23"/>
      <c r="J309" s="23">
        <f>K309+L309+M309</f>
        <v>0</v>
      </c>
      <c r="K309" s="23"/>
      <c r="L309" s="23"/>
      <c r="M309" s="23"/>
      <c r="N309" s="23">
        <f>O309+P309+Q309</f>
        <v>0</v>
      </c>
      <c r="O309" s="23"/>
      <c r="P309" s="23"/>
      <c r="Q309" s="23"/>
    </row>
    <row r="310" spans="1:17" s="24" customFormat="1" ht="56.25">
      <c r="A310" s="111" t="s">
        <v>633</v>
      </c>
      <c r="B310" s="28" t="s">
        <v>161</v>
      </c>
      <c r="C310" s="28" t="s">
        <v>156</v>
      </c>
      <c r="D310" s="67" t="s">
        <v>630</v>
      </c>
      <c r="E310" s="28"/>
      <c r="F310" s="23">
        <f>F311+F313</f>
        <v>0</v>
      </c>
      <c r="G310" s="23">
        <f aca="true" t="shared" si="147" ref="G310:N310">G311+G313</f>
        <v>0</v>
      </c>
      <c r="H310" s="23">
        <f t="shared" si="147"/>
        <v>0</v>
      </c>
      <c r="I310" s="23">
        <f t="shared" si="147"/>
        <v>0</v>
      </c>
      <c r="J310" s="23">
        <f t="shared" si="147"/>
        <v>50000</v>
      </c>
      <c r="K310" s="23">
        <f t="shared" si="147"/>
        <v>48500</v>
      </c>
      <c r="L310" s="23">
        <f t="shared" si="147"/>
        <v>1500</v>
      </c>
      <c r="M310" s="23">
        <f t="shared" si="147"/>
        <v>0</v>
      </c>
      <c r="N310" s="23">
        <f t="shared" si="147"/>
        <v>50000</v>
      </c>
      <c r="O310" s="23"/>
      <c r="P310" s="23"/>
      <c r="Q310" s="23"/>
    </row>
    <row r="311" spans="1:17" s="24" customFormat="1" ht="37.5">
      <c r="A311" s="111" t="s">
        <v>535</v>
      </c>
      <c r="B311" s="28" t="s">
        <v>161</v>
      </c>
      <c r="C311" s="28" t="s">
        <v>156</v>
      </c>
      <c r="D311" s="67" t="s">
        <v>631</v>
      </c>
      <c r="E311" s="28"/>
      <c r="F311" s="23">
        <f>F312</f>
        <v>0</v>
      </c>
      <c r="G311" s="23">
        <f aca="true" t="shared" si="148" ref="G311:Q311">G312</f>
        <v>0</v>
      </c>
      <c r="H311" s="23">
        <f t="shared" si="148"/>
        <v>0</v>
      </c>
      <c r="I311" s="23">
        <f t="shared" si="148"/>
        <v>0</v>
      </c>
      <c r="J311" s="23">
        <f t="shared" si="148"/>
        <v>50000</v>
      </c>
      <c r="K311" s="23">
        <f t="shared" si="148"/>
        <v>48500</v>
      </c>
      <c r="L311" s="23">
        <f t="shared" si="148"/>
        <v>1500</v>
      </c>
      <c r="M311" s="23">
        <f t="shared" si="148"/>
        <v>0</v>
      </c>
      <c r="N311" s="23">
        <f t="shared" si="148"/>
        <v>0</v>
      </c>
      <c r="O311" s="23"/>
      <c r="P311" s="23"/>
      <c r="Q311" s="23">
        <f t="shared" si="148"/>
        <v>0</v>
      </c>
    </row>
    <row r="312" spans="1:17" s="24" customFormat="1" ht="18.75">
      <c r="A312" s="111" t="s">
        <v>225</v>
      </c>
      <c r="B312" s="28" t="s">
        <v>161</v>
      </c>
      <c r="C312" s="28" t="s">
        <v>156</v>
      </c>
      <c r="D312" s="67" t="s">
        <v>631</v>
      </c>
      <c r="E312" s="28" t="s">
        <v>224</v>
      </c>
      <c r="F312" s="23">
        <f>G312+H312+I312</f>
        <v>0</v>
      </c>
      <c r="G312" s="23"/>
      <c r="H312" s="23"/>
      <c r="I312" s="23"/>
      <c r="J312" s="23">
        <f>K312+L312+M312</f>
        <v>50000</v>
      </c>
      <c r="K312" s="23">
        <v>48500</v>
      </c>
      <c r="L312" s="23">
        <v>1500</v>
      </c>
      <c r="M312" s="23"/>
      <c r="N312" s="23">
        <f>O312+P312+Q312</f>
        <v>0</v>
      </c>
      <c r="O312" s="33"/>
      <c r="P312" s="33"/>
      <c r="Q312" s="33"/>
    </row>
    <row r="313" spans="1:17" s="24" customFormat="1" ht="37.5">
      <c r="A313" s="111" t="s">
        <v>634</v>
      </c>
      <c r="B313" s="28" t="s">
        <v>161</v>
      </c>
      <c r="C313" s="28" t="s">
        <v>156</v>
      </c>
      <c r="D313" s="67" t="s">
        <v>632</v>
      </c>
      <c r="E313" s="28"/>
      <c r="F313" s="23">
        <f>F314</f>
        <v>0</v>
      </c>
      <c r="G313" s="23">
        <f aca="true" t="shared" si="149" ref="G313:M313">G314</f>
        <v>0</v>
      </c>
      <c r="H313" s="23">
        <f t="shared" si="149"/>
        <v>0</v>
      </c>
      <c r="I313" s="23">
        <f t="shared" si="149"/>
        <v>0</v>
      </c>
      <c r="J313" s="23">
        <f t="shared" si="149"/>
        <v>0</v>
      </c>
      <c r="K313" s="23">
        <f t="shared" si="149"/>
        <v>0</v>
      </c>
      <c r="L313" s="23">
        <f t="shared" si="149"/>
        <v>0</v>
      </c>
      <c r="M313" s="23">
        <f t="shared" si="149"/>
        <v>0</v>
      </c>
      <c r="N313" s="23">
        <f>N314</f>
        <v>50000</v>
      </c>
      <c r="O313" s="23">
        <f>O314</f>
        <v>48500</v>
      </c>
      <c r="P313" s="23">
        <f>P314</f>
        <v>1500</v>
      </c>
      <c r="Q313" s="23">
        <f>Q314</f>
        <v>0</v>
      </c>
    </row>
    <row r="314" spans="1:17" s="24" customFormat="1" ht="18.75">
      <c r="A314" s="111" t="s">
        <v>225</v>
      </c>
      <c r="B314" s="28" t="s">
        <v>161</v>
      </c>
      <c r="C314" s="28" t="s">
        <v>156</v>
      </c>
      <c r="D314" s="67" t="s">
        <v>632</v>
      </c>
      <c r="E314" s="28" t="s">
        <v>224</v>
      </c>
      <c r="F314" s="23">
        <f>G314+H314+I314</f>
        <v>0</v>
      </c>
      <c r="G314" s="23"/>
      <c r="H314" s="23"/>
      <c r="I314" s="23"/>
      <c r="J314" s="23">
        <f>K314+L314+M314</f>
        <v>0</v>
      </c>
      <c r="K314" s="23"/>
      <c r="L314" s="23"/>
      <c r="M314" s="23"/>
      <c r="N314" s="23">
        <f>O314+P314+Q314</f>
        <v>50000</v>
      </c>
      <c r="O314" s="33">
        <v>48500</v>
      </c>
      <c r="P314" s="33">
        <v>1500</v>
      </c>
      <c r="Q314" s="33"/>
    </row>
    <row r="315" spans="1:17" s="24" customFormat="1" ht="56.25">
      <c r="A315" s="111" t="s">
        <v>468</v>
      </c>
      <c r="B315" s="28" t="s">
        <v>161</v>
      </c>
      <c r="C315" s="28" t="s">
        <v>156</v>
      </c>
      <c r="D315" s="67" t="s">
        <v>130</v>
      </c>
      <c r="E315" s="28"/>
      <c r="F315" s="23">
        <f>F316</f>
        <v>0</v>
      </c>
      <c r="G315" s="23">
        <f aca="true" t="shared" si="150" ref="G315:Q317">G316</f>
        <v>0</v>
      </c>
      <c r="H315" s="23">
        <f t="shared" si="150"/>
        <v>0</v>
      </c>
      <c r="I315" s="23">
        <f t="shared" si="150"/>
        <v>0</v>
      </c>
      <c r="J315" s="23">
        <f t="shared" si="150"/>
        <v>35.6</v>
      </c>
      <c r="K315" s="23">
        <f t="shared" si="150"/>
        <v>0</v>
      </c>
      <c r="L315" s="23">
        <f t="shared" si="150"/>
        <v>35.6</v>
      </c>
      <c r="M315" s="23">
        <f t="shared" si="150"/>
        <v>0</v>
      </c>
      <c r="N315" s="23">
        <f t="shared" si="150"/>
        <v>0</v>
      </c>
      <c r="O315" s="23">
        <f t="shared" si="150"/>
        <v>0</v>
      </c>
      <c r="P315" s="23">
        <f t="shared" si="150"/>
        <v>0</v>
      </c>
      <c r="Q315" s="23">
        <f t="shared" si="150"/>
        <v>0</v>
      </c>
    </row>
    <row r="316" spans="1:17" s="24" customFormat="1" ht="37.5">
      <c r="A316" s="111" t="s">
        <v>513</v>
      </c>
      <c r="B316" s="28" t="s">
        <v>161</v>
      </c>
      <c r="C316" s="28" t="s">
        <v>156</v>
      </c>
      <c r="D316" s="67" t="s">
        <v>512</v>
      </c>
      <c r="E316" s="28"/>
      <c r="F316" s="23">
        <f>F317</f>
        <v>0</v>
      </c>
      <c r="G316" s="23">
        <f t="shared" si="150"/>
        <v>0</v>
      </c>
      <c r="H316" s="23">
        <f t="shared" si="150"/>
        <v>0</v>
      </c>
      <c r="I316" s="23">
        <f t="shared" si="150"/>
        <v>0</v>
      </c>
      <c r="J316" s="23">
        <f t="shared" si="150"/>
        <v>35.6</v>
      </c>
      <c r="K316" s="23">
        <f t="shared" si="150"/>
        <v>0</v>
      </c>
      <c r="L316" s="23">
        <f t="shared" si="150"/>
        <v>35.6</v>
      </c>
      <c r="M316" s="23">
        <f t="shared" si="150"/>
        <v>0</v>
      </c>
      <c r="N316" s="23">
        <f t="shared" si="150"/>
        <v>0</v>
      </c>
      <c r="O316" s="23">
        <f t="shared" si="150"/>
        <v>0</v>
      </c>
      <c r="P316" s="23">
        <f t="shared" si="150"/>
        <v>0</v>
      </c>
      <c r="Q316" s="23">
        <f t="shared" si="150"/>
        <v>0</v>
      </c>
    </row>
    <row r="317" spans="1:17" s="24" customFormat="1" ht="42.75" customHeight="1">
      <c r="A317" s="111" t="s">
        <v>566</v>
      </c>
      <c r="B317" s="28" t="s">
        <v>161</v>
      </c>
      <c r="C317" s="28" t="s">
        <v>156</v>
      </c>
      <c r="D317" s="67" t="s">
        <v>514</v>
      </c>
      <c r="E317" s="28"/>
      <c r="F317" s="23">
        <f>F318</f>
        <v>0</v>
      </c>
      <c r="G317" s="23">
        <f t="shared" si="150"/>
        <v>0</v>
      </c>
      <c r="H317" s="23">
        <f t="shared" si="150"/>
        <v>0</v>
      </c>
      <c r="I317" s="23">
        <f t="shared" si="150"/>
        <v>0</v>
      </c>
      <c r="J317" s="23">
        <f t="shared" si="150"/>
        <v>35.6</v>
      </c>
      <c r="K317" s="23">
        <f t="shared" si="150"/>
        <v>0</v>
      </c>
      <c r="L317" s="23">
        <f t="shared" si="150"/>
        <v>35.6</v>
      </c>
      <c r="M317" s="23">
        <f t="shared" si="150"/>
        <v>0</v>
      </c>
      <c r="N317" s="23">
        <f t="shared" si="150"/>
        <v>0</v>
      </c>
      <c r="O317" s="23">
        <f t="shared" si="150"/>
        <v>0</v>
      </c>
      <c r="P317" s="23">
        <f t="shared" si="150"/>
        <v>0</v>
      </c>
      <c r="Q317" s="23">
        <f t="shared" si="150"/>
        <v>0</v>
      </c>
    </row>
    <row r="318" spans="1:17" s="24" customFormat="1" ht="18.75">
      <c r="A318" s="111" t="s">
        <v>225</v>
      </c>
      <c r="B318" s="28" t="s">
        <v>161</v>
      </c>
      <c r="C318" s="28" t="s">
        <v>156</v>
      </c>
      <c r="D318" s="67" t="s">
        <v>514</v>
      </c>
      <c r="E318" s="28" t="s">
        <v>224</v>
      </c>
      <c r="F318" s="23">
        <f>G318+H318+I318</f>
        <v>0</v>
      </c>
      <c r="G318" s="23"/>
      <c r="H318" s="23"/>
      <c r="I318" s="23"/>
      <c r="J318" s="23">
        <f>K318+L318+M318</f>
        <v>35.6</v>
      </c>
      <c r="K318" s="23"/>
      <c r="L318" s="23">
        <v>35.6</v>
      </c>
      <c r="M318" s="23"/>
      <c r="N318" s="23">
        <f>O318+P318+Q318</f>
        <v>0</v>
      </c>
      <c r="O318" s="33"/>
      <c r="P318" s="33"/>
      <c r="Q318" s="33"/>
    </row>
    <row r="319" spans="1:17" s="24" customFormat="1" ht="18.75">
      <c r="A319" s="112" t="s">
        <v>138</v>
      </c>
      <c r="B319" s="25" t="s">
        <v>161</v>
      </c>
      <c r="C319" s="25" t="s">
        <v>155</v>
      </c>
      <c r="D319" s="109"/>
      <c r="E319" s="25"/>
      <c r="F319" s="26">
        <f>F320+F327</f>
        <v>23030.9</v>
      </c>
      <c r="G319" s="26">
        <f aca="true" t="shared" si="151" ref="G319:Q319">G320+G327</f>
        <v>2532.6</v>
      </c>
      <c r="H319" s="26">
        <f t="shared" si="151"/>
        <v>19135</v>
      </c>
      <c r="I319" s="26">
        <f t="shared" si="151"/>
        <v>0</v>
      </c>
      <c r="J319" s="26">
        <f t="shared" si="151"/>
        <v>21698.3</v>
      </c>
      <c r="K319" s="26">
        <f t="shared" si="151"/>
        <v>2532.6</v>
      </c>
      <c r="L319" s="26">
        <f t="shared" si="151"/>
        <v>19165.7</v>
      </c>
      <c r="M319" s="26">
        <f t="shared" si="151"/>
        <v>0</v>
      </c>
      <c r="N319" s="26">
        <f t="shared" si="151"/>
        <v>20980.9</v>
      </c>
      <c r="O319" s="23">
        <f t="shared" si="151"/>
        <v>2532.6</v>
      </c>
      <c r="P319" s="23">
        <f t="shared" si="151"/>
        <v>18448.300000000003</v>
      </c>
      <c r="Q319" s="23">
        <f t="shared" si="151"/>
        <v>0</v>
      </c>
    </row>
    <row r="320" spans="1:17" s="24" customFormat="1" ht="37.5">
      <c r="A320" s="111" t="s">
        <v>459</v>
      </c>
      <c r="B320" s="28" t="s">
        <v>161</v>
      </c>
      <c r="C320" s="28" t="s">
        <v>155</v>
      </c>
      <c r="D320" s="28" t="s">
        <v>317</v>
      </c>
      <c r="E320" s="28"/>
      <c r="F320" s="23">
        <f>F321</f>
        <v>8909.1</v>
      </c>
      <c r="G320" s="23">
        <f aca="true" t="shared" si="152" ref="G320:Q321">G321</f>
        <v>947.5</v>
      </c>
      <c r="H320" s="23">
        <f t="shared" si="152"/>
        <v>7517.400000000001</v>
      </c>
      <c r="I320" s="23">
        <f t="shared" si="152"/>
        <v>0</v>
      </c>
      <c r="J320" s="23">
        <f t="shared" si="152"/>
        <v>8531.8</v>
      </c>
      <c r="K320" s="23">
        <f t="shared" si="152"/>
        <v>947.5</v>
      </c>
      <c r="L320" s="23">
        <f t="shared" si="152"/>
        <v>7584.3</v>
      </c>
      <c r="M320" s="23">
        <f t="shared" si="152"/>
        <v>0</v>
      </c>
      <c r="N320" s="23">
        <f t="shared" si="152"/>
        <v>8314.4</v>
      </c>
      <c r="O320" s="23">
        <f t="shared" si="152"/>
        <v>947.5</v>
      </c>
      <c r="P320" s="23">
        <f t="shared" si="152"/>
        <v>7366.900000000001</v>
      </c>
      <c r="Q320" s="23">
        <f t="shared" si="152"/>
        <v>0</v>
      </c>
    </row>
    <row r="321" spans="1:17" s="24" customFormat="1" ht="37.5">
      <c r="A321" s="111" t="s">
        <v>122</v>
      </c>
      <c r="B321" s="28" t="s">
        <v>161</v>
      </c>
      <c r="C321" s="28" t="s">
        <v>155</v>
      </c>
      <c r="D321" s="28" t="s">
        <v>43</v>
      </c>
      <c r="E321" s="28"/>
      <c r="F321" s="23">
        <f>F322</f>
        <v>8909.1</v>
      </c>
      <c r="G321" s="23">
        <f t="shared" si="152"/>
        <v>947.5</v>
      </c>
      <c r="H321" s="23">
        <f t="shared" si="152"/>
        <v>7517.400000000001</v>
      </c>
      <c r="I321" s="23">
        <f t="shared" si="152"/>
        <v>0</v>
      </c>
      <c r="J321" s="23">
        <f t="shared" si="152"/>
        <v>8531.8</v>
      </c>
      <c r="K321" s="23">
        <f t="shared" si="152"/>
        <v>947.5</v>
      </c>
      <c r="L321" s="23">
        <f t="shared" si="152"/>
        <v>7584.3</v>
      </c>
      <c r="M321" s="23">
        <f t="shared" si="152"/>
        <v>0</v>
      </c>
      <c r="N321" s="23">
        <f t="shared" si="152"/>
        <v>8314.4</v>
      </c>
      <c r="O321" s="23">
        <f t="shared" si="152"/>
        <v>947.5</v>
      </c>
      <c r="P321" s="23">
        <f t="shared" si="152"/>
        <v>7366.900000000001</v>
      </c>
      <c r="Q321" s="23">
        <f t="shared" si="152"/>
        <v>0</v>
      </c>
    </row>
    <row r="322" spans="1:17" s="24" customFormat="1" ht="63.75" customHeight="1">
      <c r="A322" s="111" t="s">
        <v>27</v>
      </c>
      <c r="B322" s="28" t="s">
        <v>161</v>
      </c>
      <c r="C322" s="28" t="s">
        <v>155</v>
      </c>
      <c r="D322" s="28" t="s">
        <v>67</v>
      </c>
      <c r="E322" s="28"/>
      <c r="F322" s="23">
        <f>F323+F325</f>
        <v>8909.1</v>
      </c>
      <c r="G322" s="23">
        <f aca="true" t="shared" si="153" ref="G322:Q322">G323+G325</f>
        <v>947.5</v>
      </c>
      <c r="H322" s="23">
        <f t="shared" si="153"/>
        <v>7517.400000000001</v>
      </c>
      <c r="I322" s="23">
        <f t="shared" si="153"/>
        <v>0</v>
      </c>
      <c r="J322" s="23">
        <f t="shared" si="153"/>
        <v>8531.8</v>
      </c>
      <c r="K322" s="23">
        <f t="shared" si="153"/>
        <v>947.5</v>
      </c>
      <c r="L322" s="23">
        <f t="shared" si="153"/>
        <v>7584.3</v>
      </c>
      <c r="M322" s="23">
        <f t="shared" si="153"/>
        <v>0</v>
      </c>
      <c r="N322" s="23">
        <f t="shared" si="153"/>
        <v>8314.4</v>
      </c>
      <c r="O322" s="23">
        <f t="shared" si="153"/>
        <v>947.5</v>
      </c>
      <c r="P322" s="23">
        <f t="shared" si="153"/>
        <v>7366.900000000001</v>
      </c>
      <c r="Q322" s="23">
        <f t="shared" si="153"/>
        <v>0</v>
      </c>
    </row>
    <row r="323" spans="1:17" s="24" customFormat="1" ht="18.75">
      <c r="A323" s="111" t="s">
        <v>127</v>
      </c>
      <c r="B323" s="28" t="s">
        <v>161</v>
      </c>
      <c r="C323" s="28" t="s">
        <v>155</v>
      </c>
      <c r="D323" s="28" t="s">
        <v>68</v>
      </c>
      <c r="E323" s="62"/>
      <c r="F323" s="31">
        <f aca="true" t="shared" si="154" ref="F323:Q323">F324</f>
        <v>7607.9</v>
      </c>
      <c r="G323" s="31">
        <f t="shared" si="154"/>
        <v>0</v>
      </c>
      <c r="H323" s="31">
        <f t="shared" si="154"/>
        <v>7488.1</v>
      </c>
      <c r="I323" s="31">
        <f t="shared" si="154"/>
        <v>0</v>
      </c>
      <c r="J323" s="31">
        <f t="shared" si="154"/>
        <v>7555</v>
      </c>
      <c r="K323" s="31">
        <f t="shared" si="154"/>
        <v>0</v>
      </c>
      <c r="L323" s="31">
        <f t="shared" si="154"/>
        <v>7555</v>
      </c>
      <c r="M323" s="31">
        <f t="shared" si="154"/>
        <v>0</v>
      </c>
      <c r="N323" s="31">
        <f t="shared" si="154"/>
        <v>7337.6</v>
      </c>
      <c r="O323" s="31">
        <f t="shared" si="154"/>
        <v>0</v>
      </c>
      <c r="P323" s="31">
        <f t="shared" si="154"/>
        <v>7337.6</v>
      </c>
      <c r="Q323" s="31">
        <f t="shared" si="154"/>
        <v>0</v>
      </c>
    </row>
    <row r="324" spans="1:17" s="24" customFormat="1" ht="18.75">
      <c r="A324" s="111" t="s">
        <v>225</v>
      </c>
      <c r="B324" s="28" t="s">
        <v>161</v>
      </c>
      <c r="C324" s="28" t="s">
        <v>155</v>
      </c>
      <c r="D324" s="28" t="s">
        <v>68</v>
      </c>
      <c r="E324" s="28" t="s">
        <v>224</v>
      </c>
      <c r="F324" s="23">
        <v>7607.9</v>
      </c>
      <c r="G324" s="23"/>
      <c r="H324" s="23">
        <v>7488.1</v>
      </c>
      <c r="I324" s="23"/>
      <c r="J324" s="23">
        <f>K324+L324+M324</f>
        <v>7555</v>
      </c>
      <c r="K324" s="23"/>
      <c r="L324" s="23">
        <v>7555</v>
      </c>
      <c r="M324" s="23"/>
      <c r="N324" s="23">
        <f>O324+P324+Q324</f>
        <v>7337.6</v>
      </c>
      <c r="O324" s="33"/>
      <c r="P324" s="33">
        <v>7337.6</v>
      </c>
      <c r="Q324" s="33"/>
    </row>
    <row r="325" spans="1:17" s="24" customFormat="1" ht="56.25">
      <c r="A325" s="111" t="s">
        <v>484</v>
      </c>
      <c r="B325" s="28" t="s">
        <v>161</v>
      </c>
      <c r="C325" s="28" t="s">
        <v>155</v>
      </c>
      <c r="D325" s="28" t="s">
        <v>485</v>
      </c>
      <c r="E325" s="28"/>
      <c r="F325" s="23">
        <f>F326</f>
        <v>1301.2</v>
      </c>
      <c r="G325" s="23">
        <f aca="true" t="shared" si="155" ref="G325:Q325">G326</f>
        <v>947.5</v>
      </c>
      <c r="H325" s="23">
        <f t="shared" si="155"/>
        <v>29.3</v>
      </c>
      <c r="I325" s="23">
        <f t="shared" si="155"/>
        <v>0</v>
      </c>
      <c r="J325" s="23">
        <f t="shared" si="155"/>
        <v>976.8</v>
      </c>
      <c r="K325" s="23">
        <f t="shared" si="155"/>
        <v>947.5</v>
      </c>
      <c r="L325" s="23">
        <f t="shared" si="155"/>
        <v>29.3</v>
      </c>
      <c r="M325" s="23">
        <f t="shared" si="155"/>
        <v>0</v>
      </c>
      <c r="N325" s="23">
        <f t="shared" si="155"/>
        <v>976.8</v>
      </c>
      <c r="O325" s="23">
        <f t="shared" si="155"/>
        <v>947.5</v>
      </c>
      <c r="P325" s="23">
        <f t="shared" si="155"/>
        <v>29.3</v>
      </c>
      <c r="Q325" s="23">
        <f t="shared" si="155"/>
        <v>0</v>
      </c>
    </row>
    <row r="326" spans="1:17" s="24" customFormat="1" ht="18.75">
      <c r="A326" s="111" t="s">
        <v>225</v>
      </c>
      <c r="B326" s="28" t="s">
        <v>161</v>
      </c>
      <c r="C326" s="28" t="s">
        <v>155</v>
      </c>
      <c r="D326" s="28" t="s">
        <v>485</v>
      </c>
      <c r="E326" s="28" t="s">
        <v>224</v>
      </c>
      <c r="F326" s="23">
        <v>1301.2</v>
      </c>
      <c r="G326" s="23">
        <v>947.5</v>
      </c>
      <c r="H326" s="23">
        <v>29.3</v>
      </c>
      <c r="I326" s="23"/>
      <c r="J326" s="23">
        <f>K326+L326+M326</f>
        <v>976.8</v>
      </c>
      <c r="K326" s="23">
        <v>947.5</v>
      </c>
      <c r="L326" s="23">
        <v>29.3</v>
      </c>
      <c r="M326" s="23"/>
      <c r="N326" s="23">
        <f>O326+P326+Q326</f>
        <v>976.8</v>
      </c>
      <c r="O326" s="33">
        <v>947.5</v>
      </c>
      <c r="P326" s="33">
        <v>29.3</v>
      </c>
      <c r="Q326" s="33"/>
    </row>
    <row r="327" spans="1:17" s="24" customFormat="1" ht="37.5">
      <c r="A327" s="111" t="s">
        <v>460</v>
      </c>
      <c r="B327" s="28" t="s">
        <v>161</v>
      </c>
      <c r="C327" s="28" t="s">
        <v>155</v>
      </c>
      <c r="D327" s="67" t="s">
        <v>343</v>
      </c>
      <c r="E327" s="28"/>
      <c r="F327" s="23">
        <f>F328</f>
        <v>14121.8</v>
      </c>
      <c r="G327" s="23">
        <f aca="true" t="shared" si="156" ref="G327:Q327">G328</f>
        <v>1585.1</v>
      </c>
      <c r="H327" s="23">
        <f t="shared" si="156"/>
        <v>11617.6</v>
      </c>
      <c r="I327" s="23">
        <f t="shared" si="156"/>
        <v>0</v>
      </c>
      <c r="J327" s="23">
        <f t="shared" si="156"/>
        <v>13166.5</v>
      </c>
      <c r="K327" s="23">
        <f t="shared" si="156"/>
        <v>1585.1</v>
      </c>
      <c r="L327" s="23">
        <f t="shared" si="156"/>
        <v>11581.400000000001</v>
      </c>
      <c r="M327" s="23">
        <f t="shared" si="156"/>
        <v>0</v>
      </c>
      <c r="N327" s="23">
        <f t="shared" si="156"/>
        <v>12666.5</v>
      </c>
      <c r="O327" s="23">
        <f t="shared" si="156"/>
        <v>1585.1</v>
      </c>
      <c r="P327" s="23">
        <f t="shared" si="156"/>
        <v>11081.400000000001</v>
      </c>
      <c r="Q327" s="23">
        <f t="shared" si="156"/>
        <v>0</v>
      </c>
    </row>
    <row r="328" spans="1:17" s="24" customFormat="1" ht="37.5">
      <c r="A328" s="111" t="s">
        <v>21</v>
      </c>
      <c r="B328" s="28" t="s">
        <v>161</v>
      </c>
      <c r="C328" s="28" t="s">
        <v>155</v>
      </c>
      <c r="D328" s="67" t="s">
        <v>344</v>
      </c>
      <c r="E328" s="28"/>
      <c r="F328" s="23">
        <f>F329+F334</f>
        <v>14121.8</v>
      </c>
      <c r="G328" s="23">
        <f aca="true" t="shared" si="157" ref="G328:Q328">G329+G334</f>
        <v>1585.1</v>
      </c>
      <c r="H328" s="23">
        <f t="shared" si="157"/>
        <v>11617.6</v>
      </c>
      <c r="I328" s="23">
        <f t="shared" si="157"/>
        <v>0</v>
      </c>
      <c r="J328" s="23">
        <f t="shared" si="157"/>
        <v>13166.5</v>
      </c>
      <c r="K328" s="23">
        <f t="shared" si="157"/>
        <v>1585.1</v>
      </c>
      <c r="L328" s="23">
        <f t="shared" si="157"/>
        <v>11581.400000000001</v>
      </c>
      <c r="M328" s="23">
        <f t="shared" si="157"/>
        <v>0</v>
      </c>
      <c r="N328" s="23">
        <f t="shared" si="157"/>
        <v>12666.5</v>
      </c>
      <c r="O328" s="23">
        <f t="shared" si="157"/>
        <v>1585.1</v>
      </c>
      <c r="P328" s="23">
        <f t="shared" si="157"/>
        <v>11081.400000000001</v>
      </c>
      <c r="Q328" s="23">
        <f t="shared" si="157"/>
        <v>0</v>
      </c>
    </row>
    <row r="329" spans="1:17" s="24" customFormat="1" ht="42.75" customHeight="1">
      <c r="A329" s="111" t="s">
        <v>63</v>
      </c>
      <c r="B329" s="28" t="s">
        <v>161</v>
      </c>
      <c r="C329" s="28" t="s">
        <v>155</v>
      </c>
      <c r="D329" s="28" t="s">
        <v>64</v>
      </c>
      <c r="E329" s="28"/>
      <c r="F329" s="23">
        <f aca="true" t="shared" si="158" ref="F329:Q329">F330+F332</f>
        <v>10100.3</v>
      </c>
      <c r="G329" s="23">
        <f t="shared" si="158"/>
        <v>894.8</v>
      </c>
      <c r="H329" s="23">
        <f t="shared" si="158"/>
        <v>6586.400000000001</v>
      </c>
      <c r="I329" s="23">
        <f t="shared" si="158"/>
        <v>0</v>
      </c>
      <c r="J329" s="23">
        <f t="shared" si="158"/>
        <v>3736.2999999999997</v>
      </c>
      <c r="K329" s="23">
        <f t="shared" si="158"/>
        <v>998.6</v>
      </c>
      <c r="L329" s="23">
        <f t="shared" si="158"/>
        <v>2737.7</v>
      </c>
      <c r="M329" s="23">
        <f t="shared" si="158"/>
        <v>0</v>
      </c>
      <c r="N329" s="23">
        <f t="shared" si="158"/>
        <v>3236.2999999999997</v>
      </c>
      <c r="O329" s="23">
        <f t="shared" si="158"/>
        <v>998.6</v>
      </c>
      <c r="P329" s="23">
        <f t="shared" si="158"/>
        <v>2237.7</v>
      </c>
      <c r="Q329" s="23">
        <f t="shared" si="158"/>
        <v>0</v>
      </c>
    </row>
    <row r="330" spans="1:17" s="24" customFormat="1" ht="18.75">
      <c r="A330" s="111" t="s">
        <v>182</v>
      </c>
      <c r="B330" s="28" t="s">
        <v>161</v>
      </c>
      <c r="C330" s="28" t="s">
        <v>155</v>
      </c>
      <c r="D330" s="28" t="s">
        <v>65</v>
      </c>
      <c r="E330" s="28"/>
      <c r="F330" s="23">
        <f>F331</f>
        <v>8799.3</v>
      </c>
      <c r="G330" s="23">
        <f aca="true" t="shared" si="159" ref="G330:Q330">G331</f>
        <v>0</v>
      </c>
      <c r="H330" s="23">
        <f t="shared" si="159"/>
        <v>6558.8</v>
      </c>
      <c r="I330" s="23">
        <f t="shared" si="159"/>
        <v>0</v>
      </c>
      <c r="J330" s="23">
        <f t="shared" si="159"/>
        <v>2737.7</v>
      </c>
      <c r="K330" s="23">
        <f t="shared" si="159"/>
        <v>0</v>
      </c>
      <c r="L330" s="23">
        <f t="shared" si="159"/>
        <v>2737.7</v>
      </c>
      <c r="M330" s="23">
        <f t="shared" si="159"/>
        <v>0</v>
      </c>
      <c r="N330" s="23">
        <f t="shared" si="159"/>
        <v>2237.7</v>
      </c>
      <c r="O330" s="23">
        <f t="shared" si="159"/>
        <v>0</v>
      </c>
      <c r="P330" s="23">
        <f t="shared" si="159"/>
        <v>2237.7</v>
      </c>
      <c r="Q330" s="23">
        <f t="shared" si="159"/>
        <v>0</v>
      </c>
    </row>
    <row r="331" spans="1:17" s="24" customFormat="1" ht="18.75">
      <c r="A331" s="111" t="s">
        <v>225</v>
      </c>
      <c r="B331" s="28" t="s">
        <v>161</v>
      </c>
      <c r="C331" s="28" t="s">
        <v>155</v>
      </c>
      <c r="D331" s="28" t="s">
        <v>65</v>
      </c>
      <c r="E331" s="28" t="s">
        <v>224</v>
      </c>
      <c r="F331" s="23">
        <v>8799.3</v>
      </c>
      <c r="G331" s="23"/>
      <c r="H331" s="23">
        <v>6558.8</v>
      </c>
      <c r="I331" s="23"/>
      <c r="J331" s="23">
        <f>K331+L331+M331</f>
        <v>2737.7</v>
      </c>
      <c r="K331" s="23"/>
      <c r="L331" s="23">
        <v>2737.7</v>
      </c>
      <c r="M331" s="23"/>
      <c r="N331" s="23">
        <f>O331+P331+Q331</f>
        <v>2237.7</v>
      </c>
      <c r="O331" s="33"/>
      <c r="P331" s="33">
        <v>2237.7</v>
      </c>
      <c r="Q331" s="33"/>
    </row>
    <row r="332" spans="1:17" s="24" customFormat="1" ht="56.25">
      <c r="A332" s="111" t="s">
        <v>484</v>
      </c>
      <c r="B332" s="28" t="s">
        <v>161</v>
      </c>
      <c r="C332" s="28" t="s">
        <v>155</v>
      </c>
      <c r="D332" s="28" t="s">
        <v>502</v>
      </c>
      <c r="E332" s="28"/>
      <c r="F332" s="23">
        <f>F333</f>
        <v>1301</v>
      </c>
      <c r="G332" s="23">
        <f>G333</f>
        <v>894.8</v>
      </c>
      <c r="H332" s="23">
        <f>H333</f>
        <v>27.6</v>
      </c>
      <c r="I332" s="23">
        <f>I333</f>
        <v>0</v>
      </c>
      <c r="J332" s="23">
        <f>K332+L332+M332</f>
        <v>998.6</v>
      </c>
      <c r="K332" s="23">
        <f>K333</f>
        <v>998.6</v>
      </c>
      <c r="L332" s="23">
        <f>L333</f>
        <v>0</v>
      </c>
      <c r="M332" s="23">
        <f>M333</f>
        <v>0</v>
      </c>
      <c r="N332" s="23">
        <f>O332+P332+Q332</f>
        <v>998.6</v>
      </c>
      <c r="O332" s="23">
        <f>O333</f>
        <v>998.6</v>
      </c>
      <c r="P332" s="23">
        <f>P333</f>
        <v>0</v>
      </c>
      <c r="Q332" s="23">
        <f>Q333</f>
        <v>0</v>
      </c>
    </row>
    <row r="333" spans="1:17" s="24" customFormat="1" ht="18.75">
      <c r="A333" s="111" t="s">
        <v>225</v>
      </c>
      <c r="B333" s="28" t="s">
        <v>161</v>
      </c>
      <c r="C333" s="28" t="s">
        <v>155</v>
      </c>
      <c r="D333" s="28" t="s">
        <v>502</v>
      </c>
      <c r="E333" s="28" t="s">
        <v>224</v>
      </c>
      <c r="F333" s="23">
        <v>1301</v>
      </c>
      <c r="G333" s="23">
        <v>894.8</v>
      </c>
      <c r="H333" s="23">
        <v>27.6</v>
      </c>
      <c r="I333" s="23"/>
      <c r="J333" s="23">
        <f>K333+L333+M333</f>
        <v>998.6</v>
      </c>
      <c r="K333" s="23">
        <v>998.6</v>
      </c>
      <c r="L333" s="23"/>
      <c r="M333" s="23"/>
      <c r="N333" s="23">
        <f>O333+P333+Q333</f>
        <v>998.6</v>
      </c>
      <c r="O333" s="33">
        <v>998.6</v>
      </c>
      <c r="P333" s="33"/>
      <c r="Q333" s="33"/>
    </row>
    <row r="334" spans="1:17" s="24" customFormat="1" ht="56.25">
      <c r="A334" s="111" t="s">
        <v>593</v>
      </c>
      <c r="B334" s="28" t="s">
        <v>161</v>
      </c>
      <c r="C334" s="28" t="s">
        <v>155</v>
      </c>
      <c r="D334" s="67" t="s">
        <v>439</v>
      </c>
      <c r="E334" s="28"/>
      <c r="F334" s="23">
        <f>F335+F337</f>
        <v>4021.5</v>
      </c>
      <c r="G334" s="23">
        <f aca="true" t="shared" si="160" ref="G334:Q334">G335+G337</f>
        <v>690.3</v>
      </c>
      <c r="H334" s="23">
        <f t="shared" si="160"/>
        <v>5031.2</v>
      </c>
      <c r="I334" s="23">
        <f t="shared" si="160"/>
        <v>0</v>
      </c>
      <c r="J334" s="23">
        <f t="shared" si="160"/>
        <v>9430.2</v>
      </c>
      <c r="K334" s="23">
        <f t="shared" si="160"/>
        <v>586.5</v>
      </c>
      <c r="L334" s="23">
        <f t="shared" si="160"/>
        <v>8843.7</v>
      </c>
      <c r="M334" s="23">
        <f t="shared" si="160"/>
        <v>0</v>
      </c>
      <c r="N334" s="23">
        <f t="shared" si="160"/>
        <v>9430.2</v>
      </c>
      <c r="O334" s="23">
        <f t="shared" si="160"/>
        <v>586.5</v>
      </c>
      <c r="P334" s="23">
        <f t="shared" si="160"/>
        <v>8843.7</v>
      </c>
      <c r="Q334" s="23">
        <f t="shared" si="160"/>
        <v>0</v>
      </c>
    </row>
    <row r="335" spans="1:17" s="24" customFormat="1" ht="18.75">
      <c r="A335" s="111" t="s">
        <v>182</v>
      </c>
      <c r="B335" s="28" t="s">
        <v>161</v>
      </c>
      <c r="C335" s="28" t="s">
        <v>155</v>
      </c>
      <c r="D335" s="28" t="s">
        <v>438</v>
      </c>
      <c r="E335" s="28"/>
      <c r="F335" s="23">
        <f>F336</f>
        <v>3309.8</v>
      </c>
      <c r="G335" s="23">
        <f aca="true" t="shared" si="161" ref="G335:Q335">G336</f>
        <v>0</v>
      </c>
      <c r="H335" s="23">
        <f t="shared" si="161"/>
        <v>5009.8</v>
      </c>
      <c r="I335" s="23">
        <f t="shared" si="161"/>
        <v>0</v>
      </c>
      <c r="J335" s="23">
        <f t="shared" si="161"/>
        <v>8794.7</v>
      </c>
      <c r="K335" s="23">
        <f t="shared" si="161"/>
        <v>0</v>
      </c>
      <c r="L335" s="23">
        <f t="shared" si="161"/>
        <v>8794.7</v>
      </c>
      <c r="M335" s="23">
        <f t="shared" si="161"/>
        <v>0</v>
      </c>
      <c r="N335" s="23">
        <f t="shared" si="161"/>
        <v>8794.7</v>
      </c>
      <c r="O335" s="23">
        <f t="shared" si="161"/>
        <v>0</v>
      </c>
      <c r="P335" s="23">
        <f t="shared" si="161"/>
        <v>8794.7</v>
      </c>
      <c r="Q335" s="23">
        <f t="shared" si="161"/>
        <v>0</v>
      </c>
    </row>
    <row r="336" spans="1:17" s="24" customFormat="1" ht="37.5">
      <c r="A336" s="111" t="s">
        <v>118</v>
      </c>
      <c r="B336" s="28" t="s">
        <v>161</v>
      </c>
      <c r="C336" s="28" t="s">
        <v>155</v>
      </c>
      <c r="D336" s="28" t="s">
        <v>438</v>
      </c>
      <c r="E336" s="28" t="s">
        <v>222</v>
      </c>
      <c r="F336" s="23">
        <v>3309.8</v>
      </c>
      <c r="G336" s="23"/>
      <c r="H336" s="23">
        <v>5009.8</v>
      </c>
      <c r="I336" s="23"/>
      <c r="J336" s="23">
        <f>K336+L336+M336</f>
        <v>8794.7</v>
      </c>
      <c r="K336" s="23"/>
      <c r="L336" s="23">
        <v>8794.7</v>
      </c>
      <c r="M336" s="23"/>
      <c r="N336" s="23">
        <f>O336+P336+Q336</f>
        <v>8794.7</v>
      </c>
      <c r="O336" s="33"/>
      <c r="P336" s="33">
        <v>8794.7</v>
      </c>
      <c r="Q336" s="33"/>
    </row>
    <row r="337" spans="1:17" s="24" customFormat="1" ht="56.25">
      <c r="A337" s="111" t="s">
        <v>484</v>
      </c>
      <c r="B337" s="28" t="s">
        <v>161</v>
      </c>
      <c r="C337" s="28" t="s">
        <v>155</v>
      </c>
      <c r="D337" s="28" t="s">
        <v>508</v>
      </c>
      <c r="E337" s="28"/>
      <c r="F337" s="23">
        <f>F338</f>
        <v>711.6999999999999</v>
      </c>
      <c r="G337" s="23">
        <f aca="true" t="shared" si="162" ref="G337:Q337">G338</f>
        <v>690.3</v>
      </c>
      <c r="H337" s="23">
        <f t="shared" si="162"/>
        <v>21.4</v>
      </c>
      <c r="I337" s="23">
        <f t="shared" si="162"/>
        <v>0</v>
      </c>
      <c r="J337" s="23">
        <f t="shared" si="162"/>
        <v>635.5</v>
      </c>
      <c r="K337" s="23">
        <f t="shared" si="162"/>
        <v>586.5</v>
      </c>
      <c r="L337" s="23">
        <f t="shared" si="162"/>
        <v>49</v>
      </c>
      <c r="M337" s="23">
        <f t="shared" si="162"/>
        <v>0</v>
      </c>
      <c r="N337" s="23">
        <f t="shared" si="162"/>
        <v>635.5</v>
      </c>
      <c r="O337" s="23">
        <f t="shared" si="162"/>
        <v>586.5</v>
      </c>
      <c r="P337" s="23">
        <f t="shared" si="162"/>
        <v>49</v>
      </c>
      <c r="Q337" s="23">
        <f t="shared" si="162"/>
        <v>0</v>
      </c>
    </row>
    <row r="338" spans="1:17" s="24" customFormat="1" ht="37.5">
      <c r="A338" s="111" t="s">
        <v>118</v>
      </c>
      <c r="B338" s="28" t="s">
        <v>161</v>
      </c>
      <c r="C338" s="28" t="s">
        <v>155</v>
      </c>
      <c r="D338" s="28" t="s">
        <v>508</v>
      </c>
      <c r="E338" s="28" t="s">
        <v>222</v>
      </c>
      <c r="F338" s="23">
        <f>G338+H338+I338</f>
        <v>711.6999999999999</v>
      </c>
      <c r="G338" s="23">
        <v>690.3</v>
      </c>
      <c r="H338" s="23">
        <v>21.4</v>
      </c>
      <c r="I338" s="23"/>
      <c r="J338" s="23">
        <f>K338+L338+M338</f>
        <v>635.5</v>
      </c>
      <c r="K338" s="23">
        <v>586.5</v>
      </c>
      <c r="L338" s="23">
        <v>49</v>
      </c>
      <c r="M338" s="23"/>
      <c r="N338" s="23">
        <f>O338+P338+Q338</f>
        <v>635.5</v>
      </c>
      <c r="O338" s="33">
        <v>586.5</v>
      </c>
      <c r="P338" s="33">
        <v>49</v>
      </c>
      <c r="Q338" s="33"/>
    </row>
    <row r="339" spans="1:17" s="24" customFormat="1" ht="18.75">
      <c r="A339" s="112" t="s">
        <v>140</v>
      </c>
      <c r="B339" s="25" t="s">
        <v>161</v>
      </c>
      <c r="C339" s="25" t="s">
        <v>161</v>
      </c>
      <c r="D339" s="25"/>
      <c r="E339" s="25"/>
      <c r="F339" s="26">
        <f>F340+F357+F363</f>
        <v>5395.400000000001</v>
      </c>
      <c r="G339" s="26">
        <f aca="true" t="shared" si="163" ref="G339:Q339">G340+G357+G363</f>
        <v>2565.2</v>
      </c>
      <c r="H339" s="26">
        <f t="shared" si="163"/>
        <v>2840.2</v>
      </c>
      <c r="I339" s="26">
        <f t="shared" si="163"/>
        <v>0</v>
      </c>
      <c r="J339" s="26">
        <f t="shared" si="163"/>
        <v>5433.900000000001</v>
      </c>
      <c r="K339" s="26">
        <f t="shared" si="163"/>
        <v>2565.2</v>
      </c>
      <c r="L339" s="26">
        <f t="shared" si="163"/>
        <v>2868.7</v>
      </c>
      <c r="M339" s="26">
        <f t="shared" si="163"/>
        <v>0</v>
      </c>
      <c r="N339" s="26">
        <f t="shared" si="163"/>
        <v>5385.400000000001</v>
      </c>
      <c r="O339" s="23" t="e">
        <f t="shared" si="163"/>
        <v>#REF!</v>
      </c>
      <c r="P339" s="23" t="e">
        <f t="shared" si="163"/>
        <v>#REF!</v>
      </c>
      <c r="Q339" s="23" t="e">
        <f t="shared" si="163"/>
        <v>#REF!</v>
      </c>
    </row>
    <row r="340" spans="1:17" s="24" customFormat="1" ht="37.5">
      <c r="A340" s="111" t="s">
        <v>457</v>
      </c>
      <c r="B340" s="28" t="s">
        <v>161</v>
      </c>
      <c r="C340" s="28" t="s">
        <v>161</v>
      </c>
      <c r="D340" s="28" t="s">
        <v>11</v>
      </c>
      <c r="E340" s="28"/>
      <c r="F340" s="23">
        <f>F341</f>
        <v>5095.400000000001</v>
      </c>
      <c r="G340" s="23">
        <f aca="true" t="shared" si="164" ref="G340:Q340">G341</f>
        <v>2565.2</v>
      </c>
      <c r="H340" s="23">
        <f t="shared" si="164"/>
        <v>2530.2</v>
      </c>
      <c r="I340" s="23">
        <f t="shared" si="164"/>
        <v>0</v>
      </c>
      <c r="J340" s="23">
        <f t="shared" si="164"/>
        <v>5123.900000000001</v>
      </c>
      <c r="K340" s="23">
        <f t="shared" si="164"/>
        <v>2565.2</v>
      </c>
      <c r="L340" s="23">
        <f t="shared" si="164"/>
        <v>2558.7</v>
      </c>
      <c r="M340" s="23">
        <f t="shared" si="164"/>
        <v>0</v>
      </c>
      <c r="N340" s="23">
        <f t="shared" si="164"/>
        <v>5075.400000000001</v>
      </c>
      <c r="O340" s="23">
        <f t="shared" si="164"/>
        <v>2565.2</v>
      </c>
      <c r="P340" s="23">
        <f t="shared" si="164"/>
        <v>2510.2</v>
      </c>
      <c r="Q340" s="23">
        <f t="shared" si="164"/>
        <v>0</v>
      </c>
    </row>
    <row r="341" spans="1:17" s="24" customFormat="1" ht="37.5">
      <c r="A341" s="111" t="s">
        <v>474</v>
      </c>
      <c r="B341" s="28" t="s">
        <v>161</v>
      </c>
      <c r="C341" s="28" t="s">
        <v>161</v>
      </c>
      <c r="D341" s="28" t="s">
        <v>12</v>
      </c>
      <c r="E341" s="28"/>
      <c r="F341" s="23">
        <f>F342+F351+F354</f>
        <v>5095.400000000001</v>
      </c>
      <c r="G341" s="23">
        <f aca="true" t="shared" si="165" ref="G341:Q341">G342+G351+G354</f>
        <v>2565.2</v>
      </c>
      <c r="H341" s="23">
        <f t="shared" si="165"/>
        <v>2530.2</v>
      </c>
      <c r="I341" s="23">
        <f t="shared" si="165"/>
        <v>0</v>
      </c>
      <c r="J341" s="23">
        <f t="shared" si="165"/>
        <v>5123.900000000001</v>
      </c>
      <c r="K341" s="23">
        <f t="shared" si="165"/>
        <v>2565.2</v>
      </c>
      <c r="L341" s="23">
        <f t="shared" si="165"/>
        <v>2558.7</v>
      </c>
      <c r="M341" s="23">
        <f t="shared" si="165"/>
        <v>0</v>
      </c>
      <c r="N341" s="23">
        <f t="shared" si="165"/>
        <v>5075.400000000001</v>
      </c>
      <c r="O341" s="23">
        <f t="shared" si="165"/>
        <v>2565.2</v>
      </c>
      <c r="P341" s="23">
        <f t="shared" si="165"/>
        <v>2510.2</v>
      </c>
      <c r="Q341" s="23">
        <f t="shared" si="165"/>
        <v>0</v>
      </c>
    </row>
    <row r="342" spans="1:17" s="24" customFormat="1" ht="37.5">
      <c r="A342" s="111" t="s">
        <v>458</v>
      </c>
      <c r="B342" s="28" t="s">
        <v>161</v>
      </c>
      <c r="C342" s="28" t="s">
        <v>161</v>
      </c>
      <c r="D342" s="28" t="s">
        <v>13</v>
      </c>
      <c r="E342" s="28"/>
      <c r="F342" s="23">
        <f>F343+F345+F347+F349</f>
        <v>4805.400000000001</v>
      </c>
      <c r="G342" s="23">
        <f aca="true" t="shared" si="166" ref="G342:Q342">G343+G345+G347+G349</f>
        <v>2565.2</v>
      </c>
      <c r="H342" s="23">
        <f t="shared" si="166"/>
        <v>2250.2</v>
      </c>
      <c r="I342" s="23">
        <f t="shared" si="166"/>
        <v>0</v>
      </c>
      <c r="J342" s="23">
        <f t="shared" si="166"/>
        <v>4843.900000000001</v>
      </c>
      <c r="K342" s="23">
        <f t="shared" si="166"/>
        <v>2565.2</v>
      </c>
      <c r="L342" s="23">
        <f t="shared" si="166"/>
        <v>2278.7</v>
      </c>
      <c r="M342" s="23">
        <f t="shared" si="166"/>
        <v>0</v>
      </c>
      <c r="N342" s="23">
        <f t="shared" si="166"/>
        <v>4795.400000000001</v>
      </c>
      <c r="O342" s="23">
        <f t="shared" si="166"/>
        <v>2565.2</v>
      </c>
      <c r="P342" s="23">
        <f t="shared" si="166"/>
        <v>2230.2</v>
      </c>
      <c r="Q342" s="23">
        <f t="shared" si="166"/>
        <v>0</v>
      </c>
    </row>
    <row r="343" spans="1:17" s="24" customFormat="1" ht="37.5">
      <c r="A343" s="111" t="s">
        <v>444</v>
      </c>
      <c r="B343" s="28" t="s">
        <v>161</v>
      </c>
      <c r="C343" s="28" t="s">
        <v>161</v>
      </c>
      <c r="D343" s="28" t="s">
        <v>116</v>
      </c>
      <c r="E343" s="28"/>
      <c r="F343" s="23">
        <f>F344</f>
        <v>1669.8</v>
      </c>
      <c r="G343" s="23">
        <f aca="true" t="shared" si="167" ref="G343:Q343">G344</f>
        <v>0</v>
      </c>
      <c r="H343" s="23">
        <f t="shared" si="167"/>
        <v>1669.8</v>
      </c>
      <c r="I343" s="23">
        <f t="shared" si="167"/>
        <v>0</v>
      </c>
      <c r="J343" s="23">
        <f t="shared" si="167"/>
        <v>1698.3</v>
      </c>
      <c r="K343" s="23">
        <f t="shared" si="167"/>
        <v>0</v>
      </c>
      <c r="L343" s="23">
        <f t="shared" si="167"/>
        <v>1698.3</v>
      </c>
      <c r="M343" s="23">
        <f t="shared" si="167"/>
        <v>0</v>
      </c>
      <c r="N343" s="23">
        <f t="shared" si="167"/>
        <v>1649.8</v>
      </c>
      <c r="O343" s="23">
        <f t="shared" si="167"/>
        <v>0</v>
      </c>
      <c r="P343" s="23">
        <f t="shared" si="167"/>
        <v>1649.8</v>
      </c>
      <c r="Q343" s="23">
        <f t="shared" si="167"/>
        <v>0</v>
      </c>
    </row>
    <row r="344" spans="1:17" s="24" customFormat="1" ht="18.75">
      <c r="A344" s="111" t="s">
        <v>225</v>
      </c>
      <c r="B344" s="28" t="s">
        <v>161</v>
      </c>
      <c r="C344" s="28" t="s">
        <v>161</v>
      </c>
      <c r="D344" s="28" t="s">
        <v>116</v>
      </c>
      <c r="E344" s="28" t="s">
        <v>224</v>
      </c>
      <c r="F344" s="23">
        <f>G344+H344+I344</f>
        <v>1669.8</v>
      </c>
      <c r="G344" s="23"/>
      <c r="H344" s="23">
        <v>1669.8</v>
      </c>
      <c r="I344" s="23"/>
      <c r="J344" s="23">
        <f>K344+L344+M344</f>
        <v>1698.3</v>
      </c>
      <c r="K344" s="23"/>
      <c r="L344" s="23">
        <v>1698.3</v>
      </c>
      <c r="M344" s="23"/>
      <c r="N344" s="23">
        <f>O344+P344+Q344</f>
        <v>1649.8</v>
      </c>
      <c r="O344" s="33"/>
      <c r="P344" s="33">
        <v>1649.8</v>
      </c>
      <c r="Q344" s="33"/>
    </row>
    <row r="345" spans="1:17" s="24" customFormat="1" ht="56.25">
      <c r="A345" s="111" t="s">
        <v>484</v>
      </c>
      <c r="B345" s="28" t="s">
        <v>161</v>
      </c>
      <c r="C345" s="28" t="s">
        <v>161</v>
      </c>
      <c r="D345" s="28" t="s">
        <v>505</v>
      </c>
      <c r="E345" s="28"/>
      <c r="F345" s="23">
        <f>G345+H345+I345</f>
        <v>582.7</v>
      </c>
      <c r="G345" s="23">
        <f>G346</f>
        <v>565.2</v>
      </c>
      <c r="H345" s="23">
        <f>H346</f>
        <v>17.5</v>
      </c>
      <c r="I345" s="23">
        <f>I346</f>
        <v>0</v>
      </c>
      <c r="J345" s="23">
        <f>K345+L345+M345</f>
        <v>582.7</v>
      </c>
      <c r="K345" s="23">
        <f>K346</f>
        <v>565.2</v>
      </c>
      <c r="L345" s="23">
        <f>L346</f>
        <v>17.5</v>
      </c>
      <c r="M345" s="23">
        <f>M346</f>
        <v>0</v>
      </c>
      <c r="N345" s="23">
        <f>O345+P345+Q345</f>
        <v>582.7</v>
      </c>
      <c r="O345" s="23">
        <f>O346</f>
        <v>565.2</v>
      </c>
      <c r="P345" s="23">
        <f>P346</f>
        <v>17.5</v>
      </c>
      <c r="Q345" s="23">
        <f>Q346</f>
        <v>0</v>
      </c>
    </row>
    <row r="346" spans="1:17" s="24" customFormat="1" ht="18.75">
      <c r="A346" s="111" t="s">
        <v>225</v>
      </c>
      <c r="B346" s="28" t="s">
        <v>161</v>
      </c>
      <c r="C346" s="28" t="s">
        <v>161</v>
      </c>
      <c r="D346" s="28" t="s">
        <v>505</v>
      </c>
      <c r="E346" s="28" t="s">
        <v>224</v>
      </c>
      <c r="F346" s="23">
        <f>G346+H346+I346</f>
        <v>582.7</v>
      </c>
      <c r="G346" s="23">
        <v>565.2</v>
      </c>
      <c r="H346" s="23">
        <v>17.5</v>
      </c>
      <c r="I346" s="23"/>
      <c r="J346" s="23">
        <f>K346+L346+M346</f>
        <v>582.7</v>
      </c>
      <c r="K346" s="23">
        <v>565.2</v>
      </c>
      <c r="L346" s="23">
        <v>17.5</v>
      </c>
      <c r="M346" s="23"/>
      <c r="N346" s="23">
        <f>O346+P346+Q346</f>
        <v>582.7</v>
      </c>
      <c r="O346" s="33">
        <v>565.2</v>
      </c>
      <c r="P346" s="33">
        <v>17.5</v>
      </c>
      <c r="Q346" s="33"/>
    </row>
    <row r="347" spans="1:17" s="24" customFormat="1" ht="78" customHeight="1">
      <c r="A347" s="111" t="s">
        <v>369</v>
      </c>
      <c r="B347" s="28" t="s">
        <v>161</v>
      </c>
      <c r="C347" s="28" t="s">
        <v>161</v>
      </c>
      <c r="D347" s="28" t="s">
        <v>83</v>
      </c>
      <c r="E347" s="28"/>
      <c r="F347" s="23">
        <f>F348</f>
        <v>2040.8</v>
      </c>
      <c r="G347" s="23">
        <f aca="true" t="shared" si="168" ref="G347:Q347">G348</f>
        <v>2000</v>
      </c>
      <c r="H347" s="23">
        <f t="shared" si="168"/>
        <v>40.8</v>
      </c>
      <c r="I347" s="23">
        <f t="shared" si="168"/>
        <v>0</v>
      </c>
      <c r="J347" s="23">
        <f t="shared" si="168"/>
        <v>2040.8</v>
      </c>
      <c r="K347" s="23">
        <f t="shared" si="168"/>
        <v>2000</v>
      </c>
      <c r="L347" s="23">
        <f t="shared" si="168"/>
        <v>40.8</v>
      </c>
      <c r="M347" s="23">
        <f t="shared" si="168"/>
        <v>0</v>
      </c>
      <c r="N347" s="23">
        <f t="shared" si="168"/>
        <v>2040.8</v>
      </c>
      <c r="O347" s="23">
        <f t="shared" si="168"/>
        <v>2000</v>
      </c>
      <c r="P347" s="23">
        <f t="shared" si="168"/>
        <v>40.8</v>
      </c>
      <c r="Q347" s="23">
        <f t="shared" si="168"/>
        <v>0</v>
      </c>
    </row>
    <row r="348" spans="1:17" s="24" customFormat="1" ht="18.75">
      <c r="A348" s="111" t="s">
        <v>225</v>
      </c>
      <c r="B348" s="28" t="s">
        <v>161</v>
      </c>
      <c r="C348" s="28" t="s">
        <v>161</v>
      </c>
      <c r="D348" s="28" t="s">
        <v>83</v>
      </c>
      <c r="E348" s="28" t="s">
        <v>224</v>
      </c>
      <c r="F348" s="23">
        <f>G348+I348+H348</f>
        <v>2040.8</v>
      </c>
      <c r="G348" s="23">
        <v>2000</v>
      </c>
      <c r="H348" s="23">
        <v>40.8</v>
      </c>
      <c r="I348" s="23"/>
      <c r="J348" s="23">
        <f>K348+M348+L348</f>
        <v>2040.8</v>
      </c>
      <c r="K348" s="23">
        <v>2000</v>
      </c>
      <c r="L348" s="23">
        <v>40.8</v>
      </c>
      <c r="M348" s="23"/>
      <c r="N348" s="23">
        <f>O348+Q348+P348</f>
        <v>2040.8</v>
      </c>
      <c r="O348" s="33">
        <v>2000</v>
      </c>
      <c r="P348" s="33">
        <v>40.8</v>
      </c>
      <c r="Q348" s="33"/>
    </row>
    <row r="349" spans="1:17" s="24" customFormat="1" ht="37.5">
      <c r="A349" s="111" t="s">
        <v>48</v>
      </c>
      <c r="B349" s="28" t="s">
        <v>161</v>
      </c>
      <c r="C349" s="28" t="s">
        <v>161</v>
      </c>
      <c r="D349" s="28" t="s">
        <v>47</v>
      </c>
      <c r="E349" s="28"/>
      <c r="F349" s="23">
        <f>F350</f>
        <v>512.1</v>
      </c>
      <c r="G349" s="23">
        <f aca="true" t="shared" si="169" ref="G349:Q349">G350</f>
        <v>0</v>
      </c>
      <c r="H349" s="23">
        <f t="shared" si="169"/>
        <v>522.1</v>
      </c>
      <c r="I349" s="23">
        <f t="shared" si="169"/>
        <v>0</v>
      </c>
      <c r="J349" s="23">
        <f t="shared" si="169"/>
        <v>522.1</v>
      </c>
      <c r="K349" s="23">
        <f t="shared" si="169"/>
        <v>0</v>
      </c>
      <c r="L349" s="23">
        <f t="shared" si="169"/>
        <v>522.1</v>
      </c>
      <c r="M349" s="23">
        <f t="shared" si="169"/>
        <v>0</v>
      </c>
      <c r="N349" s="23">
        <f t="shared" si="169"/>
        <v>522.1</v>
      </c>
      <c r="O349" s="23">
        <f t="shared" si="169"/>
        <v>0</v>
      </c>
      <c r="P349" s="23">
        <f t="shared" si="169"/>
        <v>522.1</v>
      </c>
      <c r="Q349" s="23">
        <f t="shared" si="169"/>
        <v>0</v>
      </c>
    </row>
    <row r="350" spans="1:17" s="24" customFormat="1" ht="18.75">
      <c r="A350" s="111" t="s">
        <v>225</v>
      </c>
      <c r="B350" s="28" t="s">
        <v>161</v>
      </c>
      <c r="C350" s="28" t="s">
        <v>161</v>
      </c>
      <c r="D350" s="28" t="s">
        <v>47</v>
      </c>
      <c r="E350" s="28" t="s">
        <v>224</v>
      </c>
      <c r="F350" s="23">
        <v>512.1</v>
      </c>
      <c r="G350" s="23"/>
      <c r="H350" s="23">
        <v>522.1</v>
      </c>
      <c r="I350" s="23"/>
      <c r="J350" s="23">
        <f>K350+L350+M350</f>
        <v>522.1</v>
      </c>
      <c r="K350" s="23"/>
      <c r="L350" s="23">
        <v>522.1</v>
      </c>
      <c r="M350" s="23"/>
      <c r="N350" s="23">
        <f>O350+P350+Q350</f>
        <v>522.1</v>
      </c>
      <c r="O350" s="33"/>
      <c r="P350" s="33">
        <v>522.1</v>
      </c>
      <c r="Q350" s="33"/>
    </row>
    <row r="351" spans="1:17" s="24" customFormat="1" ht="56.25">
      <c r="A351" s="111" t="s">
        <v>25</v>
      </c>
      <c r="B351" s="28" t="s">
        <v>161</v>
      </c>
      <c r="C351" s="28" t="s">
        <v>161</v>
      </c>
      <c r="D351" s="28" t="s">
        <v>44</v>
      </c>
      <c r="E351" s="28"/>
      <c r="F351" s="23">
        <f>F352</f>
        <v>265</v>
      </c>
      <c r="G351" s="23">
        <f aca="true" t="shared" si="170" ref="G351:Q352">G352</f>
        <v>0</v>
      </c>
      <c r="H351" s="23">
        <f t="shared" si="170"/>
        <v>265</v>
      </c>
      <c r="I351" s="23">
        <f t="shared" si="170"/>
        <v>0</v>
      </c>
      <c r="J351" s="23">
        <f t="shared" si="170"/>
        <v>265</v>
      </c>
      <c r="K351" s="23">
        <f t="shared" si="170"/>
        <v>0</v>
      </c>
      <c r="L351" s="23">
        <f t="shared" si="170"/>
        <v>265</v>
      </c>
      <c r="M351" s="23">
        <f t="shared" si="170"/>
        <v>0</v>
      </c>
      <c r="N351" s="23">
        <f t="shared" si="170"/>
        <v>265</v>
      </c>
      <c r="O351" s="23">
        <f t="shared" si="170"/>
        <v>0</v>
      </c>
      <c r="P351" s="23">
        <f t="shared" si="170"/>
        <v>265</v>
      </c>
      <c r="Q351" s="23">
        <f t="shared" si="170"/>
        <v>0</v>
      </c>
    </row>
    <row r="352" spans="1:17" s="24" customFormat="1" ht="37.5">
      <c r="A352" s="111" t="s">
        <v>48</v>
      </c>
      <c r="B352" s="28" t="s">
        <v>161</v>
      </c>
      <c r="C352" s="28" t="s">
        <v>161</v>
      </c>
      <c r="D352" s="28" t="s">
        <v>45</v>
      </c>
      <c r="E352" s="28"/>
      <c r="F352" s="23">
        <f>F353</f>
        <v>265</v>
      </c>
      <c r="G352" s="23">
        <f t="shared" si="170"/>
        <v>0</v>
      </c>
      <c r="H352" s="23">
        <f t="shared" si="170"/>
        <v>265</v>
      </c>
      <c r="I352" s="23">
        <f t="shared" si="170"/>
        <v>0</v>
      </c>
      <c r="J352" s="23">
        <f t="shared" si="170"/>
        <v>265</v>
      </c>
      <c r="K352" s="23">
        <f t="shared" si="170"/>
        <v>0</v>
      </c>
      <c r="L352" s="23">
        <f t="shared" si="170"/>
        <v>265</v>
      </c>
      <c r="M352" s="23">
        <f t="shared" si="170"/>
        <v>0</v>
      </c>
      <c r="N352" s="23">
        <f t="shared" si="170"/>
        <v>265</v>
      </c>
      <c r="O352" s="23">
        <f t="shared" si="170"/>
        <v>0</v>
      </c>
      <c r="P352" s="23">
        <f t="shared" si="170"/>
        <v>265</v>
      </c>
      <c r="Q352" s="23">
        <f t="shared" si="170"/>
        <v>0</v>
      </c>
    </row>
    <row r="353" spans="1:17" s="24" customFormat="1" ht="18.75">
      <c r="A353" s="111" t="s">
        <v>225</v>
      </c>
      <c r="B353" s="28" t="s">
        <v>161</v>
      </c>
      <c r="C353" s="28" t="s">
        <v>161</v>
      </c>
      <c r="D353" s="28" t="s">
        <v>45</v>
      </c>
      <c r="E353" s="28" t="s">
        <v>224</v>
      </c>
      <c r="F353" s="23">
        <f>G353+I353+H353</f>
        <v>265</v>
      </c>
      <c r="G353" s="23"/>
      <c r="H353" s="23">
        <v>265</v>
      </c>
      <c r="I353" s="23"/>
      <c r="J353" s="23">
        <f>K353+M353+L353</f>
        <v>265</v>
      </c>
      <c r="K353" s="23"/>
      <c r="L353" s="23">
        <v>265</v>
      </c>
      <c r="M353" s="23"/>
      <c r="N353" s="23">
        <f>O353+Q353+P353</f>
        <v>265</v>
      </c>
      <c r="O353" s="33"/>
      <c r="P353" s="33">
        <v>265</v>
      </c>
      <c r="Q353" s="33"/>
    </row>
    <row r="354" spans="1:17" s="24" customFormat="1" ht="63.75" customHeight="1">
      <c r="A354" s="111" t="s">
        <v>475</v>
      </c>
      <c r="B354" s="28" t="s">
        <v>161</v>
      </c>
      <c r="C354" s="28" t="s">
        <v>161</v>
      </c>
      <c r="D354" s="28" t="s">
        <v>376</v>
      </c>
      <c r="E354" s="28"/>
      <c r="F354" s="23">
        <f>F355</f>
        <v>25</v>
      </c>
      <c r="G354" s="23">
        <f aca="true" t="shared" si="171" ref="G354:Q355">G355</f>
        <v>0</v>
      </c>
      <c r="H354" s="23">
        <f t="shared" si="171"/>
        <v>15</v>
      </c>
      <c r="I354" s="23">
        <f t="shared" si="171"/>
        <v>0</v>
      </c>
      <c r="J354" s="23">
        <f t="shared" si="171"/>
        <v>15</v>
      </c>
      <c r="K354" s="23">
        <f t="shared" si="171"/>
        <v>0</v>
      </c>
      <c r="L354" s="23">
        <f t="shared" si="171"/>
        <v>15</v>
      </c>
      <c r="M354" s="23">
        <f t="shared" si="171"/>
        <v>0</v>
      </c>
      <c r="N354" s="23">
        <f t="shared" si="171"/>
        <v>15</v>
      </c>
      <c r="O354" s="23">
        <f t="shared" si="171"/>
        <v>0</v>
      </c>
      <c r="P354" s="23">
        <f t="shared" si="171"/>
        <v>15</v>
      </c>
      <c r="Q354" s="23">
        <f t="shared" si="171"/>
        <v>0</v>
      </c>
    </row>
    <row r="355" spans="1:17" s="24" customFormat="1" ht="37.5">
      <c r="A355" s="111" t="s">
        <v>48</v>
      </c>
      <c r="B355" s="28" t="s">
        <v>161</v>
      </c>
      <c r="C355" s="28" t="s">
        <v>161</v>
      </c>
      <c r="D355" s="28" t="s">
        <v>46</v>
      </c>
      <c r="E355" s="28"/>
      <c r="F355" s="23">
        <f>F356</f>
        <v>25</v>
      </c>
      <c r="G355" s="23">
        <f t="shared" si="171"/>
        <v>0</v>
      </c>
      <c r="H355" s="23">
        <f t="shared" si="171"/>
        <v>15</v>
      </c>
      <c r="I355" s="23">
        <f t="shared" si="171"/>
        <v>0</v>
      </c>
      <c r="J355" s="23">
        <f t="shared" si="171"/>
        <v>15</v>
      </c>
      <c r="K355" s="23">
        <f t="shared" si="171"/>
        <v>0</v>
      </c>
      <c r="L355" s="23">
        <f t="shared" si="171"/>
        <v>15</v>
      </c>
      <c r="M355" s="23">
        <f t="shared" si="171"/>
        <v>0</v>
      </c>
      <c r="N355" s="23">
        <f t="shared" si="171"/>
        <v>15</v>
      </c>
      <c r="O355" s="23">
        <f t="shared" si="171"/>
        <v>0</v>
      </c>
      <c r="P355" s="23">
        <f t="shared" si="171"/>
        <v>15</v>
      </c>
      <c r="Q355" s="23">
        <f t="shared" si="171"/>
        <v>0</v>
      </c>
    </row>
    <row r="356" spans="1:17" s="24" customFormat="1" ht="18.75">
      <c r="A356" s="111" t="s">
        <v>225</v>
      </c>
      <c r="B356" s="28" t="s">
        <v>161</v>
      </c>
      <c r="C356" s="28" t="s">
        <v>161</v>
      </c>
      <c r="D356" s="28" t="s">
        <v>377</v>
      </c>
      <c r="E356" s="28" t="s">
        <v>224</v>
      </c>
      <c r="F356" s="23">
        <v>25</v>
      </c>
      <c r="G356" s="23"/>
      <c r="H356" s="23">
        <v>15</v>
      </c>
      <c r="I356" s="23"/>
      <c r="J356" s="23">
        <f>K356+L356+M356</f>
        <v>15</v>
      </c>
      <c r="K356" s="23"/>
      <c r="L356" s="23">
        <v>15</v>
      </c>
      <c r="M356" s="23"/>
      <c r="N356" s="23">
        <f>O356+P356+Q356</f>
        <v>15</v>
      </c>
      <c r="O356" s="33"/>
      <c r="P356" s="33">
        <v>15</v>
      </c>
      <c r="Q356" s="33"/>
    </row>
    <row r="357" spans="1:17" s="24" customFormat="1" ht="37.5">
      <c r="A357" s="111" t="s">
        <v>453</v>
      </c>
      <c r="B357" s="28" t="s">
        <v>161</v>
      </c>
      <c r="C357" s="28" t="s">
        <v>161</v>
      </c>
      <c r="D357" s="28" t="s">
        <v>297</v>
      </c>
      <c r="E357" s="28"/>
      <c r="F357" s="23">
        <f>F358</f>
        <v>10</v>
      </c>
      <c r="G357" s="23">
        <f aca="true" t="shared" si="172" ref="G357:Q360">G358</f>
        <v>0</v>
      </c>
      <c r="H357" s="23">
        <f t="shared" si="172"/>
        <v>20</v>
      </c>
      <c r="I357" s="23">
        <f t="shared" si="172"/>
        <v>0</v>
      </c>
      <c r="J357" s="23">
        <f t="shared" si="172"/>
        <v>20</v>
      </c>
      <c r="K357" s="23">
        <f t="shared" si="172"/>
        <v>0</v>
      </c>
      <c r="L357" s="23">
        <f t="shared" si="172"/>
        <v>20</v>
      </c>
      <c r="M357" s="23">
        <f t="shared" si="172"/>
        <v>0</v>
      </c>
      <c r="N357" s="23">
        <f t="shared" si="172"/>
        <v>20</v>
      </c>
      <c r="O357" s="23">
        <f t="shared" si="172"/>
        <v>0</v>
      </c>
      <c r="P357" s="23">
        <f t="shared" si="172"/>
        <v>20</v>
      </c>
      <c r="Q357" s="23">
        <f t="shared" si="172"/>
        <v>0</v>
      </c>
    </row>
    <row r="358" spans="1:17" s="24" customFormat="1" ht="60" customHeight="1">
      <c r="A358" s="111" t="s">
        <v>455</v>
      </c>
      <c r="B358" s="28" t="s">
        <v>161</v>
      </c>
      <c r="C358" s="28" t="s">
        <v>161</v>
      </c>
      <c r="D358" s="28" t="s">
        <v>379</v>
      </c>
      <c r="E358" s="28"/>
      <c r="F358" s="23">
        <f>F359</f>
        <v>10</v>
      </c>
      <c r="G358" s="23">
        <f t="shared" si="172"/>
        <v>0</v>
      </c>
      <c r="H358" s="23">
        <f t="shared" si="172"/>
        <v>20</v>
      </c>
      <c r="I358" s="23">
        <f t="shared" si="172"/>
        <v>0</v>
      </c>
      <c r="J358" s="23">
        <f t="shared" si="172"/>
        <v>20</v>
      </c>
      <c r="K358" s="23">
        <f t="shared" si="172"/>
        <v>0</v>
      </c>
      <c r="L358" s="23">
        <f t="shared" si="172"/>
        <v>20</v>
      </c>
      <c r="M358" s="23">
        <f t="shared" si="172"/>
        <v>0</v>
      </c>
      <c r="N358" s="23">
        <f t="shared" si="172"/>
        <v>20</v>
      </c>
      <c r="O358" s="23">
        <f t="shared" si="172"/>
        <v>0</v>
      </c>
      <c r="P358" s="23">
        <f t="shared" si="172"/>
        <v>20</v>
      </c>
      <c r="Q358" s="23">
        <f t="shared" si="172"/>
        <v>0</v>
      </c>
    </row>
    <row r="359" spans="1:17" s="24" customFormat="1" ht="37.5">
      <c r="A359" s="111" t="s">
        <v>40</v>
      </c>
      <c r="B359" s="28" t="s">
        <v>161</v>
      </c>
      <c r="C359" s="28" t="s">
        <v>161</v>
      </c>
      <c r="D359" s="28" t="s">
        <v>383</v>
      </c>
      <c r="E359" s="28"/>
      <c r="F359" s="23">
        <f>F360</f>
        <v>10</v>
      </c>
      <c r="G359" s="23">
        <f t="shared" si="172"/>
        <v>0</v>
      </c>
      <c r="H359" s="23">
        <f t="shared" si="172"/>
        <v>20</v>
      </c>
      <c r="I359" s="23">
        <f t="shared" si="172"/>
        <v>0</v>
      </c>
      <c r="J359" s="23">
        <f t="shared" si="172"/>
        <v>20</v>
      </c>
      <c r="K359" s="23">
        <f t="shared" si="172"/>
        <v>0</v>
      </c>
      <c r="L359" s="23">
        <f t="shared" si="172"/>
        <v>20</v>
      </c>
      <c r="M359" s="23">
        <f t="shared" si="172"/>
        <v>0</v>
      </c>
      <c r="N359" s="23">
        <f t="shared" si="172"/>
        <v>20</v>
      </c>
      <c r="O359" s="23">
        <f t="shared" si="172"/>
        <v>0</v>
      </c>
      <c r="P359" s="23">
        <f t="shared" si="172"/>
        <v>20</v>
      </c>
      <c r="Q359" s="23">
        <f t="shared" si="172"/>
        <v>0</v>
      </c>
    </row>
    <row r="360" spans="1:17" s="24" customFormat="1" ht="56.25">
      <c r="A360" s="111" t="s">
        <v>246</v>
      </c>
      <c r="B360" s="28" t="s">
        <v>161</v>
      </c>
      <c r="C360" s="28" t="s">
        <v>161</v>
      </c>
      <c r="D360" s="28" t="s">
        <v>443</v>
      </c>
      <c r="E360" s="28"/>
      <c r="F360" s="23">
        <f>F361+F362</f>
        <v>10</v>
      </c>
      <c r="G360" s="23">
        <f aca="true" t="shared" si="173" ref="G360:N360">G361+G362</f>
        <v>0</v>
      </c>
      <c r="H360" s="23">
        <f t="shared" si="173"/>
        <v>20</v>
      </c>
      <c r="I360" s="23">
        <f t="shared" si="173"/>
        <v>0</v>
      </c>
      <c r="J360" s="23">
        <f t="shared" si="173"/>
        <v>20</v>
      </c>
      <c r="K360" s="23">
        <f t="shared" si="173"/>
        <v>0</v>
      </c>
      <c r="L360" s="23">
        <f t="shared" si="173"/>
        <v>20</v>
      </c>
      <c r="M360" s="23">
        <f t="shared" si="173"/>
        <v>0</v>
      </c>
      <c r="N360" s="23">
        <f t="shared" si="173"/>
        <v>20</v>
      </c>
      <c r="O360" s="23">
        <f t="shared" si="172"/>
        <v>0</v>
      </c>
      <c r="P360" s="23">
        <f t="shared" si="172"/>
        <v>20</v>
      </c>
      <c r="Q360" s="23">
        <f t="shared" si="172"/>
        <v>0</v>
      </c>
    </row>
    <row r="361" spans="1:17" s="24" customFormat="1" ht="37.5">
      <c r="A361" s="111" t="s">
        <v>119</v>
      </c>
      <c r="B361" s="28" t="s">
        <v>161</v>
      </c>
      <c r="C361" s="28" t="s">
        <v>161</v>
      </c>
      <c r="D361" s="28" t="s">
        <v>443</v>
      </c>
      <c r="E361" s="28" t="s">
        <v>210</v>
      </c>
      <c r="F361" s="23">
        <v>0</v>
      </c>
      <c r="G361" s="23"/>
      <c r="H361" s="23">
        <v>20</v>
      </c>
      <c r="I361" s="23"/>
      <c r="J361" s="23">
        <f>K361+L361+M361</f>
        <v>20</v>
      </c>
      <c r="K361" s="23"/>
      <c r="L361" s="23">
        <v>20</v>
      </c>
      <c r="M361" s="23"/>
      <c r="N361" s="23">
        <f>O361+P361+Q361</f>
        <v>20</v>
      </c>
      <c r="O361" s="33"/>
      <c r="P361" s="33">
        <v>20</v>
      </c>
      <c r="Q361" s="33"/>
    </row>
    <row r="362" spans="1:17" s="24" customFormat="1" ht="18.75">
      <c r="A362" s="111" t="s">
        <v>225</v>
      </c>
      <c r="B362" s="28" t="s">
        <v>161</v>
      </c>
      <c r="C362" s="28" t="s">
        <v>161</v>
      </c>
      <c r="D362" s="28" t="s">
        <v>443</v>
      </c>
      <c r="E362" s="28" t="s">
        <v>224</v>
      </c>
      <c r="F362" s="23">
        <v>10</v>
      </c>
      <c r="G362" s="23"/>
      <c r="H362" s="23"/>
      <c r="I362" s="23"/>
      <c r="J362" s="23">
        <v>0</v>
      </c>
      <c r="K362" s="23"/>
      <c r="L362" s="23"/>
      <c r="M362" s="23"/>
      <c r="N362" s="23">
        <v>0</v>
      </c>
      <c r="O362" s="33"/>
      <c r="P362" s="33"/>
      <c r="Q362" s="33"/>
    </row>
    <row r="363" spans="1:17" s="24" customFormat="1" ht="37.5">
      <c r="A363" s="111" t="s">
        <v>472</v>
      </c>
      <c r="B363" s="28" t="s">
        <v>161</v>
      </c>
      <c r="C363" s="28" t="s">
        <v>161</v>
      </c>
      <c r="D363" s="28" t="s">
        <v>305</v>
      </c>
      <c r="E363" s="28"/>
      <c r="F363" s="23">
        <f aca="true" t="shared" si="174" ref="F363:Q363">F364+F368+F372+F374</f>
        <v>290</v>
      </c>
      <c r="G363" s="23">
        <f t="shared" si="174"/>
        <v>0</v>
      </c>
      <c r="H363" s="23">
        <f t="shared" si="174"/>
        <v>290</v>
      </c>
      <c r="I363" s="23">
        <f t="shared" si="174"/>
        <v>0</v>
      </c>
      <c r="J363" s="23">
        <f t="shared" si="174"/>
        <v>290</v>
      </c>
      <c r="K363" s="23">
        <f t="shared" si="174"/>
        <v>0</v>
      </c>
      <c r="L363" s="23">
        <f t="shared" si="174"/>
        <v>290</v>
      </c>
      <c r="M363" s="23">
        <f t="shared" si="174"/>
        <v>0</v>
      </c>
      <c r="N363" s="23">
        <f t="shared" si="174"/>
        <v>290</v>
      </c>
      <c r="O363" s="23" t="e">
        <f t="shared" si="174"/>
        <v>#REF!</v>
      </c>
      <c r="P363" s="23" t="e">
        <f t="shared" si="174"/>
        <v>#REF!</v>
      </c>
      <c r="Q363" s="23" t="e">
        <f t="shared" si="174"/>
        <v>#REF!</v>
      </c>
    </row>
    <row r="364" spans="1:17" s="24" customFormat="1" ht="37.5">
      <c r="A364" s="111" t="s">
        <v>306</v>
      </c>
      <c r="B364" s="28" t="s">
        <v>161</v>
      </c>
      <c r="C364" s="28" t="s">
        <v>161</v>
      </c>
      <c r="D364" s="28" t="s">
        <v>307</v>
      </c>
      <c r="E364" s="28"/>
      <c r="F364" s="23">
        <f>F365</f>
        <v>175.3</v>
      </c>
      <c r="G364" s="23">
        <f aca="true" t="shared" si="175" ref="G364:N364">G365</f>
        <v>0</v>
      </c>
      <c r="H364" s="23">
        <f t="shared" si="175"/>
        <v>180.1</v>
      </c>
      <c r="I364" s="23">
        <f t="shared" si="175"/>
        <v>0</v>
      </c>
      <c r="J364" s="23">
        <f t="shared" si="175"/>
        <v>180.1</v>
      </c>
      <c r="K364" s="23">
        <f t="shared" si="175"/>
        <v>0</v>
      </c>
      <c r="L364" s="23">
        <f t="shared" si="175"/>
        <v>180.1</v>
      </c>
      <c r="M364" s="23">
        <f t="shared" si="175"/>
        <v>0</v>
      </c>
      <c r="N364" s="23">
        <f t="shared" si="175"/>
        <v>180.1</v>
      </c>
      <c r="O364" s="23" t="e">
        <f>O365+#REF!</f>
        <v>#REF!</v>
      </c>
      <c r="P364" s="23" t="e">
        <f>P365+#REF!</f>
        <v>#REF!</v>
      </c>
      <c r="Q364" s="23" t="e">
        <f>Q365+#REF!</f>
        <v>#REF!</v>
      </c>
    </row>
    <row r="365" spans="1:17" s="24" customFormat="1" ht="18.75">
      <c r="A365" s="27" t="s">
        <v>214</v>
      </c>
      <c r="B365" s="28" t="s">
        <v>161</v>
      </c>
      <c r="C365" s="28" t="s">
        <v>161</v>
      </c>
      <c r="D365" s="28" t="s">
        <v>308</v>
      </c>
      <c r="E365" s="28"/>
      <c r="F365" s="23">
        <f>F366+F367</f>
        <v>175.3</v>
      </c>
      <c r="G365" s="23">
        <f aca="true" t="shared" si="176" ref="G365:N365">G366+G367</f>
        <v>0</v>
      </c>
      <c r="H365" s="23">
        <f t="shared" si="176"/>
        <v>180.1</v>
      </c>
      <c r="I365" s="23">
        <f t="shared" si="176"/>
        <v>0</v>
      </c>
      <c r="J365" s="23">
        <f t="shared" si="176"/>
        <v>180.1</v>
      </c>
      <c r="K365" s="23">
        <f t="shared" si="176"/>
        <v>0</v>
      </c>
      <c r="L365" s="23">
        <f t="shared" si="176"/>
        <v>180.1</v>
      </c>
      <c r="M365" s="23">
        <f t="shared" si="176"/>
        <v>0</v>
      </c>
      <c r="N365" s="23">
        <f t="shared" si="176"/>
        <v>180.1</v>
      </c>
      <c r="O365" s="23">
        <f>O366</f>
        <v>0</v>
      </c>
      <c r="P365" s="23">
        <f>P366</f>
        <v>6.5</v>
      </c>
      <c r="Q365" s="23">
        <f>Q366</f>
        <v>0</v>
      </c>
    </row>
    <row r="366" spans="1:17" s="24" customFormat="1" ht="37.5">
      <c r="A366" s="111" t="s">
        <v>119</v>
      </c>
      <c r="B366" s="28" t="s">
        <v>161</v>
      </c>
      <c r="C366" s="28" t="s">
        <v>161</v>
      </c>
      <c r="D366" s="28" t="s">
        <v>308</v>
      </c>
      <c r="E366" s="28" t="s">
        <v>210</v>
      </c>
      <c r="F366" s="23">
        <f>G366+H366+I366</f>
        <v>6.5</v>
      </c>
      <c r="G366" s="23"/>
      <c r="H366" s="23">
        <v>6.5</v>
      </c>
      <c r="I366" s="23"/>
      <c r="J366" s="23">
        <f>K366+L366+M366</f>
        <v>6.5</v>
      </c>
      <c r="K366" s="23"/>
      <c r="L366" s="23">
        <v>6.5</v>
      </c>
      <c r="M366" s="23"/>
      <c r="N366" s="23">
        <f>O366+P366+Q366</f>
        <v>6.5</v>
      </c>
      <c r="O366" s="33"/>
      <c r="P366" s="33">
        <v>6.5</v>
      </c>
      <c r="Q366" s="33"/>
    </row>
    <row r="367" spans="1:17" s="24" customFormat="1" ht="18.75">
      <c r="A367" s="111" t="s">
        <v>225</v>
      </c>
      <c r="B367" s="28" t="s">
        <v>161</v>
      </c>
      <c r="C367" s="28" t="s">
        <v>161</v>
      </c>
      <c r="D367" s="28" t="s">
        <v>308</v>
      </c>
      <c r="E367" s="28" t="s">
        <v>224</v>
      </c>
      <c r="F367" s="23">
        <v>168.8</v>
      </c>
      <c r="G367" s="23"/>
      <c r="H367" s="23">
        <v>173.6</v>
      </c>
      <c r="I367" s="23"/>
      <c r="J367" s="23">
        <f>K367+L367+M367</f>
        <v>173.6</v>
      </c>
      <c r="K367" s="23"/>
      <c r="L367" s="23">
        <v>173.6</v>
      </c>
      <c r="M367" s="23"/>
      <c r="N367" s="23">
        <f>O367+P367+Q367</f>
        <v>173.6</v>
      </c>
      <c r="O367" s="33"/>
      <c r="P367" s="33">
        <v>173.6</v>
      </c>
      <c r="Q367" s="33"/>
    </row>
    <row r="368" spans="1:17" s="24" customFormat="1" ht="37.5">
      <c r="A368" s="111" t="s">
        <v>310</v>
      </c>
      <c r="B368" s="28" t="s">
        <v>161</v>
      </c>
      <c r="C368" s="28" t="s">
        <v>161</v>
      </c>
      <c r="D368" s="28" t="s">
        <v>309</v>
      </c>
      <c r="E368" s="28"/>
      <c r="F368" s="23">
        <f>F369</f>
        <v>11.1</v>
      </c>
      <c r="G368" s="23">
        <f aca="true" t="shared" si="177" ref="G368:Q369">G369</f>
        <v>0</v>
      </c>
      <c r="H368" s="23">
        <f t="shared" si="177"/>
        <v>3.6</v>
      </c>
      <c r="I368" s="23">
        <f t="shared" si="177"/>
        <v>0</v>
      </c>
      <c r="J368" s="23">
        <f t="shared" si="177"/>
        <v>3.6</v>
      </c>
      <c r="K368" s="23">
        <f t="shared" si="177"/>
        <v>0</v>
      </c>
      <c r="L368" s="23">
        <f t="shared" si="177"/>
        <v>3.6</v>
      </c>
      <c r="M368" s="23">
        <f t="shared" si="177"/>
        <v>0</v>
      </c>
      <c r="N368" s="23">
        <f t="shared" si="177"/>
        <v>3.6</v>
      </c>
      <c r="O368" s="23">
        <f t="shared" si="177"/>
        <v>0</v>
      </c>
      <c r="P368" s="23">
        <f t="shared" si="177"/>
        <v>3.6</v>
      </c>
      <c r="Q368" s="23">
        <f t="shared" si="177"/>
        <v>0</v>
      </c>
    </row>
    <row r="369" spans="1:17" s="24" customFormat="1" ht="18.75">
      <c r="A369" s="27" t="s">
        <v>214</v>
      </c>
      <c r="B369" s="28" t="s">
        <v>161</v>
      </c>
      <c r="C369" s="28" t="s">
        <v>161</v>
      </c>
      <c r="D369" s="28" t="s">
        <v>311</v>
      </c>
      <c r="E369" s="28"/>
      <c r="F369" s="23">
        <f>F370</f>
        <v>11.1</v>
      </c>
      <c r="G369" s="23">
        <f t="shared" si="177"/>
        <v>0</v>
      </c>
      <c r="H369" s="23">
        <f t="shared" si="177"/>
        <v>3.6</v>
      </c>
      <c r="I369" s="23">
        <f t="shared" si="177"/>
        <v>0</v>
      </c>
      <c r="J369" s="23">
        <f t="shared" si="177"/>
        <v>3.6</v>
      </c>
      <c r="K369" s="23">
        <f t="shared" si="177"/>
        <v>0</v>
      </c>
      <c r="L369" s="23">
        <f t="shared" si="177"/>
        <v>3.6</v>
      </c>
      <c r="M369" s="23">
        <f t="shared" si="177"/>
        <v>0</v>
      </c>
      <c r="N369" s="23">
        <f t="shared" si="177"/>
        <v>3.6</v>
      </c>
      <c r="O369" s="23">
        <f t="shared" si="177"/>
        <v>0</v>
      </c>
      <c r="P369" s="23">
        <f t="shared" si="177"/>
        <v>3.6</v>
      </c>
      <c r="Q369" s="23">
        <f t="shared" si="177"/>
        <v>0</v>
      </c>
    </row>
    <row r="370" spans="1:17" s="24" customFormat="1" ht="18.75">
      <c r="A370" s="111" t="s">
        <v>225</v>
      </c>
      <c r="B370" s="28" t="s">
        <v>161</v>
      </c>
      <c r="C370" s="28" t="s">
        <v>161</v>
      </c>
      <c r="D370" s="28" t="s">
        <v>311</v>
      </c>
      <c r="E370" s="28" t="s">
        <v>224</v>
      </c>
      <c r="F370" s="23">
        <v>11.1</v>
      </c>
      <c r="G370" s="23"/>
      <c r="H370" s="23">
        <v>3.6</v>
      </c>
      <c r="I370" s="23"/>
      <c r="J370" s="23">
        <f>K370+M370+L370</f>
        <v>3.6</v>
      </c>
      <c r="K370" s="23"/>
      <c r="L370" s="23">
        <v>3.6</v>
      </c>
      <c r="M370" s="23"/>
      <c r="N370" s="23">
        <f>O370+Q370+P370</f>
        <v>3.6</v>
      </c>
      <c r="O370" s="33"/>
      <c r="P370" s="33">
        <v>3.6</v>
      </c>
      <c r="Q370" s="33"/>
    </row>
    <row r="371" spans="1:17" s="24" customFormat="1" ht="37.5">
      <c r="A371" s="111" t="s">
        <v>39</v>
      </c>
      <c r="B371" s="28" t="s">
        <v>161</v>
      </c>
      <c r="C371" s="28" t="s">
        <v>161</v>
      </c>
      <c r="D371" s="28" t="s">
        <v>312</v>
      </c>
      <c r="E371" s="28"/>
      <c r="F371" s="23">
        <f>F372</f>
        <v>50.2</v>
      </c>
      <c r="G371" s="23">
        <f aca="true" t="shared" si="178" ref="G371:Q372">G372</f>
        <v>0</v>
      </c>
      <c r="H371" s="23">
        <f t="shared" si="178"/>
        <v>56.9</v>
      </c>
      <c r="I371" s="23">
        <f t="shared" si="178"/>
        <v>0</v>
      </c>
      <c r="J371" s="23">
        <f t="shared" si="178"/>
        <v>56.9</v>
      </c>
      <c r="K371" s="23">
        <f t="shared" si="178"/>
        <v>0</v>
      </c>
      <c r="L371" s="23">
        <f t="shared" si="178"/>
        <v>56.9</v>
      </c>
      <c r="M371" s="23">
        <f t="shared" si="178"/>
        <v>0</v>
      </c>
      <c r="N371" s="23">
        <f t="shared" si="178"/>
        <v>56.9</v>
      </c>
      <c r="O371" s="23">
        <f t="shared" si="178"/>
        <v>0</v>
      </c>
      <c r="P371" s="23">
        <f t="shared" si="178"/>
        <v>56.9</v>
      </c>
      <c r="Q371" s="23">
        <f t="shared" si="178"/>
        <v>0</v>
      </c>
    </row>
    <row r="372" spans="1:17" s="24" customFormat="1" ht="18.75">
      <c r="A372" s="27" t="s">
        <v>214</v>
      </c>
      <c r="B372" s="28" t="s">
        <v>161</v>
      </c>
      <c r="C372" s="28" t="s">
        <v>161</v>
      </c>
      <c r="D372" s="28" t="s">
        <v>313</v>
      </c>
      <c r="E372" s="28"/>
      <c r="F372" s="23">
        <f>F373</f>
        <v>50.2</v>
      </c>
      <c r="G372" s="23">
        <f t="shared" si="178"/>
        <v>0</v>
      </c>
      <c r="H372" s="23">
        <f t="shared" si="178"/>
        <v>56.9</v>
      </c>
      <c r="I372" s="23">
        <f t="shared" si="178"/>
        <v>0</v>
      </c>
      <c r="J372" s="23">
        <f t="shared" si="178"/>
        <v>56.9</v>
      </c>
      <c r="K372" s="23">
        <f t="shared" si="178"/>
        <v>0</v>
      </c>
      <c r="L372" s="23">
        <f t="shared" si="178"/>
        <v>56.9</v>
      </c>
      <c r="M372" s="23">
        <f t="shared" si="178"/>
        <v>0</v>
      </c>
      <c r="N372" s="23">
        <f t="shared" si="178"/>
        <v>56.9</v>
      </c>
      <c r="O372" s="23">
        <f t="shared" si="178"/>
        <v>0</v>
      </c>
      <c r="P372" s="23">
        <f t="shared" si="178"/>
        <v>56.9</v>
      </c>
      <c r="Q372" s="23">
        <f t="shared" si="178"/>
        <v>0</v>
      </c>
    </row>
    <row r="373" spans="1:17" s="24" customFormat="1" ht="18.75">
      <c r="A373" s="111" t="s">
        <v>225</v>
      </c>
      <c r="B373" s="28" t="s">
        <v>161</v>
      </c>
      <c r="C373" s="28" t="s">
        <v>161</v>
      </c>
      <c r="D373" s="28" t="s">
        <v>313</v>
      </c>
      <c r="E373" s="28" t="s">
        <v>224</v>
      </c>
      <c r="F373" s="23">
        <v>50.2</v>
      </c>
      <c r="G373" s="23"/>
      <c r="H373" s="23">
        <v>56.9</v>
      </c>
      <c r="I373" s="23"/>
      <c r="J373" s="23">
        <f>K373+L373+M373</f>
        <v>56.9</v>
      </c>
      <c r="K373" s="23"/>
      <c r="L373" s="23">
        <v>56.9</v>
      </c>
      <c r="M373" s="23"/>
      <c r="N373" s="23">
        <f>O373+P373+Q373</f>
        <v>56.9</v>
      </c>
      <c r="O373" s="33"/>
      <c r="P373" s="33">
        <v>56.9</v>
      </c>
      <c r="Q373" s="33"/>
    </row>
    <row r="374" spans="1:17" s="24" customFormat="1" ht="37.5">
      <c r="A374" s="111" t="s">
        <v>314</v>
      </c>
      <c r="B374" s="28" t="s">
        <v>161</v>
      </c>
      <c r="C374" s="28" t="s">
        <v>161</v>
      </c>
      <c r="D374" s="28" t="s">
        <v>315</v>
      </c>
      <c r="E374" s="28"/>
      <c r="F374" s="23">
        <f>F375</f>
        <v>53.4</v>
      </c>
      <c r="G374" s="23">
        <f aca="true" t="shared" si="179" ref="G374:Q375">G375</f>
        <v>0</v>
      </c>
      <c r="H374" s="23">
        <f t="shared" si="179"/>
        <v>49.4</v>
      </c>
      <c r="I374" s="23">
        <f t="shared" si="179"/>
        <v>0</v>
      </c>
      <c r="J374" s="23">
        <f t="shared" si="179"/>
        <v>49.4</v>
      </c>
      <c r="K374" s="23">
        <f t="shared" si="179"/>
        <v>0</v>
      </c>
      <c r="L374" s="23">
        <f t="shared" si="179"/>
        <v>49.4</v>
      </c>
      <c r="M374" s="23">
        <f t="shared" si="179"/>
        <v>0</v>
      </c>
      <c r="N374" s="23">
        <f t="shared" si="179"/>
        <v>49.4</v>
      </c>
      <c r="O374" s="23">
        <f t="shared" si="179"/>
        <v>0</v>
      </c>
      <c r="P374" s="23">
        <f t="shared" si="179"/>
        <v>49.4</v>
      </c>
      <c r="Q374" s="23">
        <f t="shared" si="179"/>
        <v>0</v>
      </c>
    </row>
    <row r="375" spans="1:17" s="24" customFormat="1" ht="18.75">
      <c r="A375" s="27" t="s">
        <v>214</v>
      </c>
      <c r="B375" s="28" t="s">
        <v>161</v>
      </c>
      <c r="C375" s="28" t="s">
        <v>161</v>
      </c>
      <c r="D375" s="28" t="s">
        <v>316</v>
      </c>
      <c r="E375" s="28"/>
      <c r="F375" s="23">
        <f>F376</f>
        <v>53.4</v>
      </c>
      <c r="G375" s="23">
        <f t="shared" si="179"/>
        <v>0</v>
      </c>
      <c r="H375" s="23">
        <f t="shared" si="179"/>
        <v>49.4</v>
      </c>
      <c r="I375" s="23">
        <f t="shared" si="179"/>
        <v>0</v>
      </c>
      <c r="J375" s="23">
        <f t="shared" si="179"/>
        <v>49.4</v>
      </c>
      <c r="K375" s="23">
        <f t="shared" si="179"/>
        <v>0</v>
      </c>
      <c r="L375" s="23">
        <f t="shared" si="179"/>
        <v>49.4</v>
      </c>
      <c r="M375" s="23">
        <f t="shared" si="179"/>
        <v>0</v>
      </c>
      <c r="N375" s="23">
        <f t="shared" si="179"/>
        <v>49.4</v>
      </c>
      <c r="O375" s="23">
        <f t="shared" si="179"/>
        <v>0</v>
      </c>
      <c r="P375" s="23">
        <f t="shared" si="179"/>
        <v>49.4</v>
      </c>
      <c r="Q375" s="23">
        <f t="shared" si="179"/>
        <v>0</v>
      </c>
    </row>
    <row r="376" spans="1:17" s="24" customFormat="1" ht="18.75">
      <c r="A376" s="111" t="s">
        <v>225</v>
      </c>
      <c r="B376" s="28" t="s">
        <v>161</v>
      </c>
      <c r="C376" s="28" t="s">
        <v>161</v>
      </c>
      <c r="D376" s="28" t="s">
        <v>316</v>
      </c>
      <c r="E376" s="28" t="s">
        <v>224</v>
      </c>
      <c r="F376" s="23">
        <v>53.4</v>
      </c>
      <c r="G376" s="23"/>
      <c r="H376" s="23">
        <v>49.4</v>
      </c>
      <c r="I376" s="23"/>
      <c r="J376" s="23">
        <f>K376+L376+M376</f>
        <v>49.4</v>
      </c>
      <c r="K376" s="23"/>
      <c r="L376" s="23">
        <v>49.4</v>
      </c>
      <c r="M376" s="23"/>
      <c r="N376" s="23">
        <f>O376+P376+Q376</f>
        <v>49.4</v>
      </c>
      <c r="O376" s="33"/>
      <c r="P376" s="33">
        <v>49.4</v>
      </c>
      <c r="Q376" s="33"/>
    </row>
    <row r="377" spans="1:17" s="24" customFormat="1" ht="18.75">
      <c r="A377" s="112" t="s">
        <v>186</v>
      </c>
      <c r="B377" s="25" t="s">
        <v>161</v>
      </c>
      <c r="C377" s="25" t="s">
        <v>157</v>
      </c>
      <c r="D377" s="25"/>
      <c r="E377" s="25"/>
      <c r="F377" s="26">
        <f>F378+F407</f>
        <v>95875.4</v>
      </c>
      <c r="G377" s="26">
        <f aca="true" t="shared" si="180" ref="G377:Q377">G378+G407</f>
        <v>63769.1</v>
      </c>
      <c r="H377" s="26">
        <f t="shared" si="180"/>
        <v>30579.6</v>
      </c>
      <c r="I377" s="26">
        <f t="shared" si="180"/>
        <v>0</v>
      </c>
      <c r="J377" s="26">
        <f t="shared" si="180"/>
        <v>53746.90000000001</v>
      </c>
      <c r="K377" s="26">
        <f t="shared" si="180"/>
        <v>14008.1</v>
      </c>
      <c r="L377" s="26">
        <f t="shared" si="180"/>
        <v>24738.8</v>
      </c>
      <c r="M377" s="26">
        <f t="shared" si="180"/>
        <v>0</v>
      </c>
      <c r="N377" s="26">
        <f t="shared" si="180"/>
        <v>38667.799999999996</v>
      </c>
      <c r="O377" s="23">
        <f t="shared" si="180"/>
        <v>14008.1</v>
      </c>
      <c r="P377" s="23">
        <f t="shared" si="180"/>
        <v>24659.7</v>
      </c>
      <c r="Q377" s="23">
        <f t="shared" si="180"/>
        <v>0</v>
      </c>
    </row>
    <row r="378" spans="1:17" s="24" customFormat="1" ht="44.25" customHeight="1">
      <c r="A378" s="54" t="s">
        <v>473</v>
      </c>
      <c r="B378" s="28" t="s">
        <v>161</v>
      </c>
      <c r="C378" s="28" t="s">
        <v>157</v>
      </c>
      <c r="D378" s="67" t="s">
        <v>343</v>
      </c>
      <c r="E378" s="28"/>
      <c r="F378" s="23">
        <f>F379+F393</f>
        <v>95856.2</v>
      </c>
      <c r="G378" s="23">
        <f aca="true" t="shared" si="181" ref="G378:Q378">G379+G393</f>
        <v>63769.1</v>
      </c>
      <c r="H378" s="23">
        <f t="shared" si="181"/>
        <v>30562.6</v>
      </c>
      <c r="I378" s="23">
        <f t="shared" si="181"/>
        <v>0</v>
      </c>
      <c r="J378" s="23">
        <f t="shared" si="181"/>
        <v>53729.90000000001</v>
      </c>
      <c r="K378" s="23">
        <f t="shared" si="181"/>
        <v>14008.1</v>
      </c>
      <c r="L378" s="23">
        <f t="shared" si="181"/>
        <v>24721.8</v>
      </c>
      <c r="M378" s="23">
        <f t="shared" si="181"/>
        <v>0</v>
      </c>
      <c r="N378" s="23">
        <f t="shared" si="181"/>
        <v>38650.799999999996</v>
      </c>
      <c r="O378" s="23">
        <f t="shared" si="181"/>
        <v>14008.1</v>
      </c>
      <c r="P378" s="23">
        <f t="shared" si="181"/>
        <v>24642.7</v>
      </c>
      <c r="Q378" s="23">
        <f t="shared" si="181"/>
        <v>0</v>
      </c>
    </row>
    <row r="379" spans="1:17" s="24" customFormat="1" ht="27.75" customHeight="1">
      <c r="A379" s="57" t="s">
        <v>21</v>
      </c>
      <c r="B379" s="28" t="s">
        <v>161</v>
      </c>
      <c r="C379" s="28" t="s">
        <v>157</v>
      </c>
      <c r="D379" s="67" t="s">
        <v>344</v>
      </c>
      <c r="E379" s="28"/>
      <c r="F379" s="23">
        <f>F380+F383+F388</f>
        <v>51773.2</v>
      </c>
      <c r="G379" s="23">
        <f aca="true" t="shared" si="182" ref="G379:Q379">G380+G383+G388</f>
        <v>49892.2</v>
      </c>
      <c r="H379" s="23">
        <f t="shared" si="182"/>
        <v>2847</v>
      </c>
      <c r="I379" s="23">
        <f t="shared" si="182"/>
        <v>0</v>
      </c>
      <c r="J379" s="23">
        <f t="shared" si="182"/>
        <v>15131.2</v>
      </c>
      <c r="K379" s="23">
        <f t="shared" si="182"/>
        <v>131.2</v>
      </c>
      <c r="L379" s="23">
        <f t="shared" si="182"/>
        <v>0</v>
      </c>
      <c r="M379" s="23">
        <f t="shared" si="182"/>
        <v>0</v>
      </c>
      <c r="N379" s="23">
        <f t="shared" si="182"/>
        <v>131.2</v>
      </c>
      <c r="O379" s="23">
        <f t="shared" si="182"/>
        <v>131.2</v>
      </c>
      <c r="P379" s="23">
        <f t="shared" si="182"/>
        <v>0</v>
      </c>
      <c r="Q379" s="23">
        <f t="shared" si="182"/>
        <v>0</v>
      </c>
    </row>
    <row r="380" spans="1:17" s="24" customFormat="1" ht="60" customHeight="1">
      <c r="A380" s="61" t="s">
        <v>351</v>
      </c>
      <c r="B380" s="28" t="s">
        <v>161</v>
      </c>
      <c r="C380" s="28" t="s">
        <v>157</v>
      </c>
      <c r="D380" s="67" t="s">
        <v>58</v>
      </c>
      <c r="E380" s="28"/>
      <c r="F380" s="23">
        <f>F381</f>
        <v>31.2</v>
      </c>
      <c r="G380" s="23">
        <f aca="true" t="shared" si="183" ref="G380:Q381">G381</f>
        <v>31.2</v>
      </c>
      <c r="H380" s="23">
        <f t="shared" si="183"/>
        <v>0</v>
      </c>
      <c r="I380" s="23">
        <f t="shared" si="183"/>
        <v>0</v>
      </c>
      <c r="J380" s="23">
        <f t="shared" si="183"/>
        <v>31.2</v>
      </c>
      <c r="K380" s="23">
        <f t="shared" si="183"/>
        <v>31.2</v>
      </c>
      <c r="L380" s="23">
        <f t="shared" si="183"/>
        <v>0</v>
      </c>
      <c r="M380" s="23">
        <f t="shared" si="183"/>
        <v>0</v>
      </c>
      <c r="N380" s="23">
        <f t="shared" si="183"/>
        <v>31.2</v>
      </c>
      <c r="O380" s="23">
        <f t="shared" si="183"/>
        <v>31.2</v>
      </c>
      <c r="P380" s="23">
        <f t="shared" si="183"/>
        <v>0</v>
      </c>
      <c r="Q380" s="23">
        <f t="shared" si="183"/>
        <v>0</v>
      </c>
    </row>
    <row r="381" spans="1:17" s="24" customFormat="1" ht="75">
      <c r="A381" s="111" t="s">
        <v>126</v>
      </c>
      <c r="B381" s="28" t="s">
        <v>161</v>
      </c>
      <c r="C381" s="28" t="s">
        <v>157</v>
      </c>
      <c r="D381" s="67" t="s">
        <v>59</v>
      </c>
      <c r="E381" s="28"/>
      <c r="F381" s="23">
        <f>F382</f>
        <v>31.2</v>
      </c>
      <c r="G381" s="23">
        <f t="shared" si="183"/>
        <v>31.2</v>
      </c>
      <c r="H381" s="23">
        <f t="shared" si="183"/>
        <v>0</v>
      </c>
      <c r="I381" s="23">
        <f t="shared" si="183"/>
        <v>0</v>
      </c>
      <c r="J381" s="23">
        <f t="shared" si="183"/>
        <v>31.2</v>
      </c>
      <c r="K381" s="23">
        <f t="shared" si="183"/>
        <v>31.2</v>
      </c>
      <c r="L381" s="23">
        <f t="shared" si="183"/>
        <v>0</v>
      </c>
      <c r="M381" s="23">
        <f t="shared" si="183"/>
        <v>0</v>
      </c>
      <c r="N381" s="23">
        <f t="shared" si="183"/>
        <v>31.2</v>
      </c>
      <c r="O381" s="23">
        <f t="shared" si="183"/>
        <v>31.2</v>
      </c>
      <c r="P381" s="23">
        <f t="shared" si="183"/>
        <v>0</v>
      </c>
      <c r="Q381" s="23">
        <f t="shared" si="183"/>
        <v>0</v>
      </c>
    </row>
    <row r="382" spans="1:17" s="24" customFormat="1" ht="37.5">
      <c r="A382" s="111" t="s">
        <v>261</v>
      </c>
      <c r="B382" s="28" t="s">
        <v>161</v>
      </c>
      <c r="C382" s="28" t="s">
        <v>157</v>
      </c>
      <c r="D382" s="67" t="s">
        <v>59</v>
      </c>
      <c r="E382" s="28" t="s">
        <v>260</v>
      </c>
      <c r="F382" s="23">
        <f>G382+H382+I382</f>
        <v>31.2</v>
      </c>
      <c r="G382" s="23">
        <v>31.2</v>
      </c>
      <c r="H382" s="23"/>
      <c r="I382" s="23"/>
      <c r="J382" s="23">
        <f>K382+L382+M382</f>
        <v>31.2</v>
      </c>
      <c r="K382" s="23">
        <v>31.2</v>
      </c>
      <c r="L382" s="23"/>
      <c r="M382" s="23"/>
      <c r="N382" s="23">
        <f>O382+P382+Q382</f>
        <v>31.2</v>
      </c>
      <c r="O382" s="33">
        <v>31.2</v>
      </c>
      <c r="P382" s="33"/>
      <c r="Q382" s="33"/>
    </row>
    <row r="383" spans="1:17" s="24" customFormat="1" ht="60" customHeight="1">
      <c r="A383" s="21" t="s">
        <v>440</v>
      </c>
      <c r="B383" s="28" t="s">
        <v>161</v>
      </c>
      <c r="C383" s="28" t="s">
        <v>157</v>
      </c>
      <c r="D383" s="67" t="s">
        <v>348</v>
      </c>
      <c r="E383" s="28"/>
      <c r="F383" s="23">
        <f>F386+F384</f>
        <v>112</v>
      </c>
      <c r="G383" s="23">
        <f aca="true" t="shared" si="184" ref="G383:Q383">G386+G384</f>
        <v>100</v>
      </c>
      <c r="H383" s="23">
        <f t="shared" si="184"/>
        <v>0</v>
      </c>
      <c r="I383" s="23">
        <f t="shared" si="184"/>
        <v>0</v>
      </c>
      <c r="J383" s="23">
        <f t="shared" si="184"/>
        <v>100</v>
      </c>
      <c r="K383" s="23">
        <f t="shared" si="184"/>
        <v>100</v>
      </c>
      <c r="L383" s="23">
        <f t="shared" si="184"/>
        <v>0</v>
      </c>
      <c r="M383" s="23">
        <f t="shared" si="184"/>
        <v>0</v>
      </c>
      <c r="N383" s="23">
        <f t="shared" si="184"/>
        <v>100</v>
      </c>
      <c r="O383" s="23">
        <f t="shared" si="184"/>
        <v>100</v>
      </c>
      <c r="P383" s="23">
        <f t="shared" si="184"/>
        <v>0</v>
      </c>
      <c r="Q383" s="23">
        <f t="shared" si="184"/>
        <v>0</v>
      </c>
    </row>
    <row r="384" spans="1:17" s="24" customFormat="1" ht="43.5" customHeight="1">
      <c r="A384" s="21" t="s">
        <v>669</v>
      </c>
      <c r="B384" s="28" t="s">
        <v>161</v>
      </c>
      <c r="C384" s="28" t="s">
        <v>157</v>
      </c>
      <c r="D384" s="67" t="s">
        <v>666</v>
      </c>
      <c r="E384" s="28"/>
      <c r="F384" s="23">
        <f>F385</f>
        <v>12</v>
      </c>
      <c r="G384" s="23">
        <f aca="true" t="shared" si="185" ref="G384:N384">G385</f>
        <v>0</v>
      </c>
      <c r="H384" s="23">
        <f t="shared" si="185"/>
        <v>0</v>
      </c>
      <c r="I384" s="23">
        <f t="shared" si="185"/>
        <v>0</v>
      </c>
      <c r="J384" s="23">
        <f t="shared" si="185"/>
        <v>0</v>
      </c>
      <c r="K384" s="23">
        <f t="shared" si="185"/>
        <v>0</v>
      </c>
      <c r="L384" s="23">
        <f t="shared" si="185"/>
        <v>0</v>
      </c>
      <c r="M384" s="23">
        <f t="shared" si="185"/>
        <v>0</v>
      </c>
      <c r="N384" s="23">
        <f t="shared" si="185"/>
        <v>0</v>
      </c>
      <c r="O384" s="23"/>
      <c r="P384" s="23"/>
      <c r="Q384" s="23"/>
    </row>
    <row r="385" spans="1:17" s="24" customFormat="1" ht="43.5" customHeight="1">
      <c r="A385" s="111" t="s">
        <v>261</v>
      </c>
      <c r="B385" s="28" t="s">
        <v>161</v>
      </c>
      <c r="C385" s="28" t="s">
        <v>157</v>
      </c>
      <c r="D385" s="67" t="s">
        <v>666</v>
      </c>
      <c r="E385" s="28" t="s">
        <v>260</v>
      </c>
      <c r="F385" s="23">
        <v>12</v>
      </c>
      <c r="G385" s="23"/>
      <c r="H385" s="23"/>
      <c r="I385" s="23"/>
      <c r="J385" s="23">
        <v>0</v>
      </c>
      <c r="K385" s="23"/>
      <c r="L385" s="23"/>
      <c r="M385" s="23"/>
      <c r="N385" s="23">
        <v>0</v>
      </c>
      <c r="O385" s="23"/>
      <c r="P385" s="23"/>
      <c r="Q385" s="23"/>
    </row>
    <row r="386" spans="1:17" s="24" customFormat="1" ht="75">
      <c r="A386" s="111" t="s">
        <v>126</v>
      </c>
      <c r="B386" s="28" t="s">
        <v>161</v>
      </c>
      <c r="C386" s="28" t="s">
        <v>157</v>
      </c>
      <c r="D386" s="67" t="s">
        <v>61</v>
      </c>
      <c r="E386" s="28"/>
      <c r="F386" s="23">
        <f>F387</f>
        <v>100</v>
      </c>
      <c r="G386" s="23">
        <f aca="true" t="shared" si="186" ref="G386:Q386">G387</f>
        <v>100</v>
      </c>
      <c r="H386" s="23">
        <f t="shared" si="186"/>
        <v>0</v>
      </c>
      <c r="I386" s="23">
        <f t="shared" si="186"/>
        <v>0</v>
      </c>
      <c r="J386" s="23">
        <f t="shared" si="186"/>
        <v>100</v>
      </c>
      <c r="K386" s="23">
        <f t="shared" si="186"/>
        <v>100</v>
      </c>
      <c r="L386" s="23">
        <f t="shared" si="186"/>
        <v>0</v>
      </c>
      <c r="M386" s="23">
        <f t="shared" si="186"/>
        <v>0</v>
      </c>
      <c r="N386" s="23">
        <f t="shared" si="186"/>
        <v>100</v>
      </c>
      <c r="O386" s="23">
        <f t="shared" si="186"/>
        <v>100</v>
      </c>
      <c r="P386" s="23">
        <f t="shared" si="186"/>
        <v>0</v>
      </c>
      <c r="Q386" s="23">
        <f t="shared" si="186"/>
        <v>0</v>
      </c>
    </row>
    <row r="387" spans="1:17" s="24" customFormat="1" ht="37.5">
      <c r="A387" s="111" t="s">
        <v>261</v>
      </c>
      <c r="B387" s="28" t="s">
        <v>161</v>
      </c>
      <c r="C387" s="28" t="s">
        <v>157</v>
      </c>
      <c r="D387" s="67" t="s">
        <v>61</v>
      </c>
      <c r="E387" s="28" t="s">
        <v>260</v>
      </c>
      <c r="F387" s="23">
        <f>G387+H387+I387</f>
        <v>100</v>
      </c>
      <c r="G387" s="23">
        <v>100</v>
      </c>
      <c r="H387" s="23"/>
      <c r="I387" s="23"/>
      <c r="J387" s="23">
        <f>K387+L387+M387</f>
        <v>100</v>
      </c>
      <c r="K387" s="23">
        <v>100</v>
      </c>
      <c r="L387" s="23"/>
      <c r="M387" s="23"/>
      <c r="N387" s="23">
        <f>O387+P387+Q387</f>
        <v>100</v>
      </c>
      <c r="O387" s="33">
        <v>100</v>
      </c>
      <c r="P387" s="33"/>
      <c r="Q387" s="33"/>
    </row>
    <row r="388" spans="1:17" s="24" customFormat="1" ht="37.5">
      <c r="A388" s="57" t="s">
        <v>462</v>
      </c>
      <c r="B388" s="28" t="s">
        <v>161</v>
      </c>
      <c r="C388" s="28" t="s">
        <v>157</v>
      </c>
      <c r="D388" s="67" t="s">
        <v>62</v>
      </c>
      <c r="E388" s="28"/>
      <c r="F388" s="23">
        <f>F391+F389</f>
        <v>51630</v>
      </c>
      <c r="G388" s="23">
        <f aca="true" t="shared" si="187" ref="G388:Q388">G391+G389</f>
        <v>49761</v>
      </c>
      <c r="H388" s="23">
        <f t="shared" si="187"/>
        <v>2847</v>
      </c>
      <c r="I388" s="23">
        <f t="shared" si="187"/>
        <v>0</v>
      </c>
      <c r="J388" s="23">
        <f t="shared" si="187"/>
        <v>15000</v>
      </c>
      <c r="K388" s="23">
        <f t="shared" si="187"/>
        <v>0</v>
      </c>
      <c r="L388" s="23">
        <f t="shared" si="187"/>
        <v>0</v>
      </c>
      <c r="M388" s="23">
        <f t="shared" si="187"/>
        <v>0</v>
      </c>
      <c r="N388" s="23">
        <f t="shared" si="187"/>
        <v>0</v>
      </c>
      <c r="O388" s="23">
        <f t="shared" si="187"/>
        <v>0</v>
      </c>
      <c r="P388" s="23">
        <f t="shared" si="187"/>
        <v>0</v>
      </c>
      <c r="Q388" s="23">
        <f t="shared" si="187"/>
        <v>0</v>
      </c>
    </row>
    <row r="389" spans="1:17" s="24" customFormat="1" ht="53.25" customHeight="1">
      <c r="A389" s="111" t="s">
        <v>622</v>
      </c>
      <c r="B389" s="28" t="s">
        <v>161</v>
      </c>
      <c r="C389" s="28" t="s">
        <v>157</v>
      </c>
      <c r="D389" s="67" t="s">
        <v>507</v>
      </c>
      <c r="E389" s="28"/>
      <c r="F389" s="23">
        <f>F390</f>
        <v>330</v>
      </c>
      <c r="G389" s="23">
        <f aca="true" t="shared" si="188" ref="G389:Q389">G390</f>
        <v>0</v>
      </c>
      <c r="H389" s="23">
        <f t="shared" si="188"/>
        <v>1308</v>
      </c>
      <c r="I389" s="23">
        <f t="shared" si="188"/>
        <v>0</v>
      </c>
      <c r="J389" s="23">
        <f t="shared" si="188"/>
        <v>0</v>
      </c>
      <c r="K389" s="23">
        <f t="shared" si="188"/>
        <v>0</v>
      </c>
      <c r="L389" s="23">
        <f t="shared" si="188"/>
        <v>0</v>
      </c>
      <c r="M389" s="23">
        <f t="shared" si="188"/>
        <v>0</v>
      </c>
      <c r="N389" s="23">
        <f t="shared" si="188"/>
        <v>0</v>
      </c>
      <c r="O389" s="23">
        <f t="shared" si="188"/>
        <v>0</v>
      </c>
      <c r="P389" s="23">
        <f t="shared" si="188"/>
        <v>0</v>
      </c>
      <c r="Q389" s="23">
        <f t="shared" si="188"/>
        <v>0</v>
      </c>
    </row>
    <row r="390" spans="1:17" s="24" customFormat="1" ht="40.5" customHeight="1">
      <c r="A390" s="111" t="s">
        <v>119</v>
      </c>
      <c r="B390" s="28" t="s">
        <v>161</v>
      </c>
      <c r="C390" s="28" t="s">
        <v>157</v>
      </c>
      <c r="D390" s="67" t="s">
        <v>507</v>
      </c>
      <c r="E390" s="28" t="s">
        <v>210</v>
      </c>
      <c r="F390" s="23">
        <v>330</v>
      </c>
      <c r="G390" s="23"/>
      <c r="H390" s="23">
        <v>1308</v>
      </c>
      <c r="I390" s="23"/>
      <c r="J390" s="23">
        <v>0</v>
      </c>
      <c r="K390" s="23"/>
      <c r="L390" s="23"/>
      <c r="M390" s="23"/>
      <c r="N390" s="23">
        <v>0</v>
      </c>
      <c r="O390" s="23"/>
      <c r="P390" s="23"/>
      <c r="Q390" s="23"/>
    </row>
    <row r="391" spans="1:17" s="24" customFormat="1" ht="93.75" customHeight="1">
      <c r="A391" s="111" t="s">
        <v>521</v>
      </c>
      <c r="B391" s="28" t="s">
        <v>161</v>
      </c>
      <c r="C391" s="28" t="s">
        <v>157</v>
      </c>
      <c r="D391" s="28" t="s">
        <v>90</v>
      </c>
      <c r="E391" s="28"/>
      <c r="F391" s="23">
        <f>F392</f>
        <v>51300</v>
      </c>
      <c r="G391" s="23">
        <f aca="true" t="shared" si="189" ref="G391:Q391">G392</f>
        <v>49761</v>
      </c>
      <c r="H391" s="23">
        <f t="shared" si="189"/>
        <v>1539</v>
      </c>
      <c r="I391" s="23">
        <f t="shared" si="189"/>
        <v>0</v>
      </c>
      <c r="J391" s="23">
        <f t="shared" si="189"/>
        <v>15000</v>
      </c>
      <c r="K391" s="23">
        <f t="shared" si="189"/>
        <v>0</v>
      </c>
      <c r="L391" s="23">
        <f t="shared" si="189"/>
        <v>0</v>
      </c>
      <c r="M391" s="23">
        <f t="shared" si="189"/>
        <v>0</v>
      </c>
      <c r="N391" s="23">
        <f t="shared" si="189"/>
        <v>0</v>
      </c>
      <c r="O391" s="23">
        <f t="shared" si="189"/>
        <v>0</v>
      </c>
      <c r="P391" s="23">
        <f t="shared" si="189"/>
        <v>0</v>
      </c>
      <c r="Q391" s="23">
        <f t="shared" si="189"/>
        <v>0</v>
      </c>
    </row>
    <row r="392" spans="1:17" s="24" customFormat="1" ht="18.75">
      <c r="A392" s="111" t="s">
        <v>188</v>
      </c>
      <c r="B392" s="28" t="s">
        <v>161</v>
      </c>
      <c r="C392" s="28" t="s">
        <v>157</v>
      </c>
      <c r="D392" s="28" t="s">
        <v>90</v>
      </c>
      <c r="E392" s="28" t="s">
        <v>218</v>
      </c>
      <c r="F392" s="23">
        <f>G392+H392+I392</f>
        <v>51300</v>
      </c>
      <c r="G392" s="23">
        <v>49761</v>
      </c>
      <c r="H392" s="23">
        <v>1539</v>
      </c>
      <c r="I392" s="23"/>
      <c r="J392" s="23">
        <v>15000</v>
      </c>
      <c r="K392" s="23"/>
      <c r="L392" s="23"/>
      <c r="M392" s="23"/>
      <c r="N392" s="23">
        <f>O392+P392+Q392</f>
        <v>0</v>
      </c>
      <c r="O392" s="33"/>
      <c r="P392" s="33"/>
      <c r="Q392" s="33"/>
    </row>
    <row r="393" spans="1:17" s="24" customFormat="1" ht="18.75">
      <c r="A393" s="63" t="s">
        <v>37</v>
      </c>
      <c r="B393" s="28" t="s">
        <v>161</v>
      </c>
      <c r="C393" s="28" t="s">
        <v>157</v>
      </c>
      <c r="D393" s="28" t="s">
        <v>94</v>
      </c>
      <c r="E393" s="28"/>
      <c r="F393" s="23">
        <f>F394+F401</f>
        <v>44083</v>
      </c>
      <c r="G393" s="23">
        <f aca="true" t="shared" si="190" ref="G393:Q393">G394+G401</f>
        <v>13876.9</v>
      </c>
      <c r="H393" s="23">
        <f t="shared" si="190"/>
        <v>27715.6</v>
      </c>
      <c r="I393" s="23">
        <f t="shared" si="190"/>
        <v>0</v>
      </c>
      <c r="J393" s="23">
        <f t="shared" si="190"/>
        <v>38598.700000000004</v>
      </c>
      <c r="K393" s="23">
        <f t="shared" si="190"/>
        <v>13876.9</v>
      </c>
      <c r="L393" s="23">
        <f t="shared" si="190"/>
        <v>24721.8</v>
      </c>
      <c r="M393" s="23">
        <f t="shared" si="190"/>
        <v>0</v>
      </c>
      <c r="N393" s="23">
        <f t="shared" si="190"/>
        <v>38519.6</v>
      </c>
      <c r="O393" s="23">
        <f t="shared" si="190"/>
        <v>13876.9</v>
      </c>
      <c r="P393" s="23">
        <f t="shared" si="190"/>
        <v>24642.7</v>
      </c>
      <c r="Q393" s="23">
        <f t="shared" si="190"/>
        <v>0</v>
      </c>
    </row>
    <row r="394" spans="1:17" s="24" customFormat="1" ht="111" customHeight="1">
      <c r="A394" s="21" t="s">
        <v>543</v>
      </c>
      <c r="B394" s="28" t="s">
        <v>161</v>
      </c>
      <c r="C394" s="28" t="s">
        <v>157</v>
      </c>
      <c r="D394" s="28" t="s">
        <v>142</v>
      </c>
      <c r="E394" s="28"/>
      <c r="F394" s="23">
        <f>F395+F399</f>
        <v>41174.3</v>
      </c>
      <c r="G394" s="23">
        <f aca="true" t="shared" si="191" ref="G394:Q394">G395+G399</f>
        <v>13876.9</v>
      </c>
      <c r="H394" s="23">
        <f t="shared" si="191"/>
        <v>24881.899999999998</v>
      </c>
      <c r="I394" s="23">
        <f t="shared" si="191"/>
        <v>0</v>
      </c>
      <c r="J394" s="23">
        <f t="shared" si="191"/>
        <v>35803.4</v>
      </c>
      <c r="K394" s="23">
        <f t="shared" si="191"/>
        <v>13876.9</v>
      </c>
      <c r="L394" s="23">
        <f t="shared" si="191"/>
        <v>21926.5</v>
      </c>
      <c r="M394" s="23">
        <f t="shared" si="191"/>
        <v>0</v>
      </c>
      <c r="N394" s="23">
        <f t="shared" si="191"/>
        <v>35803.4</v>
      </c>
      <c r="O394" s="23">
        <f t="shared" si="191"/>
        <v>13876.9</v>
      </c>
      <c r="P394" s="23">
        <f t="shared" si="191"/>
        <v>21926.5</v>
      </c>
      <c r="Q394" s="23">
        <f t="shared" si="191"/>
        <v>0</v>
      </c>
    </row>
    <row r="395" spans="1:17" s="24" customFormat="1" ht="18.75">
      <c r="A395" s="111" t="s">
        <v>540</v>
      </c>
      <c r="B395" s="28" t="s">
        <v>161</v>
      </c>
      <c r="C395" s="28" t="s">
        <v>157</v>
      </c>
      <c r="D395" s="28" t="s">
        <v>541</v>
      </c>
      <c r="E395" s="28"/>
      <c r="F395" s="23">
        <f aca="true" t="shared" si="192" ref="F395:Q395">F396+F397+F398</f>
        <v>26868.2</v>
      </c>
      <c r="G395" s="23">
        <f t="shared" si="192"/>
        <v>0</v>
      </c>
      <c r="H395" s="23">
        <f t="shared" si="192"/>
        <v>24452.699999999997</v>
      </c>
      <c r="I395" s="23">
        <f t="shared" si="192"/>
        <v>0</v>
      </c>
      <c r="J395" s="23">
        <f t="shared" si="192"/>
        <v>21497.3</v>
      </c>
      <c r="K395" s="23">
        <f t="shared" si="192"/>
        <v>0</v>
      </c>
      <c r="L395" s="23">
        <f t="shared" si="192"/>
        <v>21497.3</v>
      </c>
      <c r="M395" s="23">
        <f t="shared" si="192"/>
        <v>0</v>
      </c>
      <c r="N395" s="23">
        <f t="shared" si="192"/>
        <v>21497.3</v>
      </c>
      <c r="O395" s="23">
        <f t="shared" si="192"/>
        <v>0</v>
      </c>
      <c r="P395" s="23">
        <f t="shared" si="192"/>
        <v>21497.3</v>
      </c>
      <c r="Q395" s="23">
        <f t="shared" si="192"/>
        <v>0</v>
      </c>
    </row>
    <row r="396" spans="1:17" s="24" customFormat="1" ht="18.75">
      <c r="A396" s="111" t="s">
        <v>213</v>
      </c>
      <c r="B396" s="28" t="s">
        <v>161</v>
      </c>
      <c r="C396" s="28" t="s">
        <v>157</v>
      </c>
      <c r="D396" s="28" t="s">
        <v>541</v>
      </c>
      <c r="E396" s="28" t="s">
        <v>185</v>
      </c>
      <c r="F396" s="23">
        <v>25250.4</v>
      </c>
      <c r="G396" s="23"/>
      <c r="H396" s="23">
        <v>22988.1</v>
      </c>
      <c r="I396" s="23"/>
      <c r="J396" s="23">
        <f>K396+L396+M396</f>
        <v>20032.7</v>
      </c>
      <c r="K396" s="23"/>
      <c r="L396" s="23">
        <v>20032.7</v>
      </c>
      <c r="M396" s="23"/>
      <c r="N396" s="23">
        <f>O396+P396+Q396</f>
        <v>20032.7</v>
      </c>
      <c r="O396" s="33"/>
      <c r="P396" s="33">
        <v>20032.7</v>
      </c>
      <c r="Q396" s="33"/>
    </row>
    <row r="397" spans="1:17" s="24" customFormat="1" ht="37.5">
      <c r="A397" s="111" t="s">
        <v>119</v>
      </c>
      <c r="B397" s="28" t="s">
        <v>161</v>
      </c>
      <c r="C397" s="28" t="s">
        <v>157</v>
      </c>
      <c r="D397" s="28" t="s">
        <v>541</v>
      </c>
      <c r="E397" s="28" t="s">
        <v>210</v>
      </c>
      <c r="F397" s="23">
        <v>1598.8</v>
      </c>
      <c r="G397" s="23"/>
      <c r="H397" s="23">
        <v>1445.6</v>
      </c>
      <c r="I397" s="23"/>
      <c r="J397" s="23">
        <f>K397+L397+M397</f>
        <v>1445.6</v>
      </c>
      <c r="K397" s="23"/>
      <c r="L397" s="23">
        <v>1445.6</v>
      </c>
      <c r="M397" s="23"/>
      <c r="N397" s="23">
        <f>O397+P397+Q397</f>
        <v>1445.6</v>
      </c>
      <c r="O397" s="33"/>
      <c r="P397" s="33">
        <v>1445.6</v>
      </c>
      <c r="Q397" s="33"/>
    </row>
    <row r="398" spans="1:17" s="24" customFormat="1" ht="18.75">
      <c r="A398" s="111" t="s">
        <v>208</v>
      </c>
      <c r="B398" s="28" t="s">
        <v>161</v>
      </c>
      <c r="C398" s="28" t="s">
        <v>157</v>
      </c>
      <c r="D398" s="28" t="s">
        <v>541</v>
      </c>
      <c r="E398" s="28" t="s">
        <v>209</v>
      </c>
      <c r="F398" s="23">
        <f>G398+H398+I398</f>
        <v>19</v>
      </c>
      <c r="G398" s="23"/>
      <c r="H398" s="23">
        <v>19</v>
      </c>
      <c r="I398" s="23"/>
      <c r="J398" s="23">
        <f>K398+L398+M398</f>
        <v>19</v>
      </c>
      <c r="K398" s="23"/>
      <c r="L398" s="23">
        <v>19</v>
      </c>
      <c r="M398" s="23"/>
      <c r="N398" s="23">
        <f>O398+P398+Q398</f>
        <v>19</v>
      </c>
      <c r="O398" s="33"/>
      <c r="P398" s="33">
        <v>19</v>
      </c>
      <c r="Q398" s="33"/>
    </row>
    <row r="399" spans="1:17" s="24" customFormat="1" ht="56.25">
      <c r="A399" s="111" t="s">
        <v>484</v>
      </c>
      <c r="B399" s="28" t="s">
        <v>161</v>
      </c>
      <c r="C399" s="28" t="s">
        <v>157</v>
      </c>
      <c r="D399" s="28" t="s">
        <v>504</v>
      </c>
      <c r="E399" s="28"/>
      <c r="F399" s="23">
        <f>G399+H399+I399</f>
        <v>14306.1</v>
      </c>
      <c r="G399" s="23">
        <f>G400</f>
        <v>13876.9</v>
      </c>
      <c r="H399" s="23">
        <f>H400</f>
        <v>429.2</v>
      </c>
      <c r="I399" s="23">
        <f>I400</f>
        <v>0</v>
      </c>
      <c r="J399" s="23">
        <f>K399+L399+M399</f>
        <v>14306.1</v>
      </c>
      <c r="K399" s="23">
        <f>K400</f>
        <v>13876.9</v>
      </c>
      <c r="L399" s="23">
        <f>L400</f>
        <v>429.2</v>
      </c>
      <c r="M399" s="23">
        <f>M400</f>
        <v>0</v>
      </c>
      <c r="N399" s="23">
        <f>O399+P399+Q399</f>
        <v>14306.1</v>
      </c>
      <c r="O399" s="23">
        <f>O400</f>
        <v>13876.9</v>
      </c>
      <c r="P399" s="23">
        <f>P400</f>
        <v>429.2</v>
      </c>
      <c r="Q399" s="23">
        <f>Q400</f>
        <v>0</v>
      </c>
    </row>
    <row r="400" spans="1:17" s="24" customFormat="1" ht="18.75">
      <c r="A400" s="111" t="s">
        <v>213</v>
      </c>
      <c r="B400" s="28" t="s">
        <v>161</v>
      </c>
      <c r="C400" s="28" t="s">
        <v>157</v>
      </c>
      <c r="D400" s="28" t="s">
        <v>504</v>
      </c>
      <c r="E400" s="28" t="s">
        <v>185</v>
      </c>
      <c r="F400" s="23">
        <f>G400+H400+I400</f>
        <v>14306.1</v>
      </c>
      <c r="G400" s="23">
        <v>13876.9</v>
      </c>
      <c r="H400" s="23">
        <v>429.2</v>
      </c>
      <c r="I400" s="23"/>
      <c r="J400" s="23">
        <f>K400+L400+M400</f>
        <v>14306.1</v>
      </c>
      <c r="K400" s="23">
        <v>13876.9</v>
      </c>
      <c r="L400" s="23">
        <v>429.2</v>
      </c>
      <c r="M400" s="23"/>
      <c r="N400" s="23">
        <f>O400+P400+Q400</f>
        <v>14306.1</v>
      </c>
      <c r="O400" s="33">
        <v>13876.9</v>
      </c>
      <c r="P400" s="33">
        <v>429.2</v>
      </c>
      <c r="Q400" s="33"/>
    </row>
    <row r="401" spans="1:17" s="24" customFormat="1" ht="39.75" customHeight="1">
      <c r="A401" s="21" t="s">
        <v>408</v>
      </c>
      <c r="B401" s="28" t="s">
        <v>161</v>
      </c>
      <c r="C401" s="28" t="s">
        <v>157</v>
      </c>
      <c r="D401" s="28" t="s">
        <v>143</v>
      </c>
      <c r="E401" s="28"/>
      <c r="F401" s="23">
        <f>F402</f>
        <v>2908.7</v>
      </c>
      <c r="G401" s="23">
        <f aca="true" t="shared" si="193" ref="G401:Q401">G402</f>
        <v>0</v>
      </c>
      <c r="H401" s="23">
        <f t="shared" si="193"/>
        <v>2833.7</v>
      </c>
      <c r="I401" s="23">
        <f t="shared" si="193"/>
        <v>0</v>
      </c>
      <c r="J401" s="23">
        <f t="shared" si="193"/>
        <v>2795.2999999999997</v>
      </c>
      <c r="K401" s="23">
        <f t="shared" si="193"/>
        <v>0</v>
      </c>
      <c r="L401" s="23">
        <f t="shared" si="193"/>
        <v>2795.2999999999997</v>
      </c>
      <c r="M401" s="23">
        <f t="shared" si="193"/>
        <v>0</v>
      </c>
      <c r="N401" s="23">
        <f t="shared" si="193"/>
        <v>2716.2</v>
      </c>
      <c r="O401" s="23">
        <f t="shared" si="193"/>
        <v>0</v>
      </c>
      <c r="P401" s="23">
        <f t="shared" si="193"/>
        <v>2716.2</v>
      </c>
      <c r="Q401" s="23">
        <f t="shared" si="193"/>
        <v>0</v>
      </c>
    </row>
    <row r="402" spans="1:17" s="24" customFormat="1" ht="18.75">
      <c r="A402" s="111" t="s">
        <v>223</v>
      </c>
      <c r="B402" s="28" t="s">
        <v>161</v>
      </c>
      <c r="C402" s="28" t="s">
        <v>157</v>
      </c>
      <c r="D402" s="28" t="s">
        <v>144</v>
      </c>
      <c r="E402" s="28"/>
      <c r="F402" s="23">
        <f>F403+F404+F406+F405</f>
        <v>2908.7</v>
      </c>
      <c r="G402" s="23">
        <f aca="true" t="shared" si="194" ref="G402:Q402">G403+G404+G406+G405</f>
        <v>0</v>
      </c>
      <c r="H402" s="23">
        <f t="shared" si="194"/>
        <v>2833.7</v>
      </c>
      <c r="I402" s="23">
        <f t="shared" si="194"/>
        <v>0</v>
      </c>
      <c r="J402" s="23">
        <f t="shared" si="194"/>
        <v>2795.2999999999997</v>
      </c>
      <c r="K402" s="23">
        <f t="shared" si="194"/>
        <v>0</v>
      </c>
      <c r="L402" s="23">
        <f t="shared" si="194"/>
        <v>2795.2999999999997</v>
      </c>
      <c r="M402" s="23">
        <f t="shared" si="194"/>
        <v>0</v>
      </c>
      <c r="N402" s="23">
        <f t="shared" si="194"/>
        <v>2716.2</v>
      </c>
      <c r="O402" s="23">
        <f t="shared" si="194"/>
        <v>0</v>
      </c>
      <c r="P402" s="23">
        <f t="shared" si="194"/>
        <v>2716.2</v>
      </c>
      <c r="Q402" s="23">
        <f t="shared" si="194"/>
        <v>0</v>
      </c>
    </row>
    <row r="403" spans="1:17" s="24" customFormat="1" ht="18.75" customHeight="1">
      <c r="A403" s="111" t="s">
        <v>206</v>
      </c>
      <c r="B403" s="28" t="s">
        <v>161</v>
      </c>
      <c r="C403" s="28" t="s">
        <v>157</v>
      </c>
      <c r="D403" s="28" t="s">
        <v>144</v>
      </c>
      <c r="E403" s="28" t="s">
        <v>207</v>
      </c>
      <c r="F403" s="23">
        <f>G403+H403+I403</f>
        <v>2582.6</v>
      </c>
      <c r="G403" s="23"/>
      <c r="H403" s="23">
        <v>2582.6</v>
      </c>
      <c r="I403" s="23"/>
      <c r="J403" s="23">
        <v>2544.2</v>
      </c>
      <c r="K403" s="23"/>
      <c r="L403" s="23">
        <v>2544.2</v>
      </c>
      <c r="M403" s="23"/>
      <c r="N403" s="23">
        <f>O403+P403+Q403</f>
        <v>2465.1</v>
      </c>
      <c r="O403" s="33"/>
      <c r="P403" s="23">
        <v>2465.1</v>
      </c>
      <c r="Q403" s="33"/>
    </row>
    <row r="404" spans="1:17" s="24" customFormat="1" ht="37.5">
      <c r="A404" s="111" t="s">
        <v>119</v>
      </c>
      <c r="B404" s="28" t="s">
        <v>161</v>
      </c>
      <c r="C404" s="28" t="s">
        <v>157</v>
      </c>
      <c r="D404" s="28" t="s">
        <v>144</v>
      </c>
      <c r="E404" s="28" t="s">
        <v>210</v>
      </c>
      <c r="F404" s="23">
        <v>316.6</v>
      </c>
      <c r="G404" s="23"/>
      <c r="H404" s="23">
        <v>241.6</v>
      </c>
      <c r="I404" s="23"/>
      <c r="J404" s="23">
        <f>K404+L404+M404</f>
        <v>241.6</v>
      </c>
      <c r="K404" s="23"/>
      <c r="L404" s="23">
        <v>241.6</v>
      </c>
      <c r="M404" s="23"/>
      <c r="N404" s="23">
        <f>O404+P404+Q404</f>
        <v>241.6</v>
      </c>
      <c r="O404" s="33"/>
      <c r="P404" s="23">
        <v>241.6</v>
      </c>
      <c r="Q404" s="33"/>
    </row>
    <row r="405" spans="1:17" s="24" customFormat="1" ht="27.75" customHeight="1">
      <c r="A405" s="111" t="s">
        <v>590</v>
      </c>
      <c r="B405" s="28" t="s">
        <v>161</v>
      </c>
      <c r="C405" s="28" t="s">
        <v>157</v>
      </c>
      <c r="D405" s="28" t="s">
        <v>144</v>
      </c>
      <c r="E405" s="28" t="s">
        <v>591</v>
      </c>
      <c r="F405" s="23">
        <f>G405+H405+I405</f>
        <v>1.5</v>
      </c>
      <c r="G405" s="23"/>
      <c r="H405" s="23">
        <v>1.5</v>
      </c>
      <c r="I405" s="23"/>
      <c r="J405" s="23">
        <v>0</v>
      </c>
      <c r="K405" s="23"/>
      <c r="L405" s="23"/>
      <c r="M405" s="23"/>
      <c r="N405" s="23">
        <v>0</v>
      </c>
      <c r="O405" s="33"/>
      <c r="P405" s="23"/>
      <c r="Q405" s="33"/>
    </row>
    <row r="406" spans="1:17" s="24" customFormat="1" ht="18.75">
      <c r="A406" s="111" t="s">
        <v>208</v>
      </c>
      <c r="B406" s="28" t="s">
        <v>161</v>
      </c>
      <c r="C406" s="28" t="s">
        <v>157</v>
      </c>
      <c r="D406" s="28" t="s">
        <v>144</v>
      </c>
      <c r="E406" s="28" t="s">
        <v>209</v>
      </c>
      <c r="F406" s="23">
        <f>G406+H406+I406</f>
        <v>8</v>
      </c>
      <c r="G406" s="23"/>
      <c r="H406" s="23">
        <v>8</v>
      </c>
      <c r="I406" s="23"/>
      <c r="J406" s="23">
        <f>K406+L406+M406</f>
        <v>9.5</v>
      </c>
      <c r="K406" s="23"/>
      <c r="L406" s="23">
        <v>9.5</v>
      </c>
      <c r="M406" s="23"/>
      <c r="N406" s="23">
        <f>O406+P406+Q406</f>
        <v>9.5</v>
      </c>
      <c r="O406" s="33"/>
      <c r="P406" s="23">
        <v>9.5</v>
      </c>
      <c r="Q406" s="33"/>
    </row>
    <row r="407" spans="1:17" s="24" customFormat="1" ht="56.25">
      <c r="A407" s="21" t="s">
        <v>470</v>
      </c>
      <c r="B407" s="28" t="s">
        <v>161</v>
      </c>
      <c r="C407" s="28" t="s">
        <v>157</v>
      </c>
      <c r="D407" s="28" t="s">
        <v>296</v>
      </c>
      <c r="E407" s="28"/>
      <c r="F407" s="23">
        <f>F412+F408</f>
        <v>19.2</v>
      </c>
      <c r="G407" s="23">
        <f aca="true" t="shared" si="195" ref="G407:N407">G412+G408</f>
        <v>0</v>
      </c>
      <c r="H407" s="23">
        <f t="shared" si="195"/>
        <v>17</v>
      </c>
      <c r="I407" s="23">
        <f t="shared" si="195"/>
        <v>0</v>
      </c>
      <c r="J407" s="23">
        <f t="shared" si="195"/>
        <v>17</v>
      </c>
      <c r="K407" s="23">
        <f t="shared" si="195"/>
        <v>0</v>
      </c>
      <c r="L407" s="23">
        <f t="shared" si="195"/>
        <v>17</v>
      </c>
      <c r="M407" s="23">
        <f t="shared" si="195"/>
        <v>0</v>
      </c>
      <c r="N407" s="23">
        <f t="shared" si="195"/>
        <v>17</v>
      </c>
      <c r="O407" s="23">
        <f>O412</f>
        <v>0</v>
      </c>
      <c r="P407" s="23">
        <f>P412</f>
        <v>17</v>
      </c>
      <c r="Q407" s="23">
        <f>Q412</f>
        <v>0</v>
      </c>
    </row>
    <row r="408" spans="1:17" s="24" customFormat="1" ht="37.5">
      <c r="A408" s="21" t="s">
        <v>578</v>
      </c>
      <c r="B408" s="28" t="s">
        <v>161</v>
      </c>
      <c r="C408" s="28" t="s">
        <v>157</v>
      </c>
      <c r="D408" s="28" t="s">
        <v>77</v>
      </c>
      <c r="E408" s="28"/>
      <c r="F408" s="23">
        <f>F409</f>
        <v>2.2</v>
      </c>
      <c r="G408" s="23">
        <f aca="true" t="shared" si="196" ref="G408:N408">G409</f>
        <v>0</v>
      </c>
      <c r="H408" s="23">
        <f t="shared" si="196"/>
        <v>0</v>
      </c>
      <c r="I408" s="23">
        <f t="shared" si="196"/>
        <v>0</v>
      </c>
      <c r="J408" s="23">
        <f t="shared" si="196"/>
        <v>0</v>
      </c>
      <c r="K408" s="23">
        <f t="shared" si="196"/>
        <v>0</v>
      </c>
      <c r="L408" s="23">
        <f t="shared" si="196"/>
        <v>0</v>
      </c>
      <c r="M408" s="23">
        <f t="shared" si="196"/>
        <v>0</v>
      </c>
      <c r="N408" s="23">
        <f t="shared" si="196"/>
        <v>0</v>
      </c>
      <c r="O408" s="23"/>
      <c r="P408" s="23"/>
      <c r="Q408" s="23"/>
    </row>
    <row r="409" spans="1:17" s="24" customFormat="1" ht="69.75" customHeight="1">
      <c r="A409" s="21" t="s">
        <v>78</v>
      </c>
      <c r="B409" s="28" t="s">
        <v>161</v>
      </c>
      <c r="C409" s="28" t="s">
        <v>157</v>
      </c>
      <c r="D409" s="28" t="s">
        <v>395</v>
      </c>
      <c r="E409" s="28"/>
      <c r="F409" s="23">
        <f>F410</f>
        <v>2.2</v>
      </c>
      <c r="G409" s="23">
        <f aca="true" t="shared" si="197" ref="G409:N409">G410</f>
        <v>0</v>
      </c>
      <c r="H409" s="23">
        <f t="shared" si="197"/>
        <v>0</v>
      </c>
      <c r="I409" s="23">
        <f t="shared" si="197"/>
        <v>0</v>
      </c>
      <c r="J409" s="23">
        <f t="shared" si="197"/>
        <v>0</v>
      </c>
      <c r="K409" s="23">
        <f t="shared" si="197"/>
        <v>0</v>
      </c>
      <c r="L409" s="23">
        <f t="shared" si="197"/>
        <v>0</v>
      </c>
      <c r="M409" s="23">
        <f t="shared" si="197"/>
        <v>0</v>
      </c>
      <c r="N409" s="23">
        <f t="shared" si="197"/>
        <v>0</v>
      </c>
      <c r="O409" s="23"/>
      <c r="P409" s="23"/>
      <c r="Q409" s="23"/>
    </row>
    <row r="410" spans="1:17" s="24" customFormat="1" ht="18.75">
      <c r="A410" s="21" t="s">
        <v>249</v>
      </c>
      <c r="B410" s="28" t="s">
        <v>161</v>
      </c>
      <c r="C410" s="28" t="s">
        <v>157</v>
      </c>
      <c r="D410" s="28" t="s">
        <v>378</v>
      </c>
      <c r="E410" s="28"/>
      <c r="F410" s="23">
        <f>F411</f>
        <v>2.2</v>
      </c>
      <c r="G410" s="23">
        <f aca="true" t="shared" si="198" ref="G410:N410">G411</f>
        <v>0</v>
      </c>
      <c r="H410" s="23">
        <f t="shared" si="198"/>
        <v>0</v>
      </c>
      <c r="I410" s="23">
        <f t="shared" si="198"/>
        <v>0</v>
      </c>
      <c r="J410" s="23">
        <f t="shared" si="198"/>
        <v>0</v>
      </c>
      <c r="K410" s="23">
        <f t="shared" si="198"/>
        <v>0</v>
      </c>
      <c r="L410" s="23">
        <f t="shared" si="198"/>
        <v>0</v>
      </c>
      <c r="M410" s="23">
        <f t="shared" si="198"/>
        <v>0</v>
      </c>
      <c r="N410" s="23">
        <f t="shared" si="198"/>
        <v>0</v>
      </c>
      <c r="O410" s="23"/>
      <c r="P410" s="23"/>
      <c r="Q410" s="23"/>
    </row>
    <row r="411" spans="1:17" s="24" customFormat="1" ht="18.75">
      <c r="A411" s="111" t="s">
        <v>225</v>
      </c>
      <c r="B411" s="28" t="s">
        <v>161</v>
      </c>
      <c r="C411" s="28" t="s">
        <v>157</v>
      </c>
      <c r="D411" s="28" t="s">
        <v>378</v>
      </c>
      <c r="E411" s="28" t="s">
        <v>224</v>
      </c>
      <c r="F411" s="23">
        <v>2.2</v>
      </c>
      <c r="G411" s="23"/>
      <c r="H411" s="23"/>
      <c r="I411" s="23"/>
      <c r="J411" s="23">
        <v>0</v>
      </c>
      <c r="K411" s="23"/>
      <c r="L411" s="23"/>
      <c r="M411" s="23"/>
      <c r="N411" s="23">
        <v>0</v>
      </c>
      <c r="O411" s="23"/>
      <c r="P411" s="23"/>
      <c r="Q411" s="23"/>
    </row>
    <row r="412" spans="1:17" s="24" customFormat="1" ht="56.25">
      <c r="A412" s="27" t="s">
        <v>463</v>
      </c>
      <c r="B412" s="28" t="s">
        <v>161</v>
      </c>
      <c r="C412" s="28" t="s">
        <v>157</v>
      </c>
      <c r="D412" s="28" t="s">
        <v>79</v>
      </c>
      <c r="E412" s="28"/>
      <c r="F412" s="23">
        <f>F413</f>
        <v>17</v>
      </c>
      <c r="G412" s="23">
        <f aca="true" t="shared" si="199" ref="G412:Q414">G413</f>
        <v>0</v>
      </c>
      <c r="H412" s="23">
        <f t="shared" si="199"/>
        <v>17</v>
      </c>
      <c r="I412" s="23">
        <f t="shared" si="199"/>
        <v>0</v>
      </c>
      <c r="J412" s="23">
        <f t="shared" si="199"/>
        <v>17</v>
      </c>
      <c r="K412" s="23">
        <f t="shared" si="199"/>
        <v>0</v>
      </c>
      <c r="L412" s="23">
        <f t="shared" si="199"/>
        <v>17</v>
      </c>
      <c r="M412" s="23">
        <f t="shared" si="199"/>
        <v>0</v>
      </c>
      <c r="N412" s="23">
        <f t="shared" si="199"/>
        <v>17</v>
      </c>
      <c r="O412" s="23">
        <f t="shared" si="199"/>
        <v>0</v>
      </c>
      <c r="P412" s="23">
        <f t="shared" si="199"/>
        <v>17</v>
      </c>
      <c r="Q412" s="23">
        <f t="shared" si="199"/>
        <v>0</v>
      </c>
    </row>
    <row r="413" spans="1:17" s="24" customFormat="1" ht="56.25">
      <c r="A413" s="27" t="s">
        <v>406</v>
      </c>
      <c r="B413" s="28" t="s">
        <v>161</v>
      </c>
      <c r="C413" s="28" t="s">
        <v>157</v>
      </c>
      <c r="D413" s="28" t="s">
        <v>404</v>
      </c>
      <c r="E413" s="28"/>
      <c r="F413" s="23">
        <f>F414</f>
        <v>17</v>
      </c>
      <c r="G413" s="23">
        <f t="shared" si="199"/>
        <v>0</v>
      </c>
      <c r="H413" s="23">
        <f t="shared" si="199"/>
        <v>17</v>
      </c>
      <c r="I413" s="23">
        <f t="shared" si="199"/>
        <v>0</v>
      </c>
      <c r="J413" s="23">
        <f t="shared" si="199"/>
        <v>17</v>
      </c>
      <c r="K413" s="23">
        <f t="shared" si="199"/>
        <v>0</v>
      </c>
      <c r="L413" s="23">
        <f t="shared" si="199"/>
        <v>17</v>
      </c>
      <c r="M413" s="23">
        <f t="shared" si="199"/>
        <v>0</v>
      </c>
      <c r="N413" s="23">
        <f t="shared" si="199"/>
        <v>17</v>
      </c>
      <c r="O413" s="23">
        <f t="shared" si="199"/>
        <v>0</v>
      </c>
      <c r="P413" s="23">
        <f t="shared" si="199"/>
        <v>17</v>
      </c>
      <c r="Q413" s="23">
        <f t="shared" si="199"/>
        <v>0</v>
      </c>
    </row>
    <row r="414" spans="1:17" s="24" customFormat="1" ht="37.5">
      <c r="A414" s="21" t="s">
        <v>134</v>
      </c>
      <c r="B414" s="28" t="s">
        <v>161</v>
      </c>
      <c r="C414" s="28" t="s">
        <v>157</v>
      </c>
      <c r="D414" s="28" t="s">
        <v>405</v>
      </c>
      <c r="E414" s="28"/>
      <c r="F414" s="23">
        <f>F415</f>
        <v>17</v>
      </c>
      <c r="G414" s="23">
        <f t="shared" si="199"/>
        <v>0</v>
      </c>
      <c r="H414" s="23">
        <f t="shared" si="199"/>
        <v>17</v>
      </c>
      <c r="I414" s="23">
        <f t="shared" si="199"/>
        <v>0</v>
      </c>
      <c r="J414" s="23">
        <f t="shared" si="199"/>
        <v>17</v>
      </c>
      <c r="K414" s="23">
        <f t="shared" si="199"/>
        <v>0</v>
      </c>
      <c r="L414" s="23">
        <f t="shared" si="199"/>
        <v>17</v>
      </c>
      <c r="M414" s="23">
        <f t="shared" si="199"/>
        <v>0</v>
      </c>
      <c r="N414" s="23">
        <f t="shared" si="199"/>
        <v>17</v>
      </c>
      <c r="O414" s="23">
        <f t="shared" si="199"/>
        <v>0</v>
      </c>
      <c r="P414" s="23">
        <f t="shared" si="199"/>
        <v>17</v>
      </c>
      <c r="Q414" s="23">
        <f t="shared" si="199"/>
        <v>0</v>
      </c>
    </row>
    <row r="415" spans="1:17" s="24" customFormat="1" ht="18.75">
      <c r="A415" s="111" t="s">
        <v>225</v>
      </c>
      <c r="B415" s="28" t="s">
        <v>161</v>
      </c>
      <c r="C415" s="28" t="s">
        <v>157</v>
      </c>
      <c r="D415" s="28" t="s">
        <v>405</v>
      </c>
      <c r="E415" s="28" t="s">
        <v>224</v>
      </c>
      <c r="F415" s="23">
        <f>G415+H415+I415</f>
        <v>17</v>
      </c>
      <c r="G415" s="23"/>
      <c r="H415" s="23">
        <v>17</v>
      </c>
      <c r="I415" s="23"/>
      <c r="J415" s="23">
        <f>K415+L415+M415</f>
        <v>17</v>
      </c>
      <c r="K415" s="23"/>
      <c r="L415" s="23">
        <v>17</v>
      </c>
      <c r="M415" s="23"/>
      <c r="N415" s="23">
        <f>O415+P415+Q415</f>
        <v>17</v>
      </c>
      <c r="O415" s="33"/>
      <c r="P415" s="33">
        <v>17</v>
      </c>
      <c r="Q415" s="33"/>
    </row>
    <row r="416" spans="1:17" s="24" customFormat="1" ht="18.75">
      <c r="A416" s="112" t="s">
        <v>554</v>
      </c>
      <c r="B416" s="25" t="s">
        <v>165</v>
      </c>
      <c r="C416" s="25" t="s">
        <v>555</v>
      </c>
      <c r="D416" s="25"/>
      <c r="E416" s="25"/>
      <c r="F416" s="26">
        <f aca="true" t="shared" si="200" ref="F416:Q416">F417+F458</f>
        <v>32606.9</v>
      </c>
      <c r="G416" s="26">
        <f t="shared" si="200"/>
        <v>3303.7</v>
      </c>
      <c r="H416" s="26">
        <f t="shared" si="200"/>
        <v>26962.5</v>
      </c>
      <c r="I416" s="26">
        <f t="shared" si="200"/>
        <v>50</v>
      </c>
      <c r="J416" s="26">
        <f t="shared" si="200"/>
        <v>31161.000000000004</v>
      </c>
      <c r="K416" s="26">
        <f t="shared" si="200"/>
        <v>3303.7</v>
      </c>
      <c r="L416" s="26">
        <f t="shared" si="200"/>
        <v>27357.300000000003</v>
      </c>
      <c r="M416" s="26">
        <f t="shared" si="200"/>
        <v>500</v>
      </c>
      <c r="N416" s="26">
        <f t="shared" si="200"/>
        <v>30419.1</v>
      </c>
      <c r="O416" s="23" t="e">
        <f t="shared" si="200"/>
        <v>#REF!</v>
      </c>
      <c r="P416" s="23" t="e">
        <f t="shared" si="200"/>
        <v>#REF!</v>
      </c>
      <c r="Q416" s="23" t="e">
        <f t="shared" si="200"/>
        <v>#REF!</v>
      </c>
    </row>
    <row r="417" spans="1:17" s="24" customFormat="1" ht="18.75">
      <c r="A417" s="112" t="s">
        <v>166</v>
      </c>
      <c r="B417" s="25" t="s">
        <v>165</v>
      </c>
      <c r="C417" s="25" t="s">
        <v>152</v>
      </c>
      <c r="D417" s="25"/>
      <c r="E417" s="25"/>
      <c r="F417" s="26">
        <f>F418</f>
        <v>29688.800000000003</v>
      </c>
      <c r="G417" s="26">
        <f aca="true" t="shared" si="201" ref="G417:Q417">G418</f>
        <v>2938.1</v>
      </c>
      <c r="H417" s="26">
        <f t="shared" si="201"/>
        <v>24666.5</v>
      </c>
      <c r="I417" s="26">
        <f t="shared" si="201"/>
        <v>50</v>
      </c>
      <c r="J417" s="26">
        <f t="shared" si="201"/>
        <v>28819.700000000004</v>
      </c>
      <c r="K417" s="26">
        <f t="shared" si="201"/>
        <v>2938.1</v>
      </c>
      <c r="L417" s="26">
        <f t="shared" si="201"/>
        <v>25381.600000000002</v>
      </c>
      <c r="M417" s="26">
        <f t="shared" si="201"/>
        <v>500</v>
      </c>
      <c r="N417" s="26">
        <f t="shared" si="201"/>
        <v>28104.6</v>
      </c>
      <c r="O417" s="23" t="e">
        <f t="shared" si="201"/>
        <v>#REF!</v>
      </c>
      <c r="P417" s="23" t="e">
        <f t="shared" si="201"/>
        <v>#REF!</v>
      </c>
      <c r="Q417" s="23" t="e">
        <f t="shared" si="201"/>
        <v>#REF!</v>
      </c>
    </row>
    <row r="418" spans="1:17" s="24" customFormat="1" ht="37.5">
      <c r="A418" s="111" t="s">
        <v>459</v>
      </c>
      <c r="B418" s="28" t="s">
        <v>165</v>
      </c>
      <c r="C418" s="28" t="s">
        <v>152</v>
      </c>
      <c r="D418" s="28" t="s">
        <v>317</v>
      </c>
      <c r="E418" s="28"/>
      <c r="F418" s="23">
        <f aca="true" t="shared" si="202" ref="F418:Q418">F419+F430+F440+F452</f>
        <v>29688.800000000003</v>
      </c>
      <c r="G418" s="23">
        <f t="shared" si="202"/>
        <v>2938.1</v>
      </c>
      <c r="H418" s="23">
        <f t="shared" si="202"/>
        <v>24666.5</v>
      </c>
      <c r="I418" s="23">
        <f t="shared" si="202"/>
        <v>50</v>
      </c>
      <c r="J418" s="23">
        <f t="shared" si="202"/>
        <v>28819.700000000004</v>
      </c>
      <c r="K418" s="23">
        <f t="shared" si="202"/>
        <v>2938.1</v>
      </c>
      <c r="L418" s="23">
        <f t="shared" si="202"/>
        <v>25381.600000000002</v>
      </c>
      <c r="M418" s="23">
        <f t="shared" si="202"/>
        <v>500</v>
      </c>
      <c r="N418" s="23">
        <f t="shared" si="202"/>
        <v>28104.6</v>
      </c>
      <c r="O418" s="23" t="e">
        <f t="shared" si="202"/>
        <v>#REF!</v>
      </c>
      <c r="P418" s="23" t="e">
        <f t="shared" si="202"/>
        <v>#REF!</v>
      </c>
      <c r="Q418" s="23" t="e">
        <f t="shared" si="202"/>
        <v>#REF!</v>
      </c>
    </row>
    <row r="419" spans="1:17" s="24" customFormat="1" ht="75">
      <c r="A419" s="111" t="s">
        <v>570</v>
      </c>
      <c r="B419" s="28" t="s">
        <v>165</v>
      </c>
      <c r="C419" s="28" t="s">
        <v>152</v>
      </c>
      <c r="D419" s="28" t="s">
        <v>318</v>
      </c>
      <c r="E419" s="28"/>
      <c r="F419" s="23">
        <f>F420+F425</f>
        <v>6249.8</v>
      </c>
      <c r="G419" s="23">
        <f aca="true" t="shared" si="203" ref="G419:Q419">G420+G425</f>
        <v>594.4</v>
      </c>
      <c r="H419" s="23">
        <f t="shared" si="203"/>
        <v>5679.5</v>
      </c>
      <c r="I419" s="23">
        <f t="shared" si="203"/>
        <v>0</v>
      </c>
      <c r="J419" s="23">
        <f t="shared" si="203"/>
        <v>6423</v>
      </c>
      <c r="K419" s="23">
        <f t="shared" si="203"/>
        <v>594.4</v>
      </c>
      <c r="L419" s="23">
        <f t="shared" si="203"/>
        <v>5828.599999999999</v>
      </c>
      <c r="M419" s="23">
        <f t="shared" si="203"/>
        <v>0</v>
      </c>
      <c r="N419" s="23">
        <f t="shared" si="203"/>
        <v>6273.9</v>
      </c>
      <c r="O419" s="23">
        <f t="shared" si="203"/>
        <v>594.4</v>
      </c>
      <c r="P419" s="23">
        <f t="shared" si="203"/>
        <v>5679.5</v>
      </c>
      <c r="Q419" s="23">
        <f t="shared" si="203"/>
        <v>0</v>
      </c>
    </row>
    <row r="420" spans="1:17" s="24" customFormat="1" ht="28.5" customHeight="1">
      <c r="A420" s="111" t="s">
        <v>476</v>
      </c>
      <c r="B420" s="28" t="s">
        <v>165</v>
      </c>
      <c r="C420" s="28" t="s">
        <v>152</v>
      </c>
      <c r="D420" s="28" t="s">
        <v>319</v>
      </c>
      <c r="E420" s="28"/>
      <c r="F420" s="23">
        <f>F421+F423</f>
        <v>1693.8000000000002</v>
      </c>
      <c r="G420" s="23">
        <f aca="true" t="shared" si="204" ref="G420:Q420">G421+G423</f>
        <v>166.5</v>
      </c>
      <c r="H420" s="23">
        <f t="shared" si="204"/>
        <v>1493.6</v>
      </c>
      <c r="I420" s="23">
        <f t="shared" si="204"/>
        <v>0</v>
      </c>
      <c r="J420" s="23">
        <f t="shared" si="204"/>
        <v>1685.6999999999998</v>
      </c>
      <c r="K420" s="23">
        <f t="shared" si="204"/>
        <v>166.5</v>
      </c>
      <c r="L420" s="23">
        <f t="shared" si="204"/>
        <v>1519.1999999999998</v>
      </c>
      <c r="M420" s="23">
        <f t="shared" si="204"/>
        <v>0</v>
      </c>
      <c r="N420" s="23">
        <f t="shared" si="204"/>
        <v>1660.1</v>
      </c>
      <c r="O420" s="23">
        <f t="shared" si="204"/>
        <v>166.5</v>
      </c>
      <c r="P420" s="23">
        <f t="shared" si="204"/>
        <v>1493.6</v>
      </c>
      <c r="Q420" s="23">
        <f t="shared" si="204"/>
        <v>0</v>
      </c>
    </row>
    <row r="421" spans="1:17" s="24" customFormat="1" ht="18.75">
      <c r="A421" s="111" t="s">
        <v>226</v>
      </c>
      <c r="B421" s="28" t="s">
        <v>165</v>
      </c>
      <c r="C421" s="28" t="s">
        <v>152</v>
      </c>
      <c r="D421" s="28" t="s">
        <v>320</v>
      </c>
      <c r="E421" s="28"/>
      <c r="F421" s="23">
        <f>F422</f>
        <v>1434.9</v>
      </c>
      <c r="G421" s="23">
        <f aca="true" t="shared" si="205" ref="G421:Q421">G422</f>
        <v>0</v>
      </c>
      <c r="H421" s="23">
        <f t="shared" si="205"/>
        <v>1488.5</v>
      </c>
      <c r="I421" s="23">
        <f t="shared" si="205"/>
        <v>0</v>
      </c>
      <c r="J421" s="23">
        <f t="shared" si="205"/>
        <v>1514.1</v>
      </c>
      <c r="K421" s="23">
        <f t="shared" si="205"/>
        <v>0</v>
      </c>
      <c r="L421" s="23">
        <f t="shared" si="205"/>
        <v>1514.1</v>
      </c>
      <c r="M421" s="23">
        <f t="shared" si="205"/>
        <v>0</v>
      </c>
      <c r="N421" s="23">
        <f t="shared" si="205"/>
        <v>1488.5</v>
      </c>
      <c r="O421" s="23">
        <f t="shared" si="205"/>
        <v>0</v>
      </c>
      <c r="P421" s="23">
        <f t="shared" si="205"/>
        <v>1488.5</v>
      </c>
      <c r="Q421" s="23">
        <f t="shared" si="205"/>
        <v>0</v>
      </c>
    </row>
    <row r="422" spans="1:17" s="24" customFormat="1" ht="18.75">
      <c r="A422" s="111" t="s">
        <v>225</v>
      </c>
      <c r="B422" s="28" t="s">
        <v>165</v>
      </c>
      <c r="C422" s="28" t="s">
        <v>152</v>
      </c>
      <c r="D422" s="28" t="s">
        <v>320</v>
      </c>
      <c r="E422" s="28" t="s">
        <v>224</v>
      </c>
      <c r="F422" s="23">
        <v>1434.9</v>
      </c>
      <c r="G422" s="23"/>
      <c r="H422" s="23">
        <v>1488.5</v>
      </c>
      <c r="I422" s="23"/>
      <c r="J422" s="23">
        <f>K422+L422+M422</f>
        <v>1514.1</v>
      </c>
      <c r="K422" s="23"/>
      <c r="L422" s="23">
        <v>1514.1</v>
      </c>
      <c r="M422" s="23"/>
      <c r="N422" s="23">
        <f>O422+P422+Q422</f>
        <v>1488.5</v>
      </c>
      <c r="O422" s="33"/>
      <c r="P422" s="33">
        <v>1488.5</v>
      </c>
      <c r="Q422" s="33"/>
    </row>
    <row r="423" spans="1:17" s="24" customFormat="1" ht="56.25">
      <c r="A423" s="111" t="s">
        <v>484</v>
      </c>
      <c r="B423" s="28" t="s">
        <v>165</v>
      </c>
      <c r="C423" s="28" t="s">
        <v>152</v>
      </c>
      <c r="D423" s="28" t="s">
        <v>486</v>
      </c>
      <c r="E423" s="28"/>
      <c r="F423" s="23">
        <f>F424</f>
        <v>258.9</v>
      </c>
      <c r="G423" s="23">
        <f aca="true" t="shared" si="206" ref="G423:Q423">G424</f>
        <v>166.5</v>
      </c>
      <c r="H423" s="23">
        <f t="shared" si="206"/>
        <v>5.1</v>
      </c>
      <c r="I423" s="23">
        <f t="shared" si="206"/>
        <v>0</v>
      </c>
      <c r="J423" s="23">
        <f t="shared" si="206"/>
        <v>171.6</v>
      </c>
      <c r="K423" s="23">
        <f t="shared" si="206"/>
        <v>166.5</v>
      </c>
      <c r="L423" s="23">
        <f t="shared" si="206"/>
        <v>5.1</v>
      </c>
      <c r="M423" s="23">
        <f t="shared" si="206"/>
        <v>0</v>
      </c>
      <c r="N423" s="23">
        <f t="shared" si="206"/>
        <v>171.6</v>
      </c>
      <c r="O423" s="23">
        <f t="shared" si="206"/>
        <v>166.5</v>
      </c>
      <c r="P423" s="23">
        <f t="shared" si="206"/>
        <v>5.1</v>
      </c>
      <c r="Q423" s="23">
        <f t="shared" si="206"/>
        <v>0</v>
      </c>
    </row>
    <row r="424" spans="1:17" s="24" customFormat="1" ht="18.75">
      <c r="A424" s="111" t="s">
        <v>225</v>
      </c>
      <c r="B424" s="28" t="s">
        <v>165</v>
      </c>
      <c r="C424" s="28" t="s">
        <v>152</v>
      </c>
      <c r="D424" s="28" t="s">
        <v>486</v>
      </c>
      <c r="E424" s="28" t="s">
        <v>224</v>
      </c>
      <c r="F424" s="23">
        <v>258.9</v>
      </c>
      <c r="G424" s="23">
        <v>166.5</v>
      </c>
      <c r="H424" s="23">
        <v>5.1</v>
      </c>
      <c r="I424" s="23"/>
      <c r="J424" s="23">
        <f>K424+L424+M424</f>
        <v>171.6</v>
      </c>
      <c r="K424" s="23">
        <v>166.5</v>
      </c>
      <c r="L424" s="23">
        <v>5.1</v>
      </c>
      <c r="M424" s="23"/>
      <c r="N424" s="23">
        <f>O424+P424+Q424</f>
        <v>171.6</v>
      </c>
      <c r="O424" s="33">
        <v>166.5</v>
      </c>
      <c r="P424" s="33">
        <v>5.1</v>
      </c>
      <c r="Q424" s="33"/>
    </row>
    <row r="425" spans="1:17" s="24" customFormat="1" ht="18.75">
      <c r="A425" s="111" t="s">
        <v>477</v>
      </c>
      <c r="B425" s="28" t="s">
        <v>165</v>
      </c>
      <c r="C425" s="28" t="s">
        <v>152</v>
      </c>
      <c r="D425" s="28" t="s">
        <v>70</v>
      </c>
      <c r="E425" s="28"/>
      <c r="F425" s="23">
        <f>F426+F428</f>
        <v>4556</v>
      </c>
      <c r="G425" s="23">
        <f aca="true" t="shared" si="207" ref="G425:Q425">G426+G428</f>
        <v>427.9</v>
      </c>
      <c r="H425" s="23">
        <f t="shared" si="207"/>
        <v>4185.9</v>
      </c>
      <c r="I425" s="23">
        <f t="shared" si="207"/>
        <v>0</v>
      </c>
      <c r="J425" s="23">
        <f t="shared" si="207"/>
        <v>4737.3</v>
      </c>
      <c r="K425" s="23">
        <f t="shared" si="207"/>
        <v>427.9</v>
      </c>
      <c r="L425" s="23">
        <f t="shared" si="207"/>
        <v>4309.4</v>
      </c>
      <c r="M425" s="23">
        <f t="shared" si="207"/>
        <v>0</v>
      </c>
      <c r="N425" s="23">
        <f t="shared" si="207"/>
        <v>4613.8</v>
      </c>
      <c r="O425" s="23">
        <f t="shared" si="207"/>
        <v>427.9</v>
      </c>
      <c r="P425" s="23">
        <f t="shared" si="207"/>
        <v>4185.9</v>
      </c>
      <c r="Q425" s="23">
        <f t="shared" si="207"/>
        <v>0</v>
      </c>
    </row>
    <row r="426" spans="1:17" s="24" customFormat="1" ht="18.75">
      <c r="A426" s="111" t="s">
        <v>226</v>
      </c>
      <c r="B426" s="28" t="s">
        <v>165</v>
      </c>
      <c r="C426" s="28" t="s">
        <v>152</v>
      </c>
      <c r="D426" s="28" t="s">
        <v>71</v>
      </c>
      <c r="E426" s="28"/>
      <c r="F426" s="23">
        <f>F427</f>
        <v>3902.9</v>
      </c>
      <c r="G426" s="23">
        <f aca="true" t="shared" si="208" ref="G426:Q426">G427</f>
        <v>0</v>
      </c>
      <c r="H426" s="23">
        <f t="shared" si="208"/>
        <v>4172.7</v>
      </c>
      <c r="I426" s="23">
        <f t="shared" si="208"/>
        <v>0</v>
      </c>
      <c r="J426" s="23">
        <f t="shared" si="208"/>
        <v>4296.2</v>
      </c>
      <c r="K426" s="23">
        <f t="shared" si="208"/>
        <v>0</v>
      </c>
      <c r="L426" s="23">
        <f t="shared" si="208"/>
        <v>4296.2</v>
      </c>
      <c r="M426" s="23">
        <f t="shared" si="208"/>
        <v>0</v>
      </c>
      <c r="N426" s="23">
        <f t="shared" si="208"/>
        <v>4172.7</v>
      </c>
      <c r="O426" s="23">
        <f t="shared" si="208"/>
        <v>0</v>
      </c>
      <c r="P426" s="23">
        <f t="shared" si="208"/>
        <v>4172.7</v>
      </c>
      <c r="Q426" s="23">
        <f t="shared" si="208"/>
        <v>0</v>
      </c>
    </row>
    <row r="427" spans="1:17" s="24" customFormat="1" ht="18.75">
      <c r="A427" s="111" t="s">
        <v>225</v>
      </c>
      <c r="B427" s="28" t="s">
        <v>165</v>
      </c>
      <c r="C427" s="28" t="s">
        <v>152</v>
      </c>
      <c r="D427" s="28" t="s">
        <v>71</v>
      </c>
      <c r="E427" s="28" t="s">
        <v>224</v>
      </c>
      <c r="F427" s="23">
        <v>3902.9</v>
      </c>
      <c r="G427" s="23"/>
      <c r="H427" s="23">
        <v>4172.7</v>
      </c>
      <c r="I427" s="23"/>
      <c r="J427" s="23">
        <f>K427+L427+M427</f>
        <v>4296.2</v>
      </c>
      <c r="K427" s="23"/>
      <c r="L427" s="23">
        <v>4296.2</v>
      </c>
      <c r="M427" s="23"/>
      <c r="N427" s="23">
        <f>O427+P427+Q427</f>
        <v>4172.7</v>
      </c>
      <c r="O427" s="33"/>
      <c r="P427" s="33">
        <v>4172.7</v>
      </c>
      <c r="Q427" s="33"/>
    </row>
    <row r="428" spans="1:17" s="24" customFormat="1" ht="56.25">
      <c r="A428" s="111" t="s">
        <v>484</v>
      </c>
      <c r="B428" s="28" t="s">
        <v>165</v>
      </c>
      <c r="C428" s="28" t="s">
        <v>152</v>
      </c>
      <c r="D428" s="28" t="s">
        <v>487</v>
      </c>
      <c r="E428" s="28"/>
      <c r="F428" s="23">
        <f>F429</f>
        <v>653.1</v>
      </c>
      <c r="G428" s="23">
        <f aca="true" t="shared" si="209" ref="G428:Q428">G429</f>
        <v>427.9</v>
      </c>
      <c r="H428" s="23">
        <f t="shared" si="209"/>
        <v>13.2</v>
      </c>
      <c r="I428" s="23">
        <f t="shared" si="209"/>
        <v>0</v>
      </c>
      <c r="J428" s="23">
        <f t="shared" si="209"/>
        <v>441.09999999999997</v>
      </c>
      <c r="K428" s="23">
        <f t="shared" si="209"/>
        <v>427.9</v>
      </c>
      <c r="L428" s="23">
        <f t="shared" si="209"/>
        <v>13.2</v>
      </c>
      <c r="M428" s="23">
        <f t="shared" si="209"/>
        <v>0</v>
      </c>
      <c r="N428" s="23">
        <f t="shared" si="209"/>
        <v>441.09999999999997</v>
      </c>
      <c r="O428" s="23">
        <f t="shared" si="209"/>
        <v>427.9</v>
      </c>
      <c r="P428" s="23">
        <f t="shared" si="209"/>
        <v>13.2</v>
      </c>
      <c r="Q428" s="23">
        <f t="shared" si="209"/>
        <v>0</v>
      </c>
    </row>
    <row r="429" spans="1:17" s="24" customFormat="1" ht="18.75">
      <c r="A429" s="111" t="s">
        <v>225</v>
      </c>
      <c r="B429" s="28" t="s">
        <v>165</v>
      </c>
      <c r="C429" s="28" t="s">
        <v>152</v>
      </c>
      <c r="D429" s="28" t="s">
        <v>487</v>
      </c>
      <c r="E429" s="28" t="s">
        <v>224</v>
      </c>
      <c r="F429" s="23">
        <v>653.1</v>
      </c>
      <c r="G429" s="23">
        <v>427.9</v>
      </c>
      <c r="H429" s="23">
        <v>13.2</v>
      </c>
      <c r="I429" s="23"/>
      <c r="J429" s="23">
        <f>K429+L429+M429</f>
        <v>441.09999999999997</v>
      </c>
      <c r="K429" s="23">
        <v>427.9</v>
      </c>
      <c r="L429" s="23">
        <v>13.2</v>
      </c>
      <c r="M429" s="23"/>
      <c r="N429" s="23">
        <f>O429+P429+Q429</f>
        <v>441.09999999999997</v>
      </c>
      <c r="O429" s="33">
        <v>427.9</v>
      </c>
      <c r="P429" s="33">
        <v>13.2</v>
      </c>
      <c r="Q429" s="33"/>
    </row>
    <row r="430" spans="1:17" s="24" customFormat="1" ht="37.5">
      <c r="A430" s="111" t="s">
        <v>239</v>
      </c>
      <c r="B430" s="28" t="s">
        <v>165</v>
      </c>
      <c r="C430" s="28" t="s">
        <v>152</v>
      </c>
      <c r="D430" s="28" t="s">
        <v>321</v>
      </c>
      <c r="E430" s="28"/>
      <c r="F430" s="23">
        <f>F431</f>
        <v>7717.3</v>
      </c>
      <c r="G430" s="23">
        <f aca="true" t="shared" si="210" ref="G430:Q430">G431</f>
        <v>810</v>
      </c>
      <c r="H430" s="23">
        <f t="shared" si="210"/>
        <v>5840.400000000001</v>
      </c>
      <c r="I430" s="23">
        <f t="shared" si="210"/>
        <v>50</v>
      </c>
      <c r="J430" s="23">
        <f t="shared" si="210"/>
        <v>7373.6</v>
      </c>
      <c r="K430" s="23">
        <f t="shared" si="210"/>
        <v>810</v>
      </c>
      <c r="L430" s="23">
        <f t="shared" si="210"/>
        <v>6063.6</v>
      </c>
      <c r="M430" s="23">
        <f t="shared" si="210"/>
        <v>500</v>
      </c>
      <c r="N430" s="23">
        <f t="shared" si="210"/>
        <v>7150.400000000001</v>
      </c>
      <c r="O430" s="23" t="e">
        <f t="shared" si="210"/>
        <v>#REF!</v>
      </c>
      <c r="P430" s="23" t="e">
        <f t="shared" si="210"/>
        <v>#REF!</v>
      </c>
      <c r="Q430" s="23" t="e">
        <f t="shared" si="210"/>
        <v>#REF!</v>
      </c>
    </row>
    <row r="431" spans="1:17" s="24" customFormat="1" ht="18.75">
      <c r="A431" s="111" t="s">
        <v>72</v>
      </c>
      <c r="B431" s="28" t="s">
        <v>165</v>
      </c>
      <c r="C431" s="28" t="s">
        <v>152</v>
      </c>
      <c r="D431" s="28" t="s">
        <v>322</v>
      </c>
      <c r="E431" s="28"/>
      <c r="F431" s="23">
        <f>F432+F436+F434+F438</f>
        <v>7717.3</v>
      </c>
      <c r="G431" s="23">
        <f aca="true" t="shared" si="211" ref="G431:N431">G432+G436+G434+G438</f>
        <v>810</v>
      </c>
      <c r="H431" s="23">
        <f t="shared" si="211"/>
        <v>5840.400000000001</v>
      </c>
      <c r="I431" s="23">
        <f t="shared" si="211"/>
        <v>50</v>
      </c>
      <c r="J431" s="23">
        <f t="shared" si="211"/>
        <v>7373.6</v>
      </c>
      <c r="K431" s="23">
        <f t="shared" si="211"/>
        <v>810</v>
      </c>
      <c r="L431" s="23">
        <f t="shared" si="211"/>
        <v>6063.6</v>
      </c>
      <c r="M431" s="23">
        <f t="shared" si="211"/>
        <v>500</v>
      </c>
      <c r="N431" s="23">
        <f t="shared" si="211"/>
        <v>7150.400000000001</v>
      </c>
      <c r="O431" s="23" t="e">
        <f>O432+O436+#REF!</f>
        <v>#REF!</v>
      </c>
      <c r="P431" s="23" t="e">
        <f>P432+P436+#REF!</f>
        <v>#REF!</v>
      </c>
      <c r="Q431" s="23" t="e">
        <f>Q432+Q436+#REF!</f>
        <v>#REF!</v>
      </c>
    </row>
    <row r="432" spans="1:17" s="24" customFormat="1" ht="18.75">
      <c r="A432" s="111" t="s">
        <v>226</v>
      </c>
      <c r="B432" s="28" t="s">
        <v>165</v>
      </c>
      <c r="C432" s="28" t="s">
        <v>152</v>
      </c>
      <c r="D432" s="28" t="s">
        <v>323</v>
      </c>
      <c r="E432" s="28"/>
      <c r="F432" s="23">
        <f>F433</f>
        <v>5595.5</v>
      </c>
      <c r="G432" s="23">
        <f aca="true" t="shared" si="212" ref="G432:Q432">G433</f>
        <v>0</v>
      </c>
      <c r="H432" s="23">
        <f t="shared" si="212"/>
        <v>5815.3</v>
      </c>
      <c r="I432" s="23">
        <f t="shared" si="212"/>
        <v>0</v>
      </c>
      <c r="J432" s="23">
        <f t="shared" si="212"/>
        <v>6038.5</v>
      </c>
      <c r="K432" s="23">
        <f t="shared" si="212"/>
        <v>0</v>
      </c>
      <c r="L432" s="23">
        <f t="shared" si="212"/>
        <v>6038.5</v>
      </c>
      <c r="M432" s="23">
        <f t="shared" si="212"/>
        <v>0</v>
      </c>
      <c r="N432" s="23">
        <f t="shared" si="212"/>
        <v>5815.3</v>
      </c>
      <c r="O432" s="23">
        <f t="shared" si="212"/>
        <v>0</v>
      </c>
      <c r="P432" s="23">
        <f t="shared" si="212"/>
        <v>5815.3</v>
      </c>
      <c r="Q432" s="23">
        <f t="shared" si="212"/>
        <v>0</v>
      </c>
    </row>
    <row r="433" spans="1:17" s="24" customFormat="1" ht="18.75">
      <c r="A433" s="111" t="s">
        <v>225</v>
      </c>
      <c r="B433" s="28" t="s">
        <v>165</v>
      </c>
      <c r="C433" s="28" t="s">
        <v>152</v>
      </c>
      <c r="D433" s="28" t="s">
        <v>323</v>
      </c>
      <c r="E433" s="28" t="s">
        <v>224</v>
      </c>
      <c r="F433" s="23">
        <v>5595.5</v>
      </c>
      <c r="G433" s="23"/>
      <c r="H433" s="23">
        <v>5815.3</v>
      </c>
      <c r="I433" s="23"/>
      <c r="J433" s="23">
        <f>K433+L433+M433</f>
        <v>6038.5</v>
      </c>
      <c r="K433" s="23"/>
      <c r="L433" s="23">
        <v>6038.5</v>
      </c>
      <c r="M433" s="23"/>
      <c r="N433" s="23">
        <f>O433+P433+Q433</f>
        <v>5815.3</v>
      </c>
      <c r="O433" s="33"/>
      <c r="P433" s="33">
        <v>5815.3</v>
      </c>
      <c r="Q433" s="33"/>
    </row>
    <row r="434" spans="1:17" s="24" customFormat="1" ht="37.5">
      <c r="A434" s="111" t="s">
        <v>542</v>
      </c>
      <c r="B434" s="28" t="s">
        <v>165</v>
      </c>
      <c r="C434" s="28" t="s">
        <v>152</v>
      </c>
      <c r="D434" s="28" t="s">
        <v>529</v>
      </c>
      <c r="E434" s="28"/>
      <c r="F434" s="23">
        <f>F435</f>
        <v>50</v>
      </c>
      <c r="G434" s="23">
        <f aca="true" t="shared" si="213" ref="G434:N434">G435</f>
        <v>0</v>
      </c>
      <c r="H434" s="23">
        <f t="shared" si="213"/>
        <v>0</v>
      </c>
      <c r="I434" s="23">
        <f t="shared" si="213"/>
        <v>50</v>
      </c>
      <c r="J434" s="23">
        <f t="shared" si="213"/>
        <v>500</v>
      </c>
      <c r="K434" s="23">
        <f t="shared" si="213"/>
        <v>0</v>
      </c>
      <c r="L434" s="23">
        <f t="shared" si="213"/>
        <v>0</v>
      </c>
      <c r="M434" s="23">
        <f t="shared" si="213"/>
        <v>500</v>
      </c>
      <c r="N434" s="23">
        <f t="shared" si="213"/>
        <v>500</v>
      </c>
      <c r="O434" s="33"/>
      <c r="P434" s="33"/>
      <c r="Q434" s="33"/>
    </row>
    <row r="435" spans="1:17" s="24" customFormat="1" ht="18.75">
      <c r="A435" s="111" t="s">
        <v>225</v>
      </c>
      <c r="B435" s="28" t="s">
        <v>165</v>
      </c>
      <c r="C435" s="28" t="s">
        <v>152</v>
      </c>
      <c r="D435" s="28" t="s">
        <v>529</v>
      </c>
      <c r="E435" s="28" t="s">
        <v>224</v>
      </c>
      <c r="F435" s="23">
        <f>G435+H435+I435</f>
        <v>50</v>
      </c>
      <c r="G435" s="23"/>
      <c r="H435" s="23"/>
      <c r="I435" s="23">
        <v>50</v>
      </c>
      <c r="J435" s="23">
        <f>K435+L435+M435</f>
        <v>500</v>
      </c>
      <c r="K435" s="23"/>
      <c r="L435" s="23"/>
      <c r="M435" s="23">
        <v>500</v>
      </c>
      <c r="N435" s="23">
        <v>500</v>
      </c>
      <c r="O435" s="33"/>
      <c r="P435" s="33"/>
      <c r="Q435" s="33"/>
    </row>
    <row r="436" spans="1:17" s="24" customFormat="1" ht="56.25">
      <c r="A436" s="111" t="s">
        <v>484</v>
      </c>
      <c r="B436" s="28" t="s">
        <v>165</v>
      </c>
      <c r="C436" s="28" t="s">
        <v>152</v>
      </c>
      <c r="D436" s="28" t="s">
        <v>488</v>
      </c>
      <c r="E436" s="28"/>
      <c r="F436" s="23">
        <f>F437</f>
        <v>1061.8</v>
      </c>
      <c r="G436" s="23">
        <f aca="true" t="shared" si="214" ref="G436:Q436">G437</f>
        <v>810</v>
      </c>
      <c r="H436" s="23">
        <f t="shared" si="214"/>
        <v>25.1</v>
      </c>
      <c r="I436" s="23">
        <f t="shared" si="214"/>
        <v>0</v>
      </c>
      <c r="J436" s="23">
        <f t="shared" si="214"/>
        <v>835.1</v>
      </c>
      <c r="K436" s="23">
        <f t="shared" si="214"/>
        <v>810</v>
      </c>
      <c r="L436" s="23">
        <f t="shared" si="214"/>
        <v>25.1</v>
      </c>
      <c r="M436" s="23">
        <f t="shared" si="214"/>
        <v>0</v>
      </c>
      <c r="N436" s="23">
        <f t="shared" si="214"/>
        <v>835.1</v>
      </c>
      <c r="O436" s="23">
        <f t="shared" si="214"/>
        <v>810</v>
      </c>
      <c r="P436" s="23">
        <f t="shared" si="214"/>
        <v>25.1</v>
      </c>
      <c r="Q436" s="23">
        <f t="shared" si="214"/>
        <v>0</v>
      </c>
    </row>
    <row r="437" spans="1:17" s="24" customFormat="1" ht="18.75">
      <c r="A437" s="111" t="s">
        <v>225</v>
      </c>
      <c r="B437" s="28" t="s">
        <v>165</v>
      </c>
      <c r="C437" s="28" t="s">
        <v>152</v>
      </c>
      <c r="D437" s="28" t="s">
        <v>488</v>
      </c>
      <c r="E437" s="28" t="s">
        <v>224</v>
      </c>
      <c r="F437" s="23">
        <v>1061.8</v>
      </c>
      <c r="G437" s="23">
        <v>810</v>
      </c>
      <c r="H437" s="23">
        <v>25.1</v>
      </c>
      <c r="I437" s="23"/>
      <c r="J437" s="23">
        <f>K437+L437+M437</f>
        <v>835.1</v>
      </c>
      <c r="K437" s="23">
        <v>810</v>
      </c>
      <c r="L437" s="23">
        <v>25.1</v>
      </c>
      <c r="M437" s="23"/>
      <c r="N437" s="23">
        <f>O437+P437+Q437</f>
        <v>835.1</v>
      </c>
      <c r="O437" s="33">
        <v>810</v>
      </c>
      <c r="P437" s="33">
        <v>25.1</v>
      </c>
      <c r="Q437" s="33"/>
    </row>
    <row r="438" spans="1:17" s="24" customFormat="1" ht="44.25" customHeight="1">
      <c r="A438" s="111" t="s">
        <v>615</v>
      </c>
      <c r="B438" s="28" t="s">
        <v>165</v>
      </c>
      <c r="C438" s="28" t="s">
        <v>152</v>
      </c>
      <c r="D438" s="28" t="s">
        <v>603</v>
      </c>
      <c r="E438" s="28"/>
      <c r="F438" s="23">
        <f>F439</f>
        <v>1010</v>
      </c>
      <c r="G438" s="23">
        <f aca="true" t="shared" si="215" ref="G438:N438">G439</f>
        <v>0</v>
      </c>
      <c r="H438" s="23">
        <f t="shared" si="215"/>
        <v>0</v>
      </c>
      <c r="I438" s="23">
        <f t="shared" si="215"/>
        <v>0</v>
      </c>
      <c r="J438" s="23">
        <f t="shared" si="215"/>
        <v>0</v>
      </c>
      <c r="K438" s="23">
        <f t="shared" si="215"/>
        <v>0</v>
      </c>
      <c r="L438" s="23">
        <f t="shared" si="215"/>
        <v>0</v>
      </c>
      <c r="M438" s="23">
        <f t="shared" si="215"/>
        <v>0</v>
      </c>
      <c r="N438" s="23">
        <f t="shared" si="215"/>
        <v>0</v>
      </c>
      <c r="O438" s="33"/>
      <c r="P438" s="33"/>
      <c r="Q438" s="33"/>
    </row>
    <row r="439" spans="1:17" s="24" customFormat="1" ht="18.75">
      <c r="A439" s="111" t="s">
        <v>225</v>
      </c>
      <c r="B439" s="28" t="s">
        <v>165</v>
      </c>
      <c r="C439" s="28" t="s">
        <v>152</v>
      </c>
      <c r="D439" s="28" t="s">
        <v>603</v>
      </c>
      <c r="E439" s="28" t="s">
        <v>224</v>
      </c>
      <c r="F439" s="23">
        <v>1010</v>
      </c>
      <c r="G439" s="23"/>
      <c r="H439" s="23"/>
      <c r="I439" s="23"/>
      <c r="J439" s="23">
        <v>0</v>
      </c>
      <c r="K439" s="23"/>
      <c r="L439" s="23"/>
      <c r="M439" s="23"/>
      <c r="N439" s="23">
        <v>0</v>
      </c>
      <c r="O439" s="33"/>
      <c r="P439" s="33"/>
      <c r="Q439" s="33"/>
    </row>
    <row r="440" spans="1:17" s="24" customFormat="1" ht="37.5">
      <c r="A440" s="111" t="s">
        <v>227</v>
      </c>
      <c r="B440" s="28" t="s">
        <v>165</v>
      </c>
      <c r="C440" s="28" t="s">
        <v>152</v>
      </c>
      <c r="D440" s="28" t="s">
        <v>324</v>
      </c>
      <c r="E440" s="28"/>
      <c r="F440" s="23">
        <f>F441</f>
        <v>12567.2</v>
      </c>
      <c r="G440" s="23">
        <f aca="true" t="shared" si="216" ref="G440:Q440">G441</f>
        <v>1231.1</v>
      </c>
      <c r="H440" s="23">
        <f t="shared" si="216"/>
        <v>10364.8</v>
      </c>
      <c r="I440" s="23">
        <f t="shared" si="216"/>
        <v>0</v>
      </c>
      <c r="J440" s="23">
        <f t="shared" si="216"/>
        <v>11856.2</v>
      </c>
      <c r="K440" s="23">
        <f t="shared" si="216"/>
        <v>1231.1</v>
      </c>
      <c r="L440" s="23">
        <f t="shared" si="216"/>
        <v>10625.1</v>
      </c>
      <c r="M440" s="23">
        <f t="shared" si="216"/>
        <v>0</v>
      </c>
      <c r="N440" s="23">
        <f t="shared" si="216"/>
        <v>11595.899999999998</v>
      </c>
      <c r="O440" s="23">
        <f t="shared" si="216"/>
        <v>1231.1</v>
      </c>
      <c r="P440" s="23">
        <f t="shared" si="216"/>
        <v>10364.8</v>
      </c>
      <c r="Q440" s="23">
        <f t="shared" si="216"/>
        <v>0</v>
      </c>
    </row>
    <row r="441" spans="1:17" s="24" customFormat="1" ht="18.75">
      <c r="A441" s="111" t="s">
        <v>26</v>
      </c>
      <c r="B441" s="28" t="s">
        <v>165</v>
      </c>
      <c r="C441" s="28" t="s">
        <v>152</v>
      </c>
      <c r="D441" s="28" t="s">
        <v>325</v>
      </c>
      <c r="E441" s="28"/>
      <c r="F441" s="23">
        <f>F442+F448+F450+F446</f>
        <v>12567.2</v>
      </c>
      <c r="G441" s="23">
        <f aca="true" t="shared" si="217" ref="G441:N441">G442+G448+G450+G446</f>
        <v>1231.1</v>
      </c>
      <c r="H441" s="23">
        <f t="shared" si="217"/>
        <v>10364.8</v>
      </c>
      <c r="I441" s="23">
        <f t="shared" si="217"/>
        <v>0</v>
      </c>
      <c r="J441" s="23">
        <f t="shared" si="217"/>
        <v>11856.2</v>
      </c>
      <c r="K441" s="23">
        <f t="shared" si="217"/>
        <v>1231.1</v>
      </c>
      <c r="L441" s="23">
        <f t="shared" si="217"/>
        <v>10625.1</v>
      </c>
      <c r="M441" s="23">
        <f t="shared" si="217"/>
        <v>0</v>
      </c>
      <c r="N441" s="23">
        <f t="shared" si="217"/>
        <v>11595.899999999998</v>
      </c>
      <c r="O441" s="23">
        <f>O442+O448</f>
        <v>1231.1</v>
      </c>
      <c r="P441" s="23">
        <f>P442+P448</f>
        <v>10364.8</v>
      </c>
      <c r="Q441" s="23">
        <f>Q442+Q448</f>
        <v>0</v>
      </c>
    </row>
    <row r="442" spans="1:17" s="24" customFormat="1" ht="18.75">
      <c r="A442" s="111" t="s">
        <v>167</v>
      </c>
      <c r="B442" s="28" t="s">
        <v>165</v>
      </c>
      <c r="C442" s="28" t="s">
        <v>152</v>
      </c>
      <c r="D442" s="28" t="s">
        <v>326</v>
      </c>
      <c r="E442" s="28"/>
      <c r="F442" s="23">
        <f>F443+F444+F445</f>
        <v>10332.5</v>
      </c>
      <c r="G442" s="23">
        <f aca="true" t="shared" si="218" ref="G442:Q442">G443+G444+G445</f>
        <v>0</v>
      </c>
      <c r="H442" s="23">
        <f t="shared" si="218"/>
        <v>10326.699999999999</v>
      </c>
      <c r="I442" s="23">
        <f t="shared" si="218"/>
        <v>0</v>
      </c>
      <c r="J442" s="23">
        <f t="shared" si="218"/>
        <v>10587</v>
      </c>
      <c r="K442" s="23">
        <f t="shared" si="218"/>
        <v>0</v>
      </c>
      <c r="L442" s="23">
        <f t="shared" si="218"/>
        <v>10587</v>
      </c>
      <c r="M442" s="23">
        <f t="shared" si="218"/>
        <v>0</v>
      </c>
      <c r="N442" s="23">
        <f t="shared" si="218"/>
        <v>10326.699999999999</v>
      </c>
      <c r="O442" s="23">
        <f t="shared" si="218"/>
        <v>0</v>
      </c>
      <c r="P442" s="23">
        <f t="shared" si="218"/>
        <v>10326.699999999999</v>
      </c>
      <c r="Q442" s="23">
        <f t="shared" si="218"/>
        <v>0</v>
      </c>
    </row>
    <row r="443" spans="1:17" s="24" customFormat="1" ht="18.75">
      <c r="A443" s="111" t="s">
        <v>213</v>
      </c>
      <c r="B443" s="28" t="s">
        <v>165</v>
      </c>
      <c r="C443" s="28" t="s">
        <v>152</v>
      </c>
      <c r="D443" s="28" t="s">
        <v>326</v>
      </c>
      <c r="E443" s="28" t="s">
        <v>185</v>
      </c>
      <c r="F443" s="23">
        <v>8819.4</v>
      </c>
      <c r="G443" s="23"/>
      <c r="H443" s="23">
        <v>8839.3</v>
      </c>
      <c r="I443" s="23"/>
      <c r="J443" s="23">
        <f>K443+L443+M443</f>
        <v>9099.6</v>
      </c>
      <c r="K443" s="23"/>
      <c r="L443" s="23">
        <v>9099.6</v>
      </c>
      <c r="M443" s="23"/>
      <c r="N443" s="23">
        <f>O443+P443+Q443</f>
        <v>8839.3</v>
      </c>
      <c r="O443" s="33"/>
      <c r="P443" s="33">
        <v>8839.3</v>
      </c>
      <c r="Q443" s="33"/>
    </row>
    <row r="444" spans="1:17" s="24" customFormat="1" ht="37.5">
      <c r="A444" s="111" t="s">
        <v>119</v>
      </c>
      <c r="B444" s="28" t="s">
        <v>165</v>
      </c>
      <c r="C444" s="28" t="s">
        <v>152</v>
      </c>
      <c r="D444" s="28" t="s">
        <v>326</v>
      </c>
      <c r="E444" s="28" t="s">
        <v>210</v>
      </c>
      <c r="F444" s="23">
        <v>1481.6</v>
      </c>
      <c r="G444" s="23"/>
      <c r="H444" s="23">
        <v>1445.8</v>
      </c>
      <c r="I444" s="23"/>
      <c r="J444" s="23">
        <f>K444+L444+M444</f>
        <v>1445.8</v>
      </c>
      <c r="K444" s="23"/>
      <c r="L444" s="23">
        <v>1445.8</v>
      </c>
      <c r="M444" s="23"/>
      <c r="N444" s="23">
        <f>O444+P444+Q444</f>
        <v>1445.8</v>
      </c>
      <c r="O444" s="33"/>
      <c r="P444" s="33">
        <v>1445.8</v>
      </c>
      <c r="Q444" s="33"/>
    </row>
    <row r="445" spans="1:17" s="24" customFormat="1" ht="18.75">
      <c r="A445" s="111" t="s">
        <v>208</v>
      </c>
      <c r="B445" s="28" t="s">
        <v>165</v>
      </c>
      <c r="C445" s="28" t="s">
        <v>152</v>
      </c>
      <c r="D445" s="28" t="s">
        <v>326</v>
      </c>
      <c r="E445" s="28" t="s">
        <v>209</v>
      </c>
      <c r="F445" s="23">
        <v>31.5</v>
      </c>
      <c r="G445" s="23"/>
      <c r="H445" s="23">
        <v>41.6</v>
      </c>
      <c r="I445" s="23"/>
      <c r="J445" s="23">
        <f>K445+L445+M445</f>
        <v>41.6</v>
      </c>
      <c r="K445" s="23"/>
      <c r="L445" s="23">
        <v>41.6</v>
      </c>
      <c r="M445" s="23"/>
      <c r="N445" s="23">
        <f>O445+P445+Q445</f>
        <v>41.6</v>
      </c>
      <c r="O445" s="33"/>
      <c r="P445" s="33">
        <v>41.6</v>
      </c>
      <c r="Q445" s="33"/>
    </row>
    <row r="446" spans="1:17" s="24" customFormat="1" ht="18.75">
      <c r="A446" s="49" t="s">
        <v>645</v>
      </c>
      <c r="B446" s="28" t="s">
        <v>165</v>
      </c>
      <c r="C446" s="28" t="s">
        <v>152</v>
      </c>
      <c r="D446" s="28" t="s">
        <v>636</v>
      </c>
      <c r="E446" s="28"/>
      <c r="F446" s="23">
        <f>F447</f>
        <v>340</v>
      </c>
      <c r="G446" s="23">
        <f aca="true" t="shared" si="219" ref="G446:N446">G447</f>
        <v>0</v>
      </c>
      <c r="H446" s="23">
        <f t="shared" si="219"/>
        <v>0</v>
      </c>
      <c r="I446" s="23">
        <f t="shared" si="219"/>
        <v>0</v>
      </c>
      <c r="J446" s="23">
        <f t="shared" si="219"/>
        <v>0</v>
      </c>
      <c r="K446" s="23">
        <f t="shared" si="219"/>
        <v>0</v>
      </c>
      <c r="L446" s="23">
        <f t="shared" si="219"/>
        <v>0</v>
      </c>
      <c r="M446" s="23">
        <f t="shared" si="219"/>
        <v>0</v>
      </c>
      <c r="N446" s="23">
        <f t="shared" si="219"/>
        <v>0</v>
      </c>
      <c r="O446" s="33"/>
      <c r="P446" s="33"/>
      <c r="Q446" s="33"/>
    </row>
    <row r="447" spans="1:17" s="24" customFormat="1" ht="37.5">
      <c r="A447" s="111" t="s">
        <v>119</v>
      </c>
      <c r="B447" s="28" t="s">
        <v>165</v>
      </c>
      <c r="C447" s="28" t="s">
        <v>152</v>
      </c>
      <c r="D447" s="28" t="s">
        <v>636</v>
      </c>
      <c r="E447" s="28" t="s">
        <v>210</v>
      </c>
      <c r="F447" s="23">
        <v>340</v>
      </c>
      <c r="G447" s="23"/>
      <c r="H447" s="23"/>
      <c r="I447" s="23"/>
      <c r="J447" s="23">
        <v>0</v>
      </c>
      <c r="K447" s="23"/>
      <c r="L447" s="23"/>
      <c r="M447" s="23"/>
      <c r="N447" s="23">
        <v>0</v>
      </c>
      <c r="O447" s="33"/>
      <c r="P447" s="33"/>
      <c r="Q447" s="33"/>
    </row>
    <row r="448" spans="1:17" s="24" customFormat="1" ht="56.25">
      <c r="A448" s="111" t="s">
        <v>484</v>
      </c>
      <c r="B448" s="28" t="s">
        <v>165</v>
      </c>
      <c r="C448" s="28" t="s">
        <v>152</v>
      </c>
      <c r="D448" s="28" t="s">
        <v>489</v>
      </c>
      <c r="E448" s="28"/>
      <c r="F448" s="23">
        <f>F449</f>
        <v>1858.5</v>
      </c>
      <c r="G448" s="23">
        <f aca="true" t="shared" si="220" ref="G448:Q448">G449</f>
        <v>1231.1</v>
      </c>
      <c r="H448" s="23">
        <f t="shared" si="220"/>
        <v>38.1</v>
      </c>
      <c r="I448" s="23">
        <f t="shared" si="220"/>
        <v>0</v>
      </c>
      <c r="J448" s="23">
        <f t="shared" si="220"/>
        <v>1269.1999999999998</v>
      </c>
      <c r="K448" s="23">
        <f t="shared" si="220"/>
        <v>1231.1</v>
      </c>
      <c r="L448" s="23">
        <f t="shared" si="220"/>
        <v>38.1</v>
      </c>
      <c r="M448" s="23">
        <f t="shared" si="220"/>
        <v>0</v>
      </c>
      <c r="N448" s="23">
        <f t="shared" si="220"/>
        <v>1269.1999999999998</v>
      </c>
      <c r="O448" s="23">
        <f t="shared" si="220"/>
        <v>1231.1</v>
      </c>
      <c r="P448" s="23">
        <f t="shared" si="220"/>
        <v>38.1</v>
      </c>
      <c r="Q448" s="23">
        <f t="shared" si="220"/>
        <v>0</v>
      </c>
    </row>
    <row r="449" spans="1:17" s="24" customFormat="1" ht="18.75">
      <c r="A449" s="111" t="s">
        <v>213</v>
      </c>
      <c r="B449" s="28" t="s">
        <v>165</v>
      </c>
      <c r="C449" s="28" t="s">
        <v>152</v>
      </c>
      <c r="D449" s="28" t="s">
        <v>489</v>
      </c>
      <c r="E449" s="28" t="s">
        <v>185</v>
      </c>
      <c r="F449" s="23">
        <v>1858.5</v>
      </c>
      <c r="G449" s="23">
        <v>1231.1</v>
      </c>
      <c r="H449" s="23">
        <v>38.1</v>
      </c>
      <c r="I449" s="23"/>
      <c r="J449" s="23">
        <f>K449+L449+M449</f>
        <v>1269.1999999999998</v>
      </c>
      <c r="K449" s="23">
        <v>1231.1</v>
      </c>
      <c r="L449" s="23">
        <v>38.1</v>
      </c>
      <c r="M449" s="23"/>
      <c r="N449" s="23">
        <f>O449+P449+Q449</f>
        <v>1269.1999999999998</v>
      </c>
      <c r="O449" s="33">
        <v>1231.1</v>
      </c>
      <c r="P449" s="33">
        <v>38.1</v>
      </c>
      <c r="Q449" s="33"/>
    </row>
    <row r="450" spans="1:17" s="24" customFormat="1" ht="18.75" customHeight="1">
      <c r="A450" s="111" t="s">
        <v>604</v>
      </c>
      <c r="B450" s="28" t="s">
        <v>165</v>
      </c>
      <c r="C450" s="28" t="s">
        <v>152</v>
      </c>
      <c r="D450" s="28" t="s">
        <v>605</v>
      </c>
      <c r="E450" s="28"/>
      <c r="F450" s="23">
        <f>F451</f>
        <v>36.2</v>
      </c>
      <c r="G450" s="23">
        <f aca="true" t="shared" si="221" ref="G450:N450">G451</f>
        <v>0</v>
      </c>
      <c r="H450" s="23">
        <f t="shared" si="221"/>
        <v>0</v>
      </c>
      <c r="I450" s="23">
        <f t="shared" si="221"/>
        <v>0</v>
      </c>
      <c r="J450" s="23">
        <f t="shared" si="221"/>
        <v>0</v>
      </c>
      <c r="K450" s="23">
        <f t="shared" si="221"/>
        <v>0</v>
      </c>
      <c r="L450" s="23">
        <f t="shared" si="221"/>
        <v>0</v>
      </c>
      <c r="M450" s="23">
        <f t="shared" si="221"/>
        <v>0</v>
      </c>
      <c r="N450" s="23">
        <f t="shared" si="221"/>
        <v>0</v>
      </c>
      <c r="O450" s="33"/>
      <c r="P450" s="33"/>
      <c r="Q450" s="33"/>
    </row>
    <row r="451" spans="1:17" s="24" customFormat="1" ht="37.5">
      <c r="A451" s="111" t="s">
        <v>119</v>
      </c>
      <c r="B451" s="28" t="s">
        <v>165</v>
      </c>
      <c r="C451" s="28" t="s">
        <v>152</v>
      </c>
      <c r="D451" s="28" t="s">
        <v>605</v>
      </c>
      <c r="E451" s="28" t="s">
        <v>210</v>
      </c>
      <c r="F451" s="23">
        <v>36.2</v>
      </c>
      <c r="G451" s="23"/>
      <c r="H451" s="23"/>
      <c r="I451" s="23"/>
      <c r="J451" s="23">
        <v>0</v>
      </c>
      <c r="K451" s="23"/>
      <c r="L451" s="23"/>
      <c r="M451" s="23"/>
      <c r="N451" s="23">
        <v>0</v>
      </c>
      <c r="O451" s="33"/>
      <c r="P451" s="33"/>
      <c r="Q451" s="33"/>
    </row>
    <row r="452" spans="1:17" s="24" customFormat="1" ht="37.5">
      <c r="A452" s="21" t="s">
        <v>602</v>
      </c>
      <c r="B452" s="28" t="s">
        <v>165</v>
      </c>
      <c r="C452" s="28" t="s">
        <v>152</v>
      </c>
      <c r="D452" s="28" t="s">
        <v>327</v>
      </c>
      <c r="E452" s="28"/>
      <c r="F452" s="23">
        <f aca="true" t="shared" si="222" ref="F452:Q452">F453</f>
        <v>3154.5</v>
      </c>
      <c r="G452" s="23">
        <f t="shared" si="222"/>
        <v>302.6</v>
      </c>
      <c r="H452" s="23">
        <f t="shared" si="222"/>
        <v>2781.8</v>
      </c>
      <c r="I452" s="23">
        <f t="shared" si="222"/>
        <v>0</v>
      </c>
      <c r="J452" s="23">
        <f t="shared" si="222"/>
        <v>3166.9</v>
      </c>
      <c r="K452" s="23">
        <f t="shared" si="222"/>
        <v>302.6</v>
      </c>
      <c r="L452" s="23">
        <f t="shared" si="222"/>
        <v>2864.3</v>
      </c>
      <c r="M452" s="23">
        <f t="shared" si="222"/>
        <v>0</v>
      </c>
      <c r="N452" s="23">
        <f t="shared" si="222"/>
        <v>3084.4</v>
      </c>
      <c r="O452" s="23">
        <f t="shared" si="222"/>
        <v>302.6</v>
      </c>
      <c r="P452" s="23">
        <f t="shared" si="222"/>
        <v>2781.8</v>
      </c>
      <c r="Q452" s="23">
        <f t="shared" si="222"/>
        <v>0</v>
      </c>
    </row>
    <row r="453" spans="1:17" s="24" customFormat="1" ht="37.5">
      <c r="A453" s="111" t="s">
        <v>496</v>
      </c>
      <c r="B453" s="28" t="s">
        <v>165</v>
      </c>
      <c r="C453" s="28" t="s">
        <v>152</v>
      </c>
      <c r="D453" s="28" t="s">
        <v>328</v>
      </c>
      <c r="E453" s="28"/>
      <c r="F453" s="23">
        <f>F454+F456</f>
        <v>3154.5</v>
      </c>
      <c r="G453" s="23">
        <f aca="true" t="shared" si="223" ref="G453:Q453">G454+G456</f>
        <v>302.6</v>
      </c>
      <c r="H453" s="23">
        <f t="shared" si="223"/>
        <v>2781.8</v>
      </c>
      <c r="I453" s="23">
        <f t="shared" si="223"/>
        <v>0</v>
      </c>
      <c r="J453" s="23">
        <f t="shared" si="223"/>
        <v>3166.9</v>
      </c>
      <c r="K453" s="23">
        <f t="shared" si="223"/>
        <v>302.6</v>
      </c>
      <c r="L453" s="23">
        <f t="shared" si="223"/>
        <v>2864.3</v>
      </c>
      <c r="M453" s="23">
        <f t="shared" si="223"/>
        <v>0</v>
      </c>
      <c r="N453" s="23">
        <f t="shared" si="223"/>
        <v>3084.4</v>
      </c>
      <c r="O453" s="23">
        <f t="shared" si="223"/>
        <v>302.6</v>
      </c>
      <c r="P453" s="23">
        <f t="shared" si="223"/>
        <v>2781.8</v>
      </c>
      <c r="Q453" s="23">
        <f t="shared" si="223"/>
        <v>0</v>
      </c>
    </row>
    <row r="454" spans="1:17" s="24" customFormat="1" ht="18.75">
      <c r="A454" s="111" t="s">
        <v>494</v>
      </c>
      <c r="B454" s="28" t="s">
        <v>165</v>
      </c>
      <c r="C454" s="28" t="s">
        <v>152</v>
      </c>
      <c r="D454" s="28" t="s">
        <v>493</v>
      </c>
      <c r="E454" s="28"/>
      <c r="F454" s="23">
        <f>F455</f>
        <v>2721.5</v>
      </c>
      <c r="G454" s="23">
        <f aca="true" t="shared" si="224" ref="G454:Q454">G455</f>
        <v>0</v>
      </c>
      <c r="H454" s="23">
        <f t="shared" si="224"/>
        <v>2772.4</v>
      </c>
      <c r="I454" s="23">
        <f t="shared" si="224"/>
        <v>0</v>
      </c>
      <c r="J454" s="23">
        <f t="shared" si="224"/>
        <v>2854.9</v>
      </c>
      <c r="K454" s="23">
        <f t="shared" si="224"/>
        <v>0</v>
      </c>
      <c r="L454" s="23">
        <f t="shared" si="224"/>
        <v>2854.9</v>
      </c>
      <c r="M454" s="23">
        <f t="shared" si="224"/>
        <v>0</v>
      </c>
      <c r="N454" s="23">
        <f t="shared" si="224"/>
        <v>2772.4</v>
      </c>
      <c r="O454" s="23">
        <f t="shared" si="224"/>
        <v>0</v>
      </c>
      <c r="P454" s="23">
        <f t="shared" si="224"/>
        <v>2772.4</v>
      </c>
      <c r="Q454" s="23">
        <f t="shared" si="224"/>
        <v>0</v>
      </c>
    </row>
    <row r="455" spans="1:17" s="24" customFormat="1" ht="18.75">
      <c r="A455" s="111" t="s">
        <v>225</v>
      </c>
      <c r="B455" s="28" t="s">
        <v>165</v>
      </c>
      <c r="C455" s="28" t="s">
        <v>152</v>
      </c>
      <c r="D455" s="28" t="s">
        <v>493</v>
      </c>
      <c r="E455" s="28" t="s">
        <v>224</v>
      </c>
      <c r="F455" s="23">
        <v>2721.5</v>
      </c>
      <c r="G455" s="23"/>
      <c r="H455" s="23">
        <v>2772.4</v>
      </c>
      <c r="I455" s="23"/>
      <c r="J455" s="23">
        <f>K455+L455+M455</f>
        <v>2854.9</v>
      </c>
      <c r="K455" s="23"/>
      <c r="L455" s="23">
        <v>2854.9</v>
      </c>
      <c r="M455" s="23"/>
      <c r="N455" s="23">
        <f>O455+P455+Q455</f>
        <v>2772.4</v>
      </c>
      <c r="O455" s="33"/>
      <c r="P455" s="33">
        <v>2772.4</v>
      </c>
      <c r="Q455" s="33"/>
    </row>
    <row r="456" spans="1:17" s="24" customFormat="1" ht="56.25">
      <c r="A456" s="111" t="s">
        <v>484</v>
      </c>
      <c r="B456" s="28" t="s">
        <v>165</v>
      </c>
      <c r="C456" s="28" t="s">
        <v>152</v>
      </c>
      <c r="D456" s="28" t="s">
        <v>495</v>
      </c>
      <c r="E456" s="28"/>
      <c r="F456" s="23">
        <f>F457</f>
        <v>433</v>
      </c>
      <c r="G456" s="23">
        <f aca="true" t="shared" si="225" ref="G456:Q456">G457</f>
        <v>302.6</v>
      </c>
      <c r="H456" s="23">
        <f t="shared" si="225"/>
        <v>9.4</v>
      </c>
      <c r="I456" s="23">
        <f t="shared" si="225"/>
        <v>0</v>
      </c>
      <c r="J456" s="23">
        <f t="shared" si="225"/>
        <v>312</v>
      </c>
      <c r="K456" s="23">
        <f t="shared" si="225"/>
        <v>302.6</v>
      </c>
      <c r="L456" s="23">
        <f t="shared" si="225"/>
        <v>9.4</v>
      </c>
      <c r="M456" s="23">
        <f t="shared" si="225"/>
        <v>0</v>
      </c>
      <c r="N456" s="23">
        <f t="shared" si="225"/>
        <v>312</v>
      </c>
      <c r="O456" s="23">
        <f t="shared" si="225"/>
        <v>302.6</v>
      </c>
      <c r="P456" s="23">
        <f t="shared" si="225"/>
        <v>9.4</v>
      </c>
      <c r="Q456" s="23">
        <f t="shared" si="225"/>
        <v>0</v>
      </c>
    </row>
    <row r="457" spans="1:17" s="24" customFormat="1" ht="18.75">
      <c r="A457" s="111" t="s">
        <v>225</v>
      </c>
      <c r="B457" s="28" t="s">
        <v>165</v>
      </c>
      <c r="C457" s="28" t="s">
        <v>152</v>
      </c>
      <c r="D457" s="28" t="s">
        <v>495</v>
      </c>
      <c r="E457" s="28" t="s">
        <v>224</v>
      </c>
      <c r="F457" s="23">
        <v>433</v>
      </c>
      <c r="G457" s="23">
        <v>302.6</v>
      </c>
      <c r="H457" s="23">
        <v>9.4</v>
      </c>
      <c r="I457" s="23"/>
      <c r="J457" s="23">
        <f>K457+L457+M457</f>
        <v>312</v>
      </c>
      <c r="K457" s="23">
        <v>302.6</v>
      </c>
      <c r="L457" s="23">
        <v>9.4</v>
      </c>
      <c r="M457" s="23"/>
      <c r="N457" s="23">
        <f>O457+P457+Q457</f>
        <v>312</v>
      </c>
      <c r="O457" s="33">
        <v>302.6</v>
      </c>
      <c r="P457" s="33">
        <v>9.4</v>
      </c>
      <c r="Q457" s="33"/>
    </row>
    <row r="458" spans="1:17" s="24" customFormat="1" ht="18.75">
      <c r="A458" s="112" t="s">
        <v>194</v>
      </c>
      <c r="B458" s="25" t="s">
        <v>165</v>
      </c>
      <c r="C458" s="25" t="s">
        <v>153</v>
      </c>
      <c r="D458" s="25"/>
      <c r="E458" s="25"/>
      <c r="F458" s="26">
        <f>F460+F471</f>
        <v>2918.1000000000004</v>
      </c>
      <c r="G458" s="26">
        <f aca="true" t="shared" si="226" ref="G458:Q458">G460+G471</f>
        <v>365.6</v>
      </c>
      <c r="H458" s="26">
        <f t="shared" si="226"/>
        <v>2296</v>
      </c>
      <c r="I458" s="26">
        <f t="shared" si="226"/>
        <v>0</v>
      </c>
      <c r="J458" s="26">
        <f t="shared" si="226"/>
        <v>2341.3</v>
      </c>
      <c r="K458" s="26">
        <f t="shared" si="226"/>
        <v>365.6</v>
      </c>
      <c r="L458" s="26">
        <f t="shared" si="226"/>
        <v>1975.7</v>
      </c>
      <c r="M458" s="26">
        <f t="shared" si="226"/>
        <v>0</v>
      </c>
      <c r="N458" s="26">
        <f t="shared" si="226"/>
        <v>2314.5</v>
      </c>
      <c r="O458" s="23">
        <f t="shared" si="226"/>
        <v>365.6</v>
      </c>
      <c r="P458" s="23">
        <f t="shared" si="226"/>
        <v>1948.9</v>
      </c>
      <c r="Q458" s="23">
        <f t="shared" si="226"/>
        <v>0</v>
      </c>
    </row>
    <row r="459" spans="1:17" s="24" customFormat="1" ht="37.5">
      <c r="A459" s="111" t="s">
        <v>459</v>
      </c>
      <c r="B459" s="28" t="s">
        <v>165</v>
      </c>
      <c r="C459" s="28" t="s">
        <v>153</v>
      </c>
      <c r="D459" s="28" t="s">
        <v>317</v>
      </c>
      <c r="E459" s="28"/>
      <c r="F459" s="23">
        <f>F460</f>
        <v>2910.1000000000004</v>
      </c>
      <c r="G459" s="23">
        <f aca="true" t="shared" si="227" ref="G459:Q459">G460</f>
        <v>365.6</v>
      </c>
      <c r="H459" s="23">
        <f t="shared" si="227"/>
        <v>2288</v>
      </c>
      <c r="I459" s="23">
        <f t="shared" si="227"/>
        <v>0</v>
      </c>
      <c r="J459" s="23">
        <f t="shared" si="227"/>
        <v>2333.3</v>
      </c>
      <c r="K459" s="23">
        <f t="shared" si="227"/>
        <v>365.6</v>
      </c>
      <c r="L459" s="23">
        <f t="shared" si="227"/>
        <v>1967.7</v>
      </c>
      <c r="M459" s="23">
        <f t="shared" si="227"/>
        <v>0</v>
      </c>
      <c r="N459" s="23">
        <f t="shared" si="227"/>
        <v>2306.5</v>
      </c>
      <c r="O459" s="23">
        <f t="shared" si="227"/>
        <v>365.6</v>
      </c>
      <c r="P459" s="23">
        <f t="shared" si="227"/>
        <v>1940.9</v>
      </c>
      <c r="Q459" s="23">
        <f t="shared" si="227"/>
        <v>0</v>
      </c>
    </row>
    <row r="460" spans="1:17" s="24" customFormat="1" ht="37.5" customHeight="1">
      <c r="A460" s="21" t="s">
        <v>268</v>
      </c>
      <c r="B460" s="28" t="s">
        <v>165</v>
      </c>
      <c r="C460" s="28" t="s">
        <v>153</v>
      </c>
      <c r="D460" s="28" t="s">
        <v>490</v>
      </c>
      <c r="E460" s="28"/>
      <c r="F460" s="23">
        <f>F461+F466</f>
        <v>2910.1000000000004</v>
      </c>
      <c r="G460" s="23">
        <f aca="true" t="shared" si="228" ref="G460:Q460">G461+G466</f>
        <v>365.6</v>
      </c>
      <c r="H460" s="23">
        <f t="shared" si="228"/>
        <v>2288</v>
      </c>
      <c r="I460" s="23">
        <f t="shared" si="228"/>
        <v>0</v>
      </c>
      <c r="J460" s="23">
        <f t="shared" si="228"/>
        <v>2333.3</v>
      </c>
      <c r="K460" s="23">
        <f t="shared" si="228"/>
        <v>365.6</v>
      </c>
      <c r="L460" s="23">
        <f t="shared" si="228"/>
        <v>1967.7</v>
      </c>
      <c r="M460" s="23">
        <f t="shared" si="228"/>
        <v>0</v>
      </c>
      <c r="N460" s="23">
        <f t="shared" si="228"/>
        <v>2306.5</v>
      </c>
      <c r="O460" s="23">
        <f t="shared" si="228"/>
        <v>365.6</v>
      </c>
      <c r="P460" s="23">
        <f t="shared" si="228"/>
        <v>1940.9</v>
      </c>
      <c r="Q460" s="23">
        <f t="shared" si="228"/>
        <v>0</v>
      </c>
    </row>
    <row r="461" spans="1:17" s="24" customFormat="1" ht="56.25">
      <c r="A461" s="21" t="s">
        <v>410</v>
      </c>
      <c r="B461" s="28" t="s">
        <v>165</v>
      </c>
      <c r="C461" s="28" t="s">
        <v>153</v>
      </c>
      <c r="D461" s="28" t="s">
        <v>491</v>
      </c>
      <c r="E461" s="28"/>
      <c r="F461" s="23">
        <f>F462</f>
        <v>1023.5</v>
      </c>
      <c r="G461" s="23">
        <f aca="true" t="shared" si="229" ref="G461:Q461">G462</f>
        <v>0</v>
      </c>
      <c r="H461" s="23">
        <f t="shared" si="229"/>
        <v>963.5</v>
      </c>
      <c r="I461" s="23">
        <f t="shared" si="229"/>
        <v>0</v>
      </c>
      <c r="J461" s="23">
        <f t="shared" si="229"/>
        <v>947.8000000000001</v>
      </c>
      <c r="K461" s="23">
        <f t="shared" si="229"/>
        <v>0</v>
      </c>
      <c r="L461" s="23">
        <f t="shared" si="229"/>
        <v>947.8000000000001</v>
      </c>
      <c r="M461" s="23">
        <f t="shared" si="229"/>
        <v>0</v>
      </c>
      <c r="N461" s="23">
        <f t="shared" si="229"/>
        <v>921</v>
      </c>
      <c r="O461" s="23">
        <f t="shared" si="229"/>
        <v>0</v>
      </c>
      <c r="P461" s="23">
        <f t="shared" si="229"/>
        <v>921</v>
      </c>
      <c r="Q461" s="23">
        <f t="shared" si="229"/>
        <v>0</v>
      </c>
    </row>
    <row r="462" spans="1:17" s="24" customFormat="1" ht="18.75">
      <c r="A462" s="111" t="s">
        <v>223</v>
      </c>
      <c r="B462" s="28" t="s">
        <v>165</v>
      </c>
      <c r="C462" s="28" t="s">
        <v>153</v>
      </c>
      <c r="D462" s="28" t="s">
        <v>492</v>
      </c>
      <c r="E462" s="28"/>
      <c r="F462" s="23">
        <f>F463+F464+F465</f>
        <v>1023.5</v>
      </c>
      <c r="G462" s="23">
        <f aca="true" t="shared" si="230" ref="G462:Q462">G463+G464+G465</f>
        <v>0</v>
      </c>
      <c r="H462" s="23">
        <f t="shared" si="230"/>
        <v>963.5</v>
      </c>
      <c r="I462" s="23">
        <f t="shared" si="230"/>
        <v>0</v>
      </c>
      <c r="J462" s="23">
        <f t="shared" si="230"/>
        <v>947.8000000000001</v>
      </c>
      <c r="K462" s="23">
        <f t="shared" si="230"/>
        <v>0</v>
      </c>
      <c r="L462" s="23">
        <f t="shared" si="230"/>
        <v>947.8000000000001</v>
      </c>
      <c r="M462" s="23">
        <f t="shared" si="230"/>
        <v>0</v>
      </c>
      <c r="N462" s="23">
        <f t="shared" si="230"/>
        <v>921</v>
      </c>
      <c r="O462" s="23">
        <f t="shared" si="230"/>
        <v>0</v>
      </c>
      <c r="P462" s="23">
        <f t="shared" si="230"/>
        <v>921</v>
      </c>
      <c r="Q462" s="23">
        <f t="shared" si="230"/>
        <v>0</v>
      </c>
    </row>
    <row r="463" spans="1:17" s="24" customFormat="1" ht="30" customHeight="1">
      <c r="A463" s="111" t="s">
        <v>206</v>
      </c>
      <c r="B463" s="28" t="s">
        <v>165</v>
      </c>
      <c r="C463" s="28" t="s">
        <v>153</v>
      </c>
      <c r="D463" s="28" t="s">
        <v>492</v>
      </c>
      <c r="E463" s="28" t="s">
        <v>207</v>
      </c>
      <c r="F463" s="23">
        <f>G463+H463+I463</f>
        <v>903.7</v>
      </c>
      <c r="G463" s="23"/>
      <c r="H463" s="23">
        <v>903.7</v>
      </c>
      <c r="I463" s="23"/>
      <c r="J463" s="23">
        <f>K463+L463+M463</f>
        <v>861.2</v>
      </c>
      <c r="K463" s="23"/>
      <c r="L463" s="23">
        <v>861.2</v>
      </c>
      <c r="M463" s="23"/>
      <c r="N463" s="23">
        <f>O463+P463+Q463</f>
        <v>861.2</v>
      </c>
      <c r="O463" s="33"/>
      <c r="P463" s="33">
        <v>861.2</v>
      </c>
      <c r="Q463" s="33"/>
    </row>
    <row r="464" spans="1:17" s="24" customFormat="1" ht="37.5">
      <c r="A464" s="111" t="s">
        <v>119</v>
      </c>
      <c r="B464" s="28" t="s">
        <v>165</v>
      </c>
      <c r="C464" s="28" t="s">
        <v>153</v>
      </c>
      <c r="D464" s="28" t="s">
        <v>492</v>
      </c>
      <c r="E464" s="28" t="s">
        <v>210</v>
      </c>
      <c r="F464" s="23">
        <v>116.8</v>
      </c>
      <c r="G464" s="23"/>
      <c r="H464" s="23">
        <v>56.8</v>
      </c>
      <c r="I464" s="23"/>
      <c r="J464" s="23">
        <f>K464+L464+M464</f>
        <v>83.6</v>
      </c>
      <c r="K464" s="23"/>
      <c r="L464" s="23">
        <v>83.6</v>
      </c>
      <c r="M464" s="23"/>
      <c r="N464" s="23">
        <f>O464+P464+Q464</f>
        <v>56.8</v>
      </c>
      <c r="O464" s="33"/>
      <c r="P464" s="33">
        <v>56.8</v>
      </c>
      <c r="Q464" s="33"/>
    </row>
    <row r="465" spans="1:17" s="24" customFormat="1" ht="18.75">
      <c r="A465" s="111" t="s">
        <v>208</v>
      </c>
      <c r="B465" s="28" t="s">
        <v>165</v>
      </c>
      <c r="C465" s="28" t="s">
        <v>153</v>
      </c>
      <c r="D465" s="28" t="s">
        <v>492</v>
      </c>
      <c r="E465" s="28" t="s">
        <v>209</v>
      </c>
      <c r="F465" s="23">
        <f>G465+H465+I465</f>
        <v>3</v>
      </c>
      <c r="G465" s="23"/>
      <c r="H465" s="23">
        <v>3</v>
      </c>
      <c r="I465" s="23"/>
      <c r="J465" s="23">
        <f>K465+L465+M465</f>
        <v>3</v>
      </c>
      <c r="K465" s="23"/>
      <c r="L465" s="23">
        <v>3</v>
      </c>
      <c r="M465" s="23"/>
      <c r="N465" s="23">
        <f>O465+P465+Q465</f>
        <v>3</v>
      </c>
      <c r="O465" s="33"/>
      <c r="P465" s="33">
        <v>3</v>
      </c>
      <c r="Q465" s="33"/>
    </row>
    <row r="466" spans="1:17" s="24" customFormat="1" ht="37.5">
      <c r="A466" s="21" t="s">
        <v>545</v>
      </c>
      <c r="B466" s="28" t="s">
        <v>165</v>
      </c>
      <c r="C466" s="28" t="s">
        <v>153</v>
      </c>
      <c r="D466" s="28" t="s">
        <v>544</v>
      </c>
      <c r="E466" s="28"/>
      <c r="F466" s="23">
        <f>F467+F469</f>
        <v>1886.6000000000001</v>
      </c>
      <c r="G466" s="23">
        <f aca="true" t="shared" si="231" ref="G466:Q466">G467+G469</f>
        <v>365.6</v>
      </c>
      <c r="H466" s="23">
        <f t="shared" si="231"/>
        <v>1324.5</v>
      </c>
      <c r="I466" s="23">
        <f t="shared" si="231"/>
        <v>0</v>
      </c>
      <c r="J466" s="23">
        <f t="shared" si="231"/>
        <v>1385.5</v>
      </c>
      <c r="K466" s="23">
        <f t="shared" si="231"/>
        <v>365.6</v>
      </c>
      <c r="L466" s="23">
        <f t="shared" si="231"/>
        <v>1019.9</v>
      </c>
      <c r="M466" s="23">
        <f t="shared" si="231"/>
        <v>0</v>
      </c>
      <c r="N466" s="23">
        <f t="shared" si="231"/>
        <v>1385.5</v>
      </c>
      <c r="O466" s="23">
        <f t="shared" si="231"/>
        <v>365.6</v>
      </c>
      <c r="P466" s="23">
        <f t="shared" si="231"/>
        <v>1019.9</v>
      </c>
      <c r="Q466" s="23">
        <f t="shared" si="231"/>
        <v>0</v>
      </c>
    </row>
    <row r="467" spans="1:17" s="24" customFormat="1" ht="18.75">
      <c r="A467" s="111" t="s">
        <v>540</v>
      </c>
      <c r="B467" s="28" t="s">
        <v>165</v>
      </c>
      <c r="C467" s="28" t="s">
        <v>153</v>
      </c>
      <c r="D467" s="28" t="s">
        <v>546</v>
      </c>
      <c r="E467" s="28"/>
      <c r="F467" s="23">
        <f>F468</f>
        <v>1509.7</v>
      </c>
      <c r="G467" s="23">
        <f aca="true" t="shared" si="232" ref="G467:Q467">G468</f>
        <v>0</v>
      </c>
      <c r="H467" s="23">
        <f t="shared" si="232"/>
        <v>1313.2</v>
      </c>
      <c r="I467" s="23">
        <f t="shared" si="232"/>
        <v>0</v>
      </c>
      <c r="J467" s="23">
        <f t="shared" si="232"/>
        <v>1008.6</v>
      </c>
      <c r="K467" s="23">
        <f t="shared" si="232"/>
        <v>0</v>
      </c>
      <c r="L467" s="23">
        <f t="shared" si="232"/>
        <v>1008.6</v>
      </c>
      <c r="M467" s="23">
        <f t="shared" si="232"/>
        <v>0</v>
      </c>
      <c r="N467" s="23">
        <f t="shared" si="232"/>
        <v>1008.6</v>
      </c>
      <c r="O467" s="23">
        <f t="shared" si="232"/>
        <v>0</v>
      </c>
      <c r="P467" s="23">
        <f t="shared" si="232"/>
        <v>1008.6</v>
      </c>
      <c r="Q467" s="23">
        <f t="shared" si="232"/>
        <v>0</v>
      </c>
    </row>
    <row r="468" spans="1:17" s="24" customFormat="1" ht="18.75">
      <c r="A468" s="111" t="s">
        <v>213</v>
      </c>
      <c r="B468" s="28" t="s">
        <v>165</v>
      </c>
      <c r="C468" s="28" t="s">
        <v>153</v>
      </c>
      <c r="D468" s="28" t="s">
        <v>546</v>
      </c>
      <c r="E468" s="28" t="s">
        <v>185</v>
      </c>
      <c r="F468" s="23">
        <v>1509.7</v>
      </c>
      <c r="G468" s="23"/>
      <c r="H468" s="23">
        <v>1313.2</v>
      </c>
      <c r="I468" s="23"/>
      <c r="J468" s="23">
        <f>K468+L468+M468</f>
        <v>1008.6</v>
      </c>
      <c r="K468" s="23"/>
      <c r="L468" s="23">
        <v>1008.6</v>
      </c>
      <c r="M468" s="23"/>
      <c r="N468" s="23">
        <f>O468+P468+Q468</f>
        <v>1008.6</v>
      </c>
      <c r="O468" s="33"/>
      <c r="P468" s="33">
        <v>1008.6</v>
      </c>
      <c r="Q468" s="33"/>
    </row>
    <row r="469" spans="1:17" s="24" customFormat="1" ht="56.25">
      <c r="A469" s="111" t="s">
        <v>484</v>
      </c>
      <c r="B469" s="28" t="s">
        <v>165</v>
      </c>
      <c r="C469" s="28" t="s">
        <v>153</v>
      </c>
      <c r="D469" s="28" t="s">
        <v>547</v>
      </c>
      <c r="E469" s="28"/>
      <c r="F469" s="23">
        <f>G469+H469+I469</f>
        <v>376.90000000000003</v>
      </c>
      <c r="G469" s="23">
        <f>G470</f>
        <v>365.6</v>
      </c>
      <c r="H469" s="23">
        <f>H470</f>
        <v>11.3</v>
      </c>
      <c r="I469" s="23">
        <f>I470</f>
        <v>0</v>
      </c>
      <c r="J469" s="23">
        <f>K469+L469+M469</f>
        <v>376.90000000000003</v>
      </c>
      <c r="K469" s="23">
        <f>K470</f>
        <v>365.6</v>
      </c>
      <c r="L469" s="23">
        <f>L470</f>
        <v>11.3</v>
      </c>
      <c r="M469" s="23">
        <f>M470</f>
        <v>0</v>
      </c>
      <c r="N469" s="23">
        <f>O469+P469+Q469</f>
        <v>376.90000000000003</v>
      </c>
      <c r="O469" s="23">
        <f>O470</f>
        <v>365.6</v>
      </c>
      <c r="P469" s="23">
        <f>P470</f>
        <v>11.3</v>
      </c>
      <c r="Q469" s="23">
        <f>Q470</f>
        <v>0</v>
      </c>
    </row>
    <row r="470" spans="1:17" s="24" customFormat="1" ht="18.75">
      <c r="A470" s="111" t="s">
        <v>213</v>
      </c>
      <c r="B470" s="28" t="s">
        <v>165</v>
      </c>
      <c r="C470" s="28" t="s">
        <v>153</v>
      </c>
      <c r="D470" s="28" t="s">
        <v>547</v>
      </c>
      <c r="E470" s="28" t="s">
        <v>185</v>
      </c>
      <c r="F470" s="23">
        <f>G470+H470+I470</f>
        <v>376.90000000000003</v>
      </c>
      <c r="G470" s="23">
        <v>365.6</v>
      </c>
      <c r="H470" s="23">
        <v>11.3</v>
      </c>
      <c r="I470" s="23"/>
      <c r="J470" s="23">
        <f>K470+L470+M470</f>
        <v>376.90000000000003</v>
      </c>
      <c r="K470" s="23">
        <v>365.6</v>
      </c>
      <c r="L470" s="23">
        <v>11.3</v>
      </c>
      <c r="M470" s="23"/>
      <c r="N470" s="23">
        <f>O470+P470+Q470</f>
        <v>376.90000000000003</v>
      </c>
      <c r="O470" s="33">
        <v>365.6</v>
      </c>
      <c r="P470" s="33">
        <v>11.3</v>
      </c>
      <c r="Q470" s="33"/>
    </row>
    <row r="471" spans="1:17" s="24" customFormat="1" ht="56.25">
      <c r="A471" s="21" t="s">
        <v>471</v>
      </c>
      <c r="B471" s="28" t="s">
        <v>165</v>
      </c>
      <c r="C471" s="28" t="s">
        <v>153</v>
      </c>
      <c r="D471" s="28" t="s">
        <v>296</v>
      </c>
      <c r="E471" s="28"/>
      <c r="F471" s="23">
        <f>F472</f>
        <v>8</v>
      </c>
      <c r="G471" s="23">
        <f aca="true" t="shared" si="233" ref="G471:Q474">G472</f>
        <v>0</v>
      </c>
      <c r="H471" s="23">
        <f t="shared" si="233"/>
        <v>8</v>
      </c>
      <c r="I471" s="23">
        <f t="shared" si="233"/>
        <v>0</v>
      </c>
      <c r="J471" s="23">
        <f t="shared" si="233"/>
        <v>8</v>
      </c>
      <c r="K471" s="23">
        <f t="shared" si="233"/>
        <v>0</v>
      </c>
      <c r="L471" s="23">
        <f t="shared" si="233"/>
        <v>8</v>
      </c>
      <c r="M471" s="23">
        <f t="shared" si="233"/>
        <v>0</v>
      </c>
      <c r="N471" s="23">
        <f t="shared" si="233"/>
        <v>8</v>
      </c>
      <c r="O471" s="23">
        <f t="shared" si="233"/>
        <v>0</v>
      </c>
      <c r="P471" s="23">
        <f t="shared" si="233"/>
        <v>8</v>
      </c>
      <c r="Q471" s="23">
        <f t="shared" si="233"/>
        <v>0</v>
      </c>
    </row>
    <row r="472" spans="1:17" s="24" customFormat="1" ht="56.25">
      <c r="A472" s="27" t="s">
        <v>463</v>
      </c>
      <c r="B472" s="28" t="s">
        <v>165</v>
      </c>
      <c r="C472" s="28" t="s">
        <v>153</v>
      </c>
      <c r="D472" s="28" t="s">
        <v>79</v>
      </c>
      <c r="E472" s="28"/>
      <c r="F472" s="23">
        <f>F473</f>
        <v>8</v>
      </c>
      <c r="G472" s="23">
        <f t="shared" si="233"/>
        <v>0</v>
      </c>
      <c r="H472" s="23">
        <f t="shared" si="233"/>
        <v>8</v>
      </c>
      <c r="I472" s="23">
        <f t="shared" si="233"/>
        <v>0</v>
      </c>
      <c r="J472" s="23">
        <f t="shared" si="233"/>
        <v>8</v>
      </c>
      <c r="K472" s="23">
        <f t="shared" si="233"/>
        <v>0</v>
      </c>
      <c r="L472" s="23">
        <f t="shared" si="233"/>
        <v>8</v>
      </c>
      <c r="M472" s="23">
        <f t="shared" si="233"/>
        <v>0</v>
      </c>
      <c r="N472" s="23">
        <f t="shared" si="233"/>
        <v>8</v>
      </c>
      <c r="O472" s="23">
        <f t="shared" si="233"/>
        <v>0</v>
      </c>
      <c r="P472" s="23">
        <f t="shared" si="233"/>
        <v>8</v>
      </c>
      <c r="Q472" s="23">
        <f t="shared" si="233"/>
        <v>0</v>
      </c>
    </row>
    <row r="473" spans="1:17" s="24" customFormat="1" ht="56.25">
      <c r="A473" s="111" t="s">
        <v>133</v>
      </c>
      <c r="B473" s="28" t="s">
        <v>165</v>
      </c>
      <c r="C473" s="28" t="s">
        <v>153</v>
      </c>
      <c r="D473" s="28" t="s">
        <v>551</v>
      </c>
      <c r="E473" s="28"/>
      <c r="F473" s="23">
        <f>F474</f>
        <v>8</v>
      </c>
      <c r="G473" s="23">
        <f t="shared" si="233"/>
        <v>0</v>
      </c>
      <c r="H473" s="23">
        <f t="shared" si="233"/>
        <v>8</v>
      </c>
      <c r="I473" s="23">
        <f t="shared" si="233"/>
        <v>0</v>
      </c>
      <c r="J473" s="23">
        <f t="shared" si="233"/>
        <v>8</v>
      </c>
      <c r="K473" s="23">
        <f t="shared" si="233"/>
        <v>0</v>
      </c>
      <c r="L473" s="23">
        <f t="shared" si="233"/>
        <v>8</v>
      </c>
      <c r="M473" s="23">
        <f t="shared" si="233"/>
        <v>0</v>
      </c>
      <c r="N473" s="23">
        <f t="shared" si="233"/>
        <v>8</v>
      </c>
      <c r="O473" s="23">
        <f t="shared" si="233"/>
        <v>0</v>
      </c>
      <c r="P473" s="23">
        <f t="shared" si="233"/>
        <v>8</v>
      </c>
      <c r="Q473" s="23">
        <f t="shared" si="233"/>
        <v>0</v>
      </c>
    </row>
    <row r="474" spans="1:17" s="24" customFormat="1" ht="37.5">
      <c r="A474" s="21" t="s">
        <v>497</v>
      </c>
      <c r="B474" s="28" t="s">
        <v>165</v>
      </c>
      <c r="C474" s="28" t="s">
        <v>153</v>
      </c>
      <c r="D474" s="28" t="s">
        <v>552</v>
      </c>
      <c r="E474" s="28"/>
      <c r="F474" s="23">
        <f>F475</f>
        <v>8</v>
      </c>
      <c r="G474" s="23">
        <f t="shared" si="233"/>
        <v>0</v>
      </c>
      <c r="H474" s="23">
        <f t="shared" si="233"/>
        <v>8</v>
      </c>
      <c r="I474" s="23">
        <f t="shared" si="233"/>
        <v>0</v>
      </c>
      <c r="J474" s="23">
        <f t="shared" si="233"/>
        <v>8</v>
      </c>
      <c r="K474" s="23">
        <f t="shared" si="233"/>
        <v>0</v>
      </c>
      <c r="L474" s="23">
        <f t="shared" si="233"/>
        <v>8</v>
      </c>
      <c r="M474" s="23">
        <f t="shared" si="233"/>
        <v>0</v>
      </c>
      <c r="N474" s="23">
        <f t="shared" si="233"/>
        <v>8</v>
      </c>
      <c r="O474" s="23">
        <f t="shared" si="233"/>
        <v>0</v>
      </c>
      <c r="P474" s="23">
        <f t="shared" si="233"/>
        <v>8</v>
      </c>
      <c r="Q474" s="23">
        <f t="shared" si="233"/>
        <v>0</v>
      </c>
    </row>
    <row r="475" spans="1:17" s="24" customFormat="1" ht="37.5">
      <c r="A475" s="111" t="s">
        <v>119</v>
      </c>
      <c r="B475" s="28" t="s">
        <v>165</v>
      </c>
      <c r="C475" s="28" t="s">
        <v>153</v>
      </c>
      <c r="D475" s="28" t="s">
        <v>552</v>
      </c>
      <c r="E475" s="28" t="s">
        <v>210</v>
      </c>
      <c r="F475" s="23">
        <f>G475+H475+I475</f>
        <v>8</v>
      </c>
      <c r="G475" s="23"/>
      <c r="H475" s="23">
        <v>8</v>
      </c>
      <c r="I475" s="23"/>
      <c r="J475" s="23">
        <f>K475+L475+M475</f>
        <v>8</v>
      </c>
      <c r="K475" s="23"/>
      <c r="L475" s="23">
        <v>8</v>
      </c>
      <c r="M475" s="23"/>
      <c r="N475" s="23">
        <f>O475+P475+Q475</f>
        <v>8</v>
      </c>
      <c r="O475" s="33"/>
      <c r="P475" s="33">
        <v>8</v>
      </c>
      <c r="Q475" s="33"/>
    </row>
    <row r="476" spans="1:17" s="24" customFormat="1" ht="18.75">
      <c r="A476" s="112" t="s">
        <v>184</v>
      </c>
      <c r="B476" s="25" t="s">
        <v>157</v>
      </c>
      <c r="C476" s="25" t="s">
        <v>555</v>
      </c>
      <c r="D476" s="25"/>
      <c r="E476" s="25"/>
      <c r="F476" s="26">
        <f>F477+F483</f>
        <v>406.2</v>
      </c>
      <c r="G476" s="26">
        <f aca="true" t="shared" si="234" ref="G476:Q476">G477+G483</f>
        <v>292.2</v>
      </c>
      <c r="H476" s="26">
        <f t="shared" si="234"/>
        <v>458</v>
      </c>
      <c r="I476" s="26">
        <f t="shared" si="234"/>
        <v>0</v>
      </c>
      <c r="J476" s="26">
        <f t="shared" si="234"/>
        <v>767.4</v>
      </c>
      <c r="K476" s="26">
        <f t="shared" si="234"/>
        <v>292.2</v>
      </c>
      <c r="L476" s="26">
        <f t="shared" si="234"/>
        <v>475.2</v>
      </c>
      <c r="M476" s="26">
        <f t="shared" si="234"/>
        <v>0</v>
      </c>
      <c r="N476" s="26">
        <f t="shared" si="234"/>
        <v>750.2</v>
      </c>
      <c r="O476" s="23">
        <f t="shared" si="234"/>
        <v>292.2</v>
      </c>
      <c r="P476" s="23">
        <f t="shared" si="234"/>
        <v>458</v>
      </c>
      <c r="Q476" s="23">
        <f t="shared" si="234"/>
        <v>0</v>
      </c>
    </row>
    <row r="477" spans="1:17" s="24" customFormat="1" ht="18.75">
      <c r="A477" s="112" t="s">
        <v>221</v>
      </c>
      <c r="B477" s="25" t="s">
        <v>157</v>
      </c>
      <c r="C477" s="25" t="s">
        <v>161</v>
      </c>
      <c r="D477" s="25"/>
      <c r="E477" s="25"/>
      <c r="F477" s="26">
        <f aca="true" t="shared" si="235" ref="F477:Q481">F478</f>
        <v>292.2</v>
      </c>
      <c r="G477" s="26">
        <f t="shared" si="235"/>
        <v>292.2</v>
      </c>
      <c r="H477" s="26">
        <f t="shared" si="235"/>
        <v>0</v>
      </c>
      <c r="I477" s="26">
        <f t="shared" si="235"/>
        <v>0</v>
      </c>
      <c r="J477" s="26">
        <f t="shared" si="235"/>
        <v>292.2</v>
      </c>
      <c r="K477" s="26">
        <f t="shared" si="235"/>
        <v>292.2</v>
      </c>
      <c r="L477" s="26">
        <f t="shared" si="235"/>
        <v>0</v>
      </c>
      <c r="M477" s="26">
        <f t="shared" si="235"/>
        <v>0</v>
      </c>
      <c r="N477" s="26">
        <f t="shared" si="235"/>
        <v>292.2</v>
      </c>
      <c r="O477" s="23">
        <f t="shared" si="235"/>
        <v>292.2</v>
      </c>
      <c r="P477" s="23">
        <f t="shared" si="235"/>
        <v>0</v>
      </c>
      <c r="Q477" s="23">
        <f t="shared" si="235"/>
        <v>0</v>
      </c>
    </row>
    <row r="478" spans="1:17" s="24" customFormat="1" ht="56.25">
      <c r="A478" s="111" t="s">
        <v>464</v>
      </c>
      <c r="B478" s="28" t="s">
        <v>157</v>
      </c>
      <c r="C478" s="28" t="s">
        <v>161</v>
      </c>
      <c r="D478" s="28" t="s">
        <v>303</v>
      </c>
      <c r="E478" s="28"/>
      <c r="F478" s="23">
        <f>F479</f>
        <v>292.2</v>
      </c>
      <c r="G478" s="23">
        <f t="shared" si="235"/>
        <v>292.2</v>
      </c>
      <c r="H478" s="23">
        <f t="shared" si="235"/>
        <v>0</v>
      </c>
      <c r="I478" s="23">
        <f t="shared" si="235"/>
        <v>0</v>
      </c>
      <c r="J478" s="23">
        <f t="shared" si="235"/>
        <v>292.2</v>
      </c>
      <c r="K478" s="23">
        <f t="shared" si="235"/>
        <v>292.2</v>
      </c>
      <c r="L478" s="23">
        <f t="shared" si="235"/>
        <v>0</v>
      </c>
      <c r="M478" s="23">
        <f t="shared" si="235"/>
        <v>0</v>
      </c>
      <c r="N478" s="23">
        <f t="shared" si="235"/>
        <v>292.2</v>
      </c>
      <c r="O478" s="23">
        <f t="shared" si="235"/>
        <v>292.2</v>
      </c>
      <c r="P478" s="23">
        <f t="shared" si="235"/>
        <v>0</v>
      </c>
      <c r="Q478" s="23">
        <f t="shared" si="235"/>
        <v>0</v>
      </c>
    </row>
    <row r="479" spans="1:17" s="24" customFormat="1" ht="38.25" customHeight="1">
      <c r="A479" s="111" t="s">
        <v>466</v>
      </c>
      <c r="B479" s="28" t="s">
        <v>157</v>
      </c>
      <c r="C479" s="28" t="s">
        <v>161</v>
      </c>
      <c r="D479" s="28" t="s">
        <v>14</v>
      </c>
      <c r="E479" s="28"/>
      <c r="F479" s="23">
        <f>F480</f>
        <v>292.2</v>
      </c>
      <c r="G479" s="23">
        <f t="shared" si="235"/>
        <v>292.2</v>
      </c>
      <c r="H479" s="23">
        <f t="shared" si="235"/>
        <v>0</v>
      </c>
      <c r="I479" s="23">
        <f t="shared" si="235"/>
        <v>0</v>
      </c>
      <c r="J479" s="23">
        <f t="shared" si="235"/>
        <v>292.2</v>
      </c>
      <c r="K479" s="23">
        <f t="shared" si="235"/>
        <v>292.2</v>
      </c>
      <c r="L479" s="23">
        <f t="shared" si="235"/>
        <v>0</v>
      </c>
      <c r="M479" s="23">
        <f t="shared" si="235"/>
        <v>0</v>
      </c>
      <c r="N479" s="23">
        <f t="shared" si="235"/>
        <v>292.2</v>
      </c>
      <c r="O479" s="23">
        <f t="shared" si="235"/>
        <v>292.2</v>
      </c>
      <c r="P479" s="23">
        <f t="shared" si="235"/>
        <v>0</v>
      </c>
      <c r="Q479" s="23">
        <f t="shared" si="235"/>
        <v>0</v>
      </c>
    </row>
    <row r="480" spans="1:17" s="24" customFormat="1" ht="37.5">
      <c r="A480" s="111" t="s">
        <v>515</v>
      </c>
      <c r="B480" s="28" t="s">
        <v>157</v>
      </c>
      <c r="C480" s="28" t="s">
        <v>161</v>
      </c>
      <c r="D480" s="28" t="s">
        <v>516</v>
      </c>
      <c r="E480" s="28"/>
      <c r="F480" s="23">
        <f>F481</f>
        <v>292.2</v>
      </c>
      <c r="G480" s="23">
        <f t="shared" si="235"/>
        <v>292.2</v>
      </c>
      <c r="H480" s="23">
        <f t="shared" si="235"/>
        <v>0</v>
      </c>
      <c r="I480" s="23">
        <f t="shared" si="235"/>
        <v>0</v>
      </c>
      <c r="J480" s="23">
        <f t="shared" si="235"/>
        <v>292.2</v>
      </c>
      <c r="K480" s="23">
        <f t="shared" si="235"/>
        <v>292.2</v>
      </c>
      <c r="L480" s="23">
        <f t="shared" si="235"/>
        <v>0</v>
      </c>
      <c r="M480" s="23">
        <f t="shared" si="235"/>
        <v>0</v>
      </c>
      <c r="N480" s="23">
        <f t="shared" si="235"/>
        <v>292.2</v>
      </c>
      <c r="O480" s="23">
        <f t="shared" si="235"/>
        <v>292.2</v>
      </c>
      <c r="P480" s="23">
        <f t="shared" si="235"/>
        <v>0</v>
      </c>
      <c r="Q480" s="23">
        <f t="shared" si="235"/>
        <v>0</v>
      </c>
    </row>
    <row r="481" spans="1:17" s="24" customFormat="1" ht="102" customHeight="1">
      <c r="A481" s="83" t="s">
        <v>621</v>
      </c>
      <c r="B481" s="28" t="s">
        <v>157</v>
      </c>
      <c r="C481" s="28" t="s">
        <v>161</v>
      </c>
      <c r="D481" s="28" t="s">
        <v>517</v>
      </c>
      <c r="E481" s="28"/>
      <c r="F481" s="23">
        <f>F482</f>
        <v>292.2</v>
      </c>
      <c r="G481" s="23">
        <f t="shared" si="235"/>
        <v>292.2</v>
      </c>
      <c r="H481" s="23">
        <f t="shared" si="235"/>
        <v>0</v>
      </c>
      <c r="I481" s="23">
        <f t="shared" si="235"/>
        <v>0</v>
      </c>
      <c r="J481" s="23">
        <f t="shared" si="235"/>
        <v>292.2</v>
      </c>
      <c r="K481" s="23">
        <f t="shared" si="235"/>
        <v>292.2</v>
      </c>
      <c r="L481" s="23">
        <f t="shared" si="235"/>
        <v>0</v>
      </c>
      <c r="M481" s="23">
        <f t="shared" si="235"/>
        <v>0</v>
      </c>
      <c r="N481" s="23">
        <f t="shared" si="235"/>
        <v>292.2</v>
      </c>
      <c r="O481" s="23">
        <f t="shared" si="235"/>
        <v>292.2</v>
      </c>
      <c r="P481" s="23">
        <f t="shared" si="235"/>
        <v>0</v>
      </c>
      <c r="Q481" s="23">
        <f>Q482</f>
        <v>0</v>
      </c>
    </row>
    <row r="482" spans="1:17" s="24" customFormat="1" ht="37.5">
      <c r="A482" s="111" t="s">
        <v>119</v>
      </c>
      <c r="B482" s="28" t="s">
        <v>157</v>
      </c>
      <c r="C482" s="28" t="s">
        <v>161</v>
      </c>
      <c r="D482" s="28" t="s">
        <v>517</v>
      </c>
      <c r="E482" s="28" t="s">
        <v>210</v>
      </c>
      <c r="F482" s="23">
        <f>G482+H482+I482</f>
        <v>292.2</v>
      </c>
      <c r="G482" s="23">
        <v>292.2</v>
      </c>
      <c r="H482" s="23"/>
      <c r="I482" s="23"/>
      <c r="J482" s="23">
        <f>K482+L482+M482</f>
        <v>292.2</v>
      </c>
      <c r="K482" s="23">
        <v>292.2</v>
      </c>
      <c r="L482" s="23"/>
      <c r="M482" s="23"/>
      <c r="N482" s="23">
        <f>O482+P482+Q482</f>
        <v>292.2</v>
      </c>
      <c r="O482" s="33">
        <v>292.2</v>
      </c>
      <c r="P482" s="33"/>
      <c r="Q482" s="33"/>
    </row>
    <row r="483" spans="1:17" s="24" customFormat="1" ht="18.75">
      <c r="A483" s="113" t="s">
        <v>273</v>
      </c>
      <c r="B483" s="25" t="s">
        <v>157</v>
      </c>
      <c r="C483" s="25" t="s">
        <v>157</v>
      </c>
      <c r="D483" s="25"/>
      <c r="E483" s="25"/>
      <c r="F483" s="26">
        <f>F488+F484</f>
        <v>114</v>
      </c>
      <c r="G483" s="26">
        <f aca="true" t="shared" si="236" ref="G483:Q483">G488+G484</f>
        <v>0</v>
      </c>
      <c r="H483" s="26">
        <f t="shared" si="236"/>
        <v>458</v>
      </c>
      <c r="I483" s="26">
        <f t="shared" si="236"/>
        <v>0</v>
      </c>
      <c r="J483" s="26">
        <f t="shared" si="236"/>
        <v>475.2</v>
      </c>
      <c r="K483" s="26">
        <f t="shared" si="236"/>
        <v>0</v>
      </c>
      <c r="L483" s="26">
        <f t="shared" si="236"/>
        <v>475.2</v>
      </c>
      <c r="M483" s="26">
        <f t="shared" si="236"/>
        <v>0</v>
      </c>
      <c r="N483" s="26">
        <f t="shared" si="236"/>
        <v>458</v>
      </c>
      <c r="O483" s="23">
        <f t="shared" si="236"/>
        <v>0</v>
      </c>
      <c r="P483" s="23">
        <f t="shared" si="236"/>
        <v>458</v>
      </c>
      <c r="Q483" s="23">
        <f t="shared" si="236"/>
        <v>0</v>
      </c>
    </row>
    <row r="484" spans="1:17" s="24" customFormat="1" ht="56.25">
      <c r="A484" s="111" t="s">
        <v>468</v>
      </c>
      <c r="B484" s="28" t="s">
        <v>157</v>
      </c>
      <c r="C484" s="28" t="s">
        <v>157</v>
      </c>
      <c r="D484" s="67" t="s">
        <v>130</v>
      </c>
      <c r="E484" s="28"/>
      <c r="F484" s="23">
        <f>F485</f>
        <v>0</v>
      </c>
      <c r="G484" s="23">
        <f aca="true" t="shared" si="237" ref="G484:N484">G485</f>
        <v>0</v>
      </c>
      <c r="H484" s="23">
        <f t="shared" si="237"/>
        <v>0</v>
      </c>
      <c r="I484" s="23">
        <f t="shared" si="237"/>
        <v>0</v>
      </c>
      <c r="J484" s="23">
        <f t="shared" si="237"/>
        <v>17.2</v>
      </c>
      <c r="K484" s="23">
        <f t="shared" si="237"/>
        <v>0</v>
      </c>
      <c r="L484" s="23">
        <f t="shared" si="237"/>
        <v>17.2</v>
      </c>
      <c r="M484" s="23">
        <f t="shared" si="237"/>
        <v>0</v>
      </c>
      <c r="N484" s="23">
        <f t="shared" si="237"/>
        <v>0</v>
      </c>
      <c r="O484" s="23"/>
      <c r="P484" s="23"/>
      <c r="Q484" s="23"/>
    </row>
    <row r="485" spans="1:17" s="24" customFormat="1" ht="37.5">
      <c r="A485" s="27" t="s">
        <v>565</v>
      </c>
      <c r="B485" s="28" t="s">
        <v>157</v>
      </c>
      <c r="C485" s="28" t="s">
        <v>157</v>
      </c>
      <c r="D485" s="67" t="s">
        <v>563</v>
      </c>
      <c r="E485" s="28"/>
      <c r="F485" s="23">
        <f>F486</f>
        <v>0</v>
      </c>
      <c r="G485" s="23">
        <f aca="true" t="shared" si="238" ref="G485:N485">G486</f>
        <v>0</v>
      </c>
      <c r="H485" s="23">
        <f t="shared" si="238"/>
        <v>0</v>
      </c>
      <c r="I485" s="23">
        <f t="shared" si="238"/>
        <v>0</v>
      </c>
      <c r="J485" s="23">
        <f t="shared" si="238"/>
        <v>17.2</v>
      </c>
      <c r="K485" s="23">
        <f t="shared" si="238"/>
        <v>0</v>
      </c>
      <c r="L485" s="23">
        <f t="shared" si="238"/>
        <v>17.2</v>
      </c>
      <c r="M485" s="23">
        <f t="shared" si="238"/>
        <v>0</v>
      </c>
      <c r="N485" s="23">
        <f t="shared" si="238"/>
        <v>0</v>
      </c>
      <c r="O485" s="23"/>
      <c r="P485" s="23"/>
      <c r="Q485" s="23"/>
    </row>
    <row r="486" spans="1:17" s="24" customFormat="1" ht="37.5">
      <c r="A486" s="111" t="s">
        <v>566</v>
      </c>
      <c r="B486" s="28" t="s">
        <v>157</v>
      </c>
      <c r="C486" s="28" t="s">
        <v>157</v>
      </c>
      <c r="D486" s="67" t="s">
        <v>564</v>
      </c>
      <c r="E486" s="28"/>
      <c r="F486" s="23">
        <f>F487</f>
        <v>0</v>
      </c>
      <c r="G486" s="23">
        <f aca="true" t="shared" si="239" ref="G486:N486">G487</f>
        <v>0</v>
      </c>
      <c r="H486" s="23">
        <f t="shared" si="239"/>
        <v>0</v>
      </c>
      <c r="I486" s="23">
        <f t="shared" si="239"/>
        <v>0</v>
      </c>
      <c r="J486" s="23">
        <f t="shared" si="239"/>
        <v>17.2</v>
      </c>
      <c r="K486" s="23">
        <f t="shared" si="239"/>
        <v>0</v>
      </c>
      <c r="L486" s="23">
        <f t="shared" si="239"/>
        <v>17.2</v>
      </c>
      <c r="M486" s="23">
        <f t="shared" si="239"/>
        <v>0</v>
      </c>
      <c r="N486" s="23">
        <f t="shared" si="239"/>
        <v>0</v>
      </c>
      <c r="O486" s="23"/>
      <c r="P486" s="23"/>
      <c r="Q486" s="23"/>
    </row>
    <row r="487" spans="1:17" s="24" customFormat="1" ht="18.75">
      <c r="A487" s="111" t="s">
        <v>437</v>
      </c>
      <c r="B487" s="28" t="s">
        <v>157</v>
      </c>
      <c r="C487" s="28" t="s">
        <v>157</v>
      </c>
      <c r="D487" s="67" t="s">
        <v>564</v>
      </c>
      <c r="E487" s="28" t="s">
        <v>218</v>
      </c>
      <c r="F487" s="23">
        <f>G487+H487+I487</f>
        <v>0</v>
      </c>
      <c r="G487" s="23"/>
      <c r="H487" s="23"/>
      <c r="I487" s="23"/>
      <c r="J487" s="23">
        <f>K487+L487+M487</f>
        <v>17.2</v>
      </c>
      <c r="K487" s="23"/>
      <c r="L487" s="23">
        <v>17.2</v>
      </c>
      <c r="M487" s="23"/>
      <c r="N487" s="23">
        <v>0</v>
      </c>
      <c r="O487" s="23"/>
      <c r="P487" s="23"/>
      <c r="Q487" s="23"/>
    </row>
    <row r="488" spans="1:17" s="24" customFormat="1" ht="51" customHeight="1">
      <c r="A488" s="27" t="s">
        <v>467</v>
      </c>
      <c r="B488" s="28" t="s">
        <v>157</v>
      </c>
      <c r="C488" s="28" t="s">
        <v>157</v>
      </c>
      <c r="D488" s="28" t="s">
        <v>330</v>
      </c>
      <c r="E488" s="28"/>
      <c r="F488" s="23">
        <f>F489</f>
        <v>114</v>
      </c>
      <c r="G488" s="23">
        <f aca="true" t="shared" si="240" ref="G488:Q488">G489</f>
        <v>0</v>
      </c>
      <c r="H488" s="23">
        <f t="shared" si="240"/>
        <v>458</v>
      </c>
      <c r="I488" s="23">
        <f t="shared" si="240"/>
        <v>0</v>
      </c>
      <c r="J488" s="23">
        <f t="shared" si="240"/>
        <v>458</v>
      </c>
      <c r="K488" s="23">
        <f t="shared" si="240"/>
        <v>0</v>
      </c>
      <c r="L488" s="23">
        <f t="shared" si="240"/>
        <v>458</v>
      </c>
      <c r="M488" s="23">
        <f t="shared" si="240"/>
        <v>0</v>
      </c>
      <c r="N488" s="23">
        <f t="shared" si="240"/>
        <v>458</v>
      </c>
      <c r="O488" s="23">
        <f t="shared" si="240"/>
        <v>0</v>
      </c>
      <c r="P488" s="23">
        <f t="shared" si="240"/>
        <v>458</v>
      </c>
      <c r="Q488" s="23">
        <f t="shared" si="240"/>
        <v>0</v>
      </c>
    </row>
    <row r="489" spans="1:17" s="24" customFormat="1" ht="45" customHeight="1">
      <c r="A489" s="111" t="s">
        <v>654</v>
      </c>
      <c r="B489" s="28" t="s">
        <v>157</v>
      </c>
      <c r="C489" s="28" t="s">
        <v>157</v>
      </c>
      <c r="D489" s="28" t="s">
        <v>374</v>
      </c>
      <c r="E489" s="28"/>
      <c r="F489" s="23">
        <f aca="true" t="shared" si="241" ref="F489:Q489">F490</f>
        <v>114</v>
      </c>
      <c r="G489" s="23">
        <f t="shared" si="241"/>
        <v>0</v>
      </c>
      <c r="H489" s="23">
        <f t="shared" si="241"/>
        <v>458</v>
      </c>
      <c r="I489" s="23">
        <f t="shared" si="241"/>
        <v>0</v>
      </c>
      <c r="J489" s="23">
        <f t="shared" si="241"/>
        <v>458</v>
      </c>
      <c r="K489" s="23">
        <f t="shared" si="241"/>
        <v>0</v>
      </c>
      <c r="L489" s="23">
        <f t="shared" si="241"/>
        <v>458</v>
      </c>
      <c r="M489" s="23">
        <f t="shared" si="241"/>
        <v>0</v>
      </c>
      <c r="N489" s="23">
        <f t="shared" si="241"/>
        <v>458</v>
      </c>
      <c r="O489" s="23">
        <f t="shared" si="241"/>
        <v>0</v>
      </c>
      <c r="P489" s="23">
        <f t="shared" si="241"/>
        <v>458</v>
      </c>
      <c r="Q489" s="23">
        <f t="shared" si="241"/>
        <v>0</v>
      </c>
    </row>
    <row r="490" spans="1:17" s="24" customFormat="1" ht="18.75">
      <c r="A490" s="111" t="s">
        <v>272</v>
      </c>
      <c r="B490" s="28" t="s">
        <v>157</v>
      </c>
      <c r="C490" s="28" t="s">
        <v>157</v>
      </c>
      <c r="D490" s="67" t="s">
        <v>375</v>
      </c>
      <c r="E490" s="28"/>
      <c r="F490" s="23">
        <f>F491+F493+F494+F492</f>
        <v>114</v>
      </c>
      <c r="G490" s="23">
        <f aca="true" t="shared" si="242" ref="G490:N490">G491+G493+G494+G492</f>
        <v>0</v>
      </c>
      <c r="H490" s="23">
        <f t="shared" si="242"/>
        <v>458</v>
      </c>
      <c r="I490" s="23">
        <f t="shared" si="242"/>
        <v>0</v>
      </c>
      <c r="J490" s="23">
        <f t="shared" si="242"/>
        <v>458</v>
      </c>
      <c r="K490" s="23">
        <f t="shared" si="242"/>
        <v>0</v>
      </c>
      <c r="L490" s="23">
        <f t="shared" si="242"/>
        <v>458</v>
      </c>
      <c r="M490" s="23">
        <f t="shared" si="242"/>
        <v>0</v>
      </c>
      <c r="N490" s="23">
        <f t="shared" si="242"/>
        <v>458</v>
      </c>
      <c r="O490" s="23">
        <f>O491+O493+O494</f>
        <v>0</v>
      </c>
      <c r="P490" s="23">
        <f>P491+P493+P494</f>
        <v>458</v>
      </c>
      <c r="Q490" s="23">
        <f>Q491+Q493+Q494</f>
        <v>0</v>
      </c>
    </row>
    <row r="491" spans="1:17" s="24" customFormat="1" ht="37.5">
      <c r="A491" s="27" t="s">
        <v>119</v>
      </c>
      <c r="B491" s="28" t="s">
        <v>157</v>
      </c>
      <c r="C491" s="28" t="s">
        <v>157</v>
      </c>
      <c r="D491" s="67" t="s">
        <v>375</v>
      </c>
      <c r="E491" s="28" t="s">
        <v>210</v>
      </c>
      <c r="F491" s="23">
        <v>82</v>
      </c>
      <c r="G491" s="23"/>
      <c r="H491" s="23">
        <v>360</v>
      </c>
      <c r="I491" s="23"/>
      <c r="J491" s="23">
        <f>K491+L491+M491</f>
        <v>360</v>
      </c>
      <c r="K491" s="23"/>
      <c r="L491" s="23">
        <v>360</v>
      </c>
      <c r="M491" s="23"/>
      <c r="N491" s="23">
        <f>O491+P491+Q491</f>
        <v>360</v>
      </c>
      <c r="O491" s="33"/>
      <c r="P491" s="33">
        <v>360</v>
      </c>
      <c r="Q491" s="33"/>
    </row>
    <row r="492" spans="1:17" s="24" customFormat="1" ht="37.5">
      <c r="A492" s="111" t="s">
        <v>261</v>
      </c>
      <c r="B492" s="28" t="s">
        <v>157</v>
      </c>
      <c r="C492" s="28" t="s">
        <v>157</v>
      </c>
      <c r="D492" s="67" t="s">
        <v>375</v>
      </c>
      <c r="E492" s="28" t="s">
        <v>260</v>
      </c>
      <c r="F492" s="23">
        <v>32</v>
      </c>
      <c r="G492" s="23"/>
      <c r="H492" s="23"/>
      <c r="I492" s="23"/>
      <c r="J492" s="23">
        <v>0</v>
      </c>
      <c r="K492" s="23"/>
      <c r="L492" s="23"/>
      <c r="M492" s="23"/>
      <c r="N492" s="23">
        <v>0</v>
      </c>
      <c r="O492" s="33"/>
      <c r="P492" s="33"/>
      <c r="Q492" s="33"/>
    </row>
    <row r="493" spans="1:17" s="24" customFormat="1" ht="18.75">
      <c r="A493" s="27" t="s">
        <v>381</v>
      </c>
      <c r="B493" s="28" t="s">
        <v>157</v>
      </c>
      <c r="C493" s="28" t="s">
        <v>157</v>
      </c>
      <c r="D493" s="67" t="s">
        <v>375</v>
      </c>
      <c r="E493" s="28" t="s">
        <v>380</v>
      </c>
      <c r="F493" s="23">
        <v>0</v>
      </c>
      <c r="G493" s="23"/>
      <c r="H493" s="23">
        <v>68</v>
      </c>
      <c r="I493" s="23"/>
      <c r="J493" s="23">
        <f>K493+L493+M493</f>
        <v>68</v>
      </c>
      <c r="K493" s="23"/>
      <c r="L493" s="23">
        <v>68</v>
      </c>
      <c r="M493" s="23"/>
      <c r="N493" s="23">
        <f>O493+P493+Q493</f>
        <v>68</v>
      </c>
      <c r="O493" s="33"/>
      <c r="P493" s="33">
        <v>68</v>
      </c>
      <c r="Q493" s="33"/>
    </row>
    <row r="494" spans="1:17" s="24" customFormat="1" ht="18.75">
      <c r="A494" s="27" t="s">
        <v>219</v>
      </c>
      <c r="B494" s="28" t="s">
        <v>157</v>
      </c>
      <c r="C494" s="28" t="s">
        <v>157</v>
      </c>
      <c r="D494" s="67" t="s">
        <v>375</v>
      </c>
      <c r="E494" s="28" t="s">
        <v>215</v>
      </c>
      <c r="F494" s="23">
        <v>0</v>
      </c>
      <c r="G494" s="23"/>
      <c r="H494" s="23">
        <v>30</v>
      </c>
      <c r="I494" s="23"/>
      <c r="J494" s="23">
        <f>K494+L494+M494</f>
        <v>30</v>
      </c>
      <c r="K494" s="23"/>
      <c r="L494" s="23">
        <v>30</v>
      </c>
      <c r="M494" s="23"/>
      <c r="N494" s="23">
        <f>O494+P494+Q494</f>
        <v>30</v>
      </c>
      <c r="O494" s="33"/>
      <c r="P494" s="33">
        <v>30</v>
      </c>
      <c r="Q494" s="33"/>
    </row>
    <row r="495" spans="1:17" s="24" customFormat="1" ht="18.75">
      <c r="A495" s="112" t="s">
        <v>169</v>
      </c>
      <c r="B495" s="25" t="s">
        <v>158</v>
      </c>
      <c r="C495" s="25" t="s">
        <v>555</v>
      </c>
      <c r="D495" s="25"/>
      <c r="E495" s="25"/>
      <c r="F495" s="26">
        <f>F496+F503+F536+F543</f>
        <v>35658.8</v>
      </c>
      <c r="G495" s="26">
        <f aca="true" t="shared" si="243" ref="G495:N495">G496+G503+G536+G543</f>
        <v>28461.9</v>
      </c>
      <c r="H495" s="26">
        <f t="shared" si="243"/>
        <v>2543.8</v>
      </c>
      <c r="I495" s="26">
        <f t="shared" si="243"/>
        <v>0</v>
      </c>
      <c r="J495" s="26">
        <f t="shared" si="243"/>
        <v>27394.899999999998</v>
      </c>
      <c r="K495" s="26">
        <f t="shared" si="243"/>
        <v>24902.5</v>
      </c>
      <c r="L495" s="26">
        <f t="shared" si="243"/>
        <v>2492.4</v>
      </c>
      <c r="M495" s="26">
        <f t="shared" si="243"/>
        <v>0</v>
      </c>
      <c r="N495" s="26">
        <f t="shared" si="243"/>
        <v>27621.7</v>
      </c>
      <c r="O495" s="23" t="e">
        <f>O496+O503+O536</f>
        <v>#REF!</v>
      </c>
      <c r="P495" s="23" t="e">
        <f>P496+P503+P536</f>
        <v>#REF!</v>
      </c>
      <c r="Q495" s="23" t="e">
        <f>Q496+Q503+Q536</f>
        <v>#REF!</v>
      </c>
    </row>
    <row r="496" spans="1:17" s="24" customFormat="1" ht="18.75">
      <c r="A496" s="112" t="s">
        <v>173</v>
      </c>
      <c r="B496" s="25" t="s">
        <v>158</v>
      </c>
      <c r="C496" s="25" t="s">
        <v>152</v>
      </c>
      <c r="D496" s="25"/>
      <c r="E496" s="25"/>
      <c r="F496" s="26">
        <f>F498</f>
        <v>1667.8000000000002</v>
      </c>
      <c r="G496" s="26">
        <f aca="true" t="shared" si="244" ref="G496:Q496">G498</f>
        <v>0</v>
      </c>
      <c r="H496" s="26">
        <f t="shared" si="244"/>
        <v>1665</v>
      </c>
      <c r="I496" s="26">
        <f t="shared" si="244"/>
        <v>0</v>
      </c>
      <c r="J496" s="26">
        <f t="shared" si="244"/>
        <v>1665</v>
      </c>
      <c r="K496" s="26">
        <f t="shared" si="244"/>
        <v>0</v>
      </c>
      <c r="L496" s="26">
        <f t="shared" si="244"/>
        <v>1665</v>
      </c>
      <c r="M496" s="26">
        <f t="shared" si="244"/>
        <v>0</v>
      </c>
      <c r="N496" s="26">
        <f t="shared" si="244"/>
        <v>1665</v>
      </c>
      <c r="O496" s="23">
        <f t="shared" si="244"/>
        <v>0</v>
      </c>
      <c r="P496" s="23">
        <f t="shared" si="244"/>
        <v>1665</v>
      </c>
      <c r="Q496" s="23">
        <f t="shared" si="244"/>
        <v>0</v>
      </c>
    </row>
    <row r="497" spans="1:17" s="24" customFormat="1" ht="37.5">
      <c r="A497" s="111" t="s">
        <v>457</v>
      </c>
      <c r="B497" s="28" t="s">
        <v>158</v>
      </c>
      <c r="C497" s="28" t="s">
        <v>152</v>
      </c>
      <c r="D497" s="28" t="s">
        <v>11</v>
      </c>
      <c r="E497" s="28"/>
      <c r="F497" s="23">
        <f aca="true" t="shared" si="245" ref="F497:Q497">F498</f>
        <v>1667.8000000000002</v>
      </c>
      <c r="G497" s="23">
        <f t="shared" si="245"/>
        <v>0</v>
      </c>
      <c r="H497" s="23">
        <f t="shared" si="245"/>
        <v>1665</v>
      </c>
      <c r="I497" s="23">
        <f t="shared" si="245"/>
        <v>0</v>
      </c>
      <c r="J497" s="23">
        <f t="shared" si="245"/>
        <v>1665</v>
      </c>
      <c r="K497" s="23">
        <f t="shared" si="245"/>
        <v>0</v>
      </c>
      <c r="L497" s="23">
        <f t="shared" si="245"/>
        <v>1665</v>
      </c>
      <c r="M497" s="23">
        <f t="shared" si="245"/>
        <v>0</v>
      </c>
      <c r="N497" s="23">
        <f t="shared" si="245"/>
        <v>1665</v>
      </c>
      <c r="O497" s="23">
        <f t="shared" si="245"/>
        <v>0</v>
      </c>
      <c r="P497" s="23">
        <f t="shared" si="245"/>
        <v>1665</v>
      </c>
      <c r="Q497" s="23">
        <f t="shared" si="245"/>
        <v>0</v>
      </c>
    </row>
    <row r="498" spans="1:17" s="24" customFormat="1" ht="37.5">
      <c r="A498" s="111" t="s">
        <v>49</v>
      </c>
      <c r="B498" s="28" t="s">
        <v>158</v>
      </c>
      <c r="C498" s="28" t="s">
        <v>152</v>
      </c>
      <c r="D498" s="28" t="s">
        <v>50</v>
      </c>
      <c r="E498" s="28"/>
      <c r="F498" s="23">
        <f>F500</f>
        <v>1667.8000000000002</v>
      </c>
      <c r="G498" s="23">
        <f aca="true" t="shared" si="246" ref="G498:Q498">G500</f>
        <v>0</v>
      </c>
      <c r="H498" s="23">
        <f t="shared" si="246"/>
        <v>1665</v>
      </c>
      <c r="I498" s="23">
        <f t="shared" si="246"/>
        <v>0</v>
      </c>
      <c r="J498" s="23">
        <f t="shared" si="246"/>
        <v>1665</v>
      </c>
      <c r="K498" s="23">
        <f t="shared" si="246"/>
        <v>0</v>
      </c>
      <c r="L498" s="23">
        <f t="shared" si="246"/>
        <v>1665</v>
      </c>
      <c r="M498" s="23">
        <f t="shared" si="246"/>
        <v>0</v>
      </c>
      <c r="N498" s="23">
        <f t="shared" si="246"/>
        <v>1665</v>
      </c>
      <c r="O498" s="23">
        <f t="shared" si="246"/>
        <v>0</v>
      </c>
      <c r="P498" s="23">
        <f t="shared" si="246"/>
        <v>1665</v>
      </c>
      <c r="Q498" s="23">
        <f t="shared" si="246"/>
        <v>0</v>
      </c>
    </row>
    <row r="499" spans="1:17" s="24" customFormat="1" ht="18.75">
      <c r="A499" s="111" t="s">
        <v>53</v>
      </c>
      <c r="B499" s="28" t="s">
        <v>158</v>
      </c>
      <c r="C499" s="28" t="s">
        <v>152</v>
      </c>
      <c r="D499" s="28" t="s">
        <v>54</v>
      </c>
      <c r="E499" s="28"/>
      <c r="F499" s="23">
        <f>F500</f>
        <v>1667.8000000000002</v>
      </c>
      <c r="G499" s="23">
        <f aca="true" t="shared" si="247" ref="G499:Q499">G500</f>
        <v>0</v>
      </c>
      <c r="H499" s="23">
        <f t="shared" si="247"/>
        <v>1665</v>
      </c>
      <c r="I499" s="23">
        <f t="shared" si="247"/>
        <v>0</v>
      </c>
      <c r="J499" s="23">
        <f t="shared" si="247"/>
        <v>1665</v>
      </c>
      <c r="K499" s="23">
        <f t="shared" si="247"/>
        <v>0</v>
      </c>
      <c r="L499" s="23">
        <f t="shared" si="247"/>
        <v>1665</v>
      </c>
      <c r="M499" s="23">
        <f t="shared" si="247"/>
        <v>0</v>
      </c>
      <c r="N499" s="23">
        <f t="shared" si="247"/>
        <v>1665</v>
      </c>
      <c r="O499" s="23">
        <f t="shared" si="247"/>
        <v>0</v>
      </c>
      <c r="P499" s="23">
        <f t="shared" si="247"/>
        <v>1665</v>
      </c>
      <c r="Q499" s="23">
        <f t="shared" si="247"/>
        <v>0</v>
      </c>
    </row>
    <row r="500" spans="1:17" s="24" customFormat="1" ht="56.25">
      <c r="A500" s="111" t="s">
        <v>359</v>
      </c>
      <c r="B500" s="28" t="s">
        <v>158</v>
      </c>
      <c r="C500" s="28" t="s">
        <v>152</v>
      </c>
      <c r="D500" s="28" t="s">
        <v>115</v>
      </c>
      <c r="E500" s="28"/>
      <c r="F500" s="23">
        <f>F502+F501</f>
        <v>1667.8000000000002</v>
      </c>
      <c r="G500" s="23">
        <f aca="true" t="shared" si="248" ref="G500:Q500">G502+G501</f>
        <v>0</v>
      </c>
      <c r="H500" s="23">
        <f t="shared" si="248"/>
        <v>1665</v>
      </c>
      <c r="I500" s="23">
        <f t="shared" si="248"/>
        <v>0</v>
      </c>
      <c r="J500" s="23">
        <f t="shared" si="248"/>
        <v>1665</v>
      </c>
      <c r="K500" s="23">
        <f t="shared" si="248"/>
        <v>0</v>
      </c>
      <c r="L500" s="23">
        <f t="shared" si="248"/>
        <v>1665</v>
      </c>
      <c r="M500" s="23">
        <f t="shared" si="248"/>
        <v>0</v>
      </c>
      <c r="N500" s="23">
        <f t="shared" si="248"/>
        <v>1665</v>
      </c>
      <c r="O500" s="23">
        <f t="shared" si="248"/>
        <v>0</v>
      </c>
      <c r="P500" s="23">
        <f t="shared" si="248"/>
        <v>1665</v>
      </c>
      <c r="Q500" s="23">
        <f t="shared" si="248"/>
        <v>0</v>
      </c>
    </row>
    <row r="501" spans="1:17" s="24" customFormat="1" ht="37.5">
      <c r="A501" s="111" t="s">
        <v>119</v>
      </c>
      <c r="B501" s="28" t="s">
        <v>158</v>
      </c>
      <c r="C501" s="28" t="s">
        <v>152</v>
      </c>
      <c r="D501" s="28" t="s">
        <v>115</v>
      </c>
      <c r="E501" s="28" t="s">
        <v>210</v>
      </c>
      <c r="F501" s="23">
        <f>G501+H501+I501</f>
        <v>8.4</v>
      </c>
      <c r="G501" s="23"/>
      <c r="H501" s="23">
        <v>8.4</v>
      </c>
      <c r="I501" s="23"/>
      <c r="J501" s="23">
        <f>K501+L501+M501</f>
        <v>8.4</v>
      </c>
      <c r="K501" s="23"/>
      <c r="L501" s="23">
        <v>8.4</v>
      </c>
      <c r="M501" s="23"/>
      <c r="N501" s="23">
        <f>O501+P501+Q501</f>
        <v>8.4</v>
      </c>
      <c r="O501" s="33"/>
      <c r="P501" s="33">
        <v>8.4</v>
      </c>
      <c r="Q501" s="33"/>
    </row>
    <row r="502" spans="1:17" s="24" customFormat="1" ht="18.75">
      <c r="A502" s="111" t="s">
        <v>117</v>
      </c>
      <c r="B502" s="28" t="s">
        <v>158</v>
      </c>
      <c r="C502" s="28" t="s">
        <v>152</v>
      </c>
      <c r="D502" s="28" t="s">
        <v>115</v>
      </c>
      <c r="E502" s="28" t="s">
        <v>244</v>
      </c>
      <c r="F502" s="23">
        <v>1659.4</v>
      </c>
      <c r="G502" s="23"/>
      <c r="H502" s="23">
        <v>1656.6</v>
      </c>
      <c r="I502" s="23"/>
      <c r="J502" s="23">
        <f>K502+L502+M502</f>
        <v>1656.6</v>
      </c>
      <c r="K502" s="23"/>
      <c r="L502" s="23">
        <v>1656.6</v>
      </c>
      <c r="M502" s="23"/>
      <c r="N502" s="23">
        <f>O502+P502+Q502</f>
        <v>1656.6</v>
      </c>
      <c r="O502" s="33"/>
      <c r="P502" s="33">
        <v>1656.6</v>
      </c>
      <c r="Q502" s="33"/>
    </row>
    <row r="503" spans="1:17" s="24" customFormat="1" ht="18.75">
      <c r="A503" s="112" t="s">
        <v>170</v>
      </c>
      <c r="B503" s="25" t="s">
        <v>158</v>
      </c>
      <c r="C503" s="25" t="s">
        <v>155</v>
      </c>
      <c r="D503" s="25"/>
      <c r="E503" s="25"/>
      <c r="F503" s="26">
        <f aca="true" t="shared" si="249" ref="F503:N503">F504+F520+F526+F533</f>
        <v>28449.5</v>
      </c>
      <c r="G503" s="26">
        <f t="shared" si="249"/>
        <v>23301.9</v>
      </c>
      <c r="H503" s="26">
        <f t="shared" si="249"/>
        <v>878.8</v>
      </c>
      <c r="I503" s="26">
        <f t="shared" si="249"/>
        <v>0</v>
      </c>
      <c r="J503" s="26">
        <f t="shared" si="249"/>
        <v>20569.899999999998</v>
      </c>
      <c r="K503" s="26">
        <f t="shared" si="249"/>
        <v>19742.5</v>
      </c>
      <c r="L503" s="26">
        <f t="shared" si="249"/>
        <v>827.4</v>
      </c>
      <c r="M503" s="26">
        <f t="shared" si="249"/>
        <v>0</v>
      </c>
      <c r="N503" s="26">
        <f t="shared" si="249"/>
        <v>20796.7</v>
      </c>
      <c r="O503" s="23">
        <f>O504+O520+O526</f>
        <v>19969.300000000003</v>
      </c>
      <c r="P503" s="23">
        <f>P504+P520+P526</f>
        <v>827.4</v>
      </c>
      <c r="Q503" s="23">
        <f>Q504+Q520+Q526</f>
        <v>0</v>
      </c>
    </row>
    <row r="504" spans="1:17" s="24" customFormat="1" ht="37.5">
      <c r="A504" s="111" t="s">
        <v>457</v>
      </c>
      <c r="B504" s="28" t="s">
        <v>158</v>
      </c>
      <c r="C504" s="28" t="s">
        <v>155</v>
      </c>
      <c r="D504" s="28" t="s">
        <v>11</v>
      </c>
      <c r="E504" s="28"/>
      <c r="F504" s="23">
        <f>F505</f>
        <v>20987.3</v>
      </c>
      <c r="G504" s="23">
        <f aca="true" t="shared" si="250" ref="G504:Q504">G505</f>
        <v>14744.4</v>
      </c>
      <c r="H504" s="23">
        <f t="shared" si="250"/>
        <v>638</v>
      </c>
      <c r="I504" s="23">
        <f t="shared" si="250"/>
        <v>0</v>
      </c>
      <c r="J504" s="23">
        <f t="shared" si="250"/>
        <v>16586.899999999998</v>
      </c>
      <c r="K504" s="23">
        <f t="shared" si="250"/>
        <v>15759.5</v>
      </c>
      <c r="L504" s="23">
        <f t="shared" si="250"/>
        <v>827.4</v>
      </c>
      <c r="M504" s="23">
        <f t="shared" si="250"/>
        <v>0</v>
      </c>
      <c r="N504" s="23">
        <f t="shared" si="250"/>
        <v>16813.7</v>
      </c>
      <c r="O504" s="23">
        <f t="shared" si="250"/>
        <v>15986.300000000001</v>
      </c>
      <c r="P504" s="23">
        <f t="shared" si="250"/>
        <v>827.4</v>
      </c>
      <c r="Q504" s="23">
        <f t="shared" si="250"/>
        <v>0</v>
      </c>
    </row>
    <row r="505" spans="1:17" s="24" customFormat="1" ht="37.5">
      <c r="A505" s="111" t="s">
        <v>49</v>
      </c>
      <c r="B505" s="28" t="s">
        <v>158</v>
      </c>
      <c r="C505" s="28" t="s">
        <v>155</v>
      </c>
      <c r="D505" s="28" t="s">
        <v>50</v>
      </c>
      <c r="E505" s="28"/>
      <c r="F505" s="23">
        <f>F506+F510+F517</f>
        <v>20987.3</v>
      </c>
      <c r="G505" s="23">
        <f aca="true" t="shared" si="251" ref="G505:Q505">G506+G510+G517</f>
        <v>14744.4</v>
      </c>
      <c r="H505" s="23">
        <f t="shared" si="251"/>
        <v>638</v>
      </c>
      <c r="I505" s="23">
        <f t="shared" si="251"/>
        <v>0</v>
      </c>
      <c r="J505" s="23">
        <f t="shared" si="251"/>
        <v>16586.899999999998</v>
      </c>
      <c r="K505" s="23">
        <f t="shared" si="251"/>
        <v>15759.5</v>
      </c>
      <c r="L505" s="23">
        <f t="shared" si="251"/>
        <v>827.4</v>
      </c>
      <c r="M505" s="23">
        <f t="shared" si="251"/>
        <v>0</v>
      </c>
      <c r="N505" s="23">
        <f t="shared" si="251"/>
        <v>16813.7</v>
      </c>
      <c r="O505" s="23">
        <f t="shared" si="251"/>
        <v>15986.300000000001</v>
      </c>
      <c r="P505" s="23">
        <f t="shared" si="251"/>
        <v>827.4</v>
      </c>
      <c r="Q505" s="23">
        <f t="shared" si="251"/>
        <v>0</v>
      </c>
    </row>
    <row r="506" spans="1:17" s="24" customFormat="1" ht="37.5">
      <c r="A506" s="111" t="s">
        <v>31</v>
      </c>
      <c r="B506" s="28" t="s">
        <v>158</v>
      </c>
      <c r="C506" s="28" t="s">
        <v>155</v>
      </c>
      <c r="D506" s="28" t="s">
        <v>52</v>
      </c>
      <c r="E506" s="28"/>
      <c r="F506" s="23">
        <f>F507</f>
        <v>472.4</v>
      </c>
      <c r="G506" s="23">
        <f aca="true" t="shared" si="252" ref="G506:Q506">G507</f>
        <v>0</v>
      </c>
      <c r="H506" s="23">
        <f t="shared" si="252"/>
        <v>472.4</v>
      </c>
      <c r="I506" s="23">
        <f t="shared" si="252"/>
        <v>0</v>
      </c>
      <c r="J506" s="23">
        <f t="shared" si="252"/>
        <v>439.2</v>
      </c>
      <c r="K506" s="23">
        <f t="shared" si="252"/>
        <v>0</v>
      </c>
      <c r="L506" s="23">
        <f t="shared" si="252"/>
        <v>439.2</v>
      </c>
      <c r="M506" s="23">
        <f t="shared" si="252"/>
        <v>0</v>
      </c>
      <c r="N506" s="23">
        <f t="shared" si="252"/>
        <v>439.2</v>
      </c>
      <c r="O506" s="23">
        <f t="shared" si="252"/>
        <v>0</v>
      </c>
      <c r="P506" s="23">
        <f t="shared" si="252"/>
        <v>439.2</v>
      </c>
      <c r="Q506" s="23">
        <f t="shared" si="252"/>
        <v>0</v>
      </c>
    </row>
    <row r="507" spans="1:17" s="24" customFormat="1" ht="56.25">
      <c r="A507" s="27" t="s">
        <v>416</v>
      </c>
      <c r="B507" s="28" t="s">
        <v>158</v>
      </c>
      <c r="C507" s="28" t="s">
        <v>155</v>
      </c>
      <c r="D507" s="28" t="s">
        <v>51</v>
      </c>
      <c r="E507" s="28"/>
      <c r="F507" s="23">
        <f>F508+F509</f>
        <v>472.4</v>
      </c>
      <c r="G507" s="23">
        <f aca="true" t="shared" si="253" ref="G507:Q507">G508+G509</f>
        <v>0</v>
      </c>
      <c r="H507" s="23">
        <f t="shared" si="253"/>
        <v>472.4</v>
      </c>
      <c r="I507" s="23">
        <f t="shared" si="253"/>
        <v>0</v>
      </c>
      <c r="J507" s="23">
        <f t="shared" si="253"/>
        <v>439.2</v>
      </c>
      <c r="K507" s="23">
        <f t="shared" si="253"/>
        <v>0</v>
      </c>
      <c r="L507" s="23">
        <f t="shared" si="253"/>
        <v>439.2</v>
      </c>
      <c r="M507" s="23">
        <f t="shared" si="253"/>
        <v>0</v>
      </c>
      <c r="N507" s="23">
        <f t="shared" si="253"/>
        <v>439.2</v>
      </c>
      <c r="O507" s="23">
        <f t="shared" si="253"/>
        <v>0</v>
      </c>
      <c r="P507" s="23">
        <f t="shared" si="253"/>
        <v>439.2</v>
      </c>
      <c r="Q507" s="23">
        <f t="shared" si="253"/>
        <v>0</v>
      </c>
    </row>
    <row r="508" spans="1:17" s="24" customFormat="1" ht="37.5">
      <c r="A508" s="111" t="s">
        <v>119</v>
      </c>
      <c r="B508" s="67">
        <v>10</v>
      </c>
      <c r="C508" s="28" t="s">
        <v>155</v>
      </c>
      <c r="D508" s="28" t="s">
        <v>51</v>
      </c>
      <c r="E508" s="28" t="s">
        <v>210</v>
      </c>
      <c r="F508" s="23">
        <f>G508+H508+I508</f>
        <v>14</v>
      </c>
      <c r="G508" s="23"/>
      <c r="H508" s="23">
        <v>14</v>
      </c>
      <c r="I508" s="23"/>
      <c r="J508" s="23">
        <f>K508+L508+M508</f>
        <v>14</v>
      </c>
      <c r="K508" s="23"/>
      <c r="L508" s="23">
        <v>14</v>
      </c>
      <c r="M508" s="23"/>
      <c r="N508" s="23">
        <f>O508+P508+Q508</f>
        <v>14</v>
      </c>
      <c r="O508" s="33"/>
      <c r="P508" s="33">
        <v>14</v>
      </c>
      <c r="Q508" s="33"/>
    </row>
    <row r="509" spans="1:17" s="24" customFormat="1" ht="37.5">
      <c r="A509" s="111" t="s">
        <v>261</v>
      </c>
      <c r="B509" s="67">
        <v>10</v>
      </c>
      <c r="C509" s="28" t="s">
        <v>155</v>
      </c>
      <c r="D509" s="28" t="s">
        <v>51</v>
      </c>
      <c r="E509" s="28" t="s">
        <v>260</v>
      </c>
      <c r="F509" s="23">
        <f>G509+H509+I509</f>
        <v>458.4</v>
      </c>
      <c r="G509" s="23"/>
      <c r="H509" s="23">
        <v>458.4</v>
      </c>
      <c r="I509" s="23"/>
      <c r="J509" s="23">
        <f>K509+L509+M509</f>
        <v>425.2</v>
      </c>
      <c r="K509" s="23"/>
      <c r="L509" s="23">
        <v>425.2</v>
      </c>
      <c r="M509" s="23"/>
      <c r="N509" s="23">
        <f>O509+P509+Q509</f>
        <v>425.2</v>
      </c>
      <c r="O509" s="33"/>
      <c r="P509" s="33">
        <v>425.2</v>
      </c>
      <c r="Q509" s="33"/>
    </row>
    <row r="510" spans="1:17" s="24" customFormat="1" ht="18.75">
      <c r="A510" s="111" t="s">
        <v>120</v>
      </c>
      <c r="B510" s="67">
        <v>10</v>
      </c>
      <c r="C510" s="28" t="s">
        <v>155</v>
      </c>
      <c r="D510" s="28" t="s">
        <v>54</v>
      </c>
      <c r="E510" s="28"/>
      <c r="F510" s="23">
        <f>F511+F515+F513</f>
        <v>3983.3</v>
      </c>
      <c r="G510" s="23">
        <f aca="true" t="shared" si="254" ref="G510:N510">G511+G515+G513</f>
        <v>0</v>
      </c>
      <c r="H510" s="23">
        <f t="shared" si="254"/>
        <v>165.6</v>
      </c>
      <c r="I510" s="23">
        <f t="shared" si="254"/>
        <v>0</v>
      </c>
      <c r="J510" s="23">
        <f t="shared" si="254"/>
        <v>955.4000000000001</v>
      </c>
      <c r="K510" s="23">
        <f t="shared" si="254"/>
        <v>567.2</v>
      </c>
      <c r="L510" s="23">
        <f t="shared" si="254"/>
        <v>388.2</v>
      </c>
      <c r="M510" s="23">
        <f t="shared" si="254"/>
        <v>0</v>
      </c>
      <c r="N510" s="23">
        <f t="shared" si="254"/>
        <v>955.4000000000001</v>
      </c>
      <c r="O510" s="23">
        <f>O511+O515</f>
        <v>567.2</v>
      </c>
      <c r="P510" s="23">
        <f>P511+P515</f>
        <v>388.2</v>
      </c>
      <c r="Q510" s="23">
        <f>Q511+Q515</f>
        <v>0</v>
      </c>
    </row>
    <row r="511" spans="1:17" s="24" customFormat="1" ht="37.5">
      <c r="A511" s="111" t="s">
        <v>360</v>
      </c>
      <c r="B511" s="67">
        <v>10</v>
      </c>
      <c r="C511" s="28" t="s">
        <v>155</v>
      </c>
      <c r="D511" s="28" t="s">
        <v>113</v>
      </c>
      <c r="E511" s="28"/>
      <c r="F511" s="23">
        <f>F512</f>
        <v>162.8</v>
      </c>
      <c r="G511" s="23">
        <f aca="true" t="shared" si="255" ref="G511:Q511">G512</f>
        <v>0</v>
      </c>
      <c r="H511" s="23">
        <f t="shared" si="255"/>
        <v>165.6</v>
      </c>
      <c r="I511" s="23">
        <f t="shared" si="255"/>
        <v>0</v>
      </c>
      <c r="J511" s="23">
        <f t="shared" si="255"/>
        <v>165.6</v>
      </c>
      <c r="K511" s="23">
        <f t="shared" si="255"/>
        <v>0</v>
      </c>
      <c r="L511" s="23">
        <f t="shared" si="255"/>
        <v>165.6</v>
      </c>
      <c r="M511" s="23">
        <f t="shared" si="255"/>
        <v>0</v>
      </c>
      <c r="N511" s="23">
        <f t="shared" si="255"/>
        <v>165.6</v>
      </c>
      <c r="O511" s="23">
        <f t="shared" si="255"/>
        <v>0</v>
      </c>
      <c r="P511" s="23">
        <f t="shared" si="255"/>
        <v>165.6</v>
      </c>
      <c r="Q511" s="23">
        <f t="shared" si="255"/>
        <v>0</v>
      </c>
    </row>
    <row r="512" spans="1:17" s="24" customFormat="1" ht="18.75">
      <c r="A512" s="111" t="s">
        <v>117</v>
      </c>
      <c r="B512" s="67">
        <v>10</v>
      </c>
      <c r="C512" s="28" t="s">
        <v>155</v>
      </c>
      <c r="D512" s="28" t="s">
        <v>114</v>
      </c>
      <c r="E512" s="28" t="s">
        <v>244</v>
      </c>
      <c r="F512" s="23">
        <v>162.8</v>
      </c>
      <c r="G512" s="23"/>
      <c r="H512" s="23">
        <v>165.6</v>
      </c>
      <c r="I512" s="23"/>
      <c r="J512" s="23">
        <f>K512+L512+M512</f>
        <v>165.6</v>
      </c>
      <c r="K512" s="23"/>
      <c r="L512" s="23">
        <v>165.6</v>
      </c>
      <c r="M512" s="23"/>
      <c r="N512" s="23">
        <f>O512+P512+Q512</f>
        <v>165.6</v>
      </c>
      <c r="O512" s="33"/>
      <c r="P512" s="33">
        <v>165.6</v>
      </c>
      <c r="Q512" s="33"/>
    </row>
    <row r="513" spans="1:17" s="24" customFormat="1" ht="97.5" customHeight="1">
      <c r="A513" s="111" t="s">
        <v>638</v>
      </c>
      <c r="B513" s="67">
        <v>10</v>
      </c>
      <c r="C513" s="28" t="s">
        <v>155</v>
      </c>
      <c r="D513" s="28" t="s">
        <v>637</v>
      </c>
      <c r="E513" s="28"/>
      <c r="F513" s="23">
        <f>F514</f>
        <v>3820.5</v>
      </c>
      <c r="G513" s="23">
        <f aca="true" t="shared" si="256" ref="G513:N513">G514</f>
        <v>0</v>
      </c>
      <c r="H513" s="23">
        <f t="shared" si="256"/>
        <v>0</v>
      </c>
      <c r="I513" s="23">
        <f t="shared" si="256"/>
        <v>0</v>
      </c>
      <c r="J513" s="23">
        <f t="shared" si="256"/>
        <v>0</v>
      </c>
      <c r="K513" s="23">
        <f t="shared" si="256"/>
        <v>0</v>
      </c>
      <c r="L513" s="23">
        <f t="shared" si="256"/>
        <v>0</v>
      </c>
      <c r="M513" s="23">
        <f t="shared" si="256"/>
        <v>0</v>
      </c>
      <c r="N513" s="23">
        <f t="shared" si="256"/>
        <v>0</v>
      </c>
      <c r="O513" s="33"/>
      <c r="P513" s="33"/>
      <c r="Q513" s="33"/>
    </row>
    <row r="514" spans="1:17" s="24" customFormat="1" ht="37.5">
      <c r="A514" s="111" t="s">
        <v>261</v>
      </c>
      <c r="B514" s="67">
        <v>10</v>
      </c>
      <c r="C514" s="28" t="s">
        <v>155</v>
      </c>
      <c r="D514" s="28" t="s">
        <v>637</v>
      </c>
      <c r="E514" s="28" t="s">
        <v>260</v>
      </c>
      <c r="F514" s="23">
        <v>3820.5</v>
      </c>
      <c r="G514" s="23"/>
      <c r="H514" s="23"/>
      <c r="I514" s="23"/>
      <c r="J514" s="23">
        <v>0</v>
      </c>
      <c r="K514" s="23"/>
      <c r="L514" s="23"/>
      <c r="M514" s="23"/>
      <c r="N514" s="23">
        <v>0</v>
      </c>
      <c r="O514" s="33"/>
      <c r="P514" s="33"/>
      <c r="Q514" s="33"/>
    </row>
    <row r="515" spans="1:17" s="24" customFormat="1" ht="18.75">
      <c r="A515" s="111" t="s">
        <v>576</v>
      </c>
      <c r="B515" s="67">
        <v>10</v>
      </c>
      <c r="C515" s="28" t="s">
        <v>155</v>
      </c>
      <c r="D515" s="28" t="s">
        <v>483</v>
      </c>
      <c r="E515" s="28"/>
      <c r="F515" s="23">
        <f>F516</f>
        <v>0</v>
      </c>
      <c r="G515" s="23">
        <f aca="true" t="shared" si="257" ref="G515:Q515">G516</f>
        <v>0</v>
      </c>
      <c r="H515" s="23">
        <f t="shared" si="257"/>
        <v>0</v>
      </c>
      <c r="I515" s="23">
        <f t="shared" si="257"/>
        <v>0</v>
      </c>
      <c r="J515" s="23">
        <f t="shared" si="257"/>
        <v>789.8000000000001</v>
      </c>
      <c r="K515" s="23">
        <f t="shared" si="257"/>
        <v>567.2</v>
      </c>
      <c r="L515" s="23">
        <f t="shared" si="257"/>
        <v>222.6</v>
      </c>
      <c r="M515" s="23">
        <f t="shared" si="257"/>
        <v>0</v>
      </c>
      <c r="N515" s="23">
        <f t="shared" si="257"/>
        <v>789.8000000000001</v>
      </c>
      <c r="O515" s="23">
        <f t="shared" si="257"/>
        <v>567.2</v>
      </c>
      <c r="P515" s="23">
        <f t="shared" si="257"/>
        <v>222.6</v>
      </c>
      <c r="Q515" s="23">
        <f t="shared" si="257"/>
        <v>0</v>
      </c>
    </row>
    <row r="516" spans="1:17" s="24" customFormat="1" ht="37.5">
      <c r="A516" s="111" t="s">
        <v>261</v>
      </c>
      <c r="B516" s="67">
        <v>10</v>
      </c>
      <c r="C516" s="28" t="s">
        <v>155</v>
      </c>
      <c r="D516" s="28" t="s">
        <v>483</v>
      </c>
      <c r="E516" s="28" t="s">
        <v>260</v>
      </c>
      <c r="F516" s="23">
        <f>G516+H516+I516</f>
        <v>0</v>
      </c>
      <c r="G516" s="23"/>
      <c r="H516" s="23"/>
      <c r="I516" s="23"/>
      <c r="J516" s="23">
        <f>K516+L516+M516</f>
        <v>789.8000000000001</v>
      </c>
      <c r="K516" s="23">
        <v>567.2</v>
      </c>
      <c r="L516" s="23">
        <v>222.6</v>
      </c>
      <c r="M516" s="23"/>
      <c r="N516" s="23">
        <f>O516+P516+Q516</f>
        <v>789.8000000000001</v>
      </c>
      <c r="O516" s="33">
        <v>567.2</v>
      </c>
      <c r="P516" s="33">
        <v>222.6</v>
      </c>
      <c r="Q516" s="33"/>
    </row>
    <row r="517" spans="1:17" s="24" customFormat="1" ht="83.25" customHeight="1">
      <c r="A517" s="111" t="s">
        <v>650</v>
      </c>
      <c r="B517" s="67">
        <v>10</v>
      </c>
      <c r="C517" s="28" t="s">
        <v>155</v>
      </c>
      <c r="D517" s="60" t="s">
        <v>649</v>
      </c>
      <c r="E517" s="28"/>
      <c r="F517" s="23">
        <f>F518</f>
        <v>16531.6</v>
      </c>
      <c r="G517" s="23">
        <f aca="true" t="shared" si="258" ref="G517:Q518">G518</f>
        <v>14744.4</v>
      </c>
      <c r="H517" s="23">
        <f t="shared" si="258"/>
        <v>0</v>
      </c>
      <c r="I517" s="23">
        <f t="shared" si="258"/>
        <v>0</v>
      </c>
      <c r="J517" s="23">
        <f t="shared" si="258"/>
        <v>15192.3</v>
      </c>
      <c r="K517" s="23">
        <f t="shared" si="258"/>
        <v>15192.3</v>
      </c>
      <c r="L517" s="23">
        <f t="shared" si="258"/>
        <v>0</v>
      </c>
      <c r="M517" s="23">
        <f t="shared" si="258"/>
        <v>0</v>
      </c>
      <c r="N517" s="23">
        <f t="shared" si="258"/>
        <v>15419.1</v>
      </c>
      <c r="O517" s="23">
        <f t="shared" si="258"/>
        <v>15419.1</v>
      </c>
      <c r="P517" s="23">
        <f t="shared" si="258"/>
        <v>0</v>
      </c>
      <c r="Q517" s="23">
        <f t="shared" si="258"/>
        <v>0</v>
      </c>
    </row>
    <row r="518" spans="1:17" s="24" customFormat="1" ht="97.5" customHeight="1">
      <c r="A518" s="83" t="s">
        <v>651</v>
      </c>
      <c r="B518" s="67">
        <v>10</v>
      </c>
      <c r="C518" s="28" t="s">
        <v>155</v>
      </c>
      <c r="D518" s="28" t="s">
        <v>647</v>
      </c>
      <c r="E518" s="28"/>
      <c r="F518" s="23">
        <f>F519</f>
        <v>16531.6</v>
      </c>
      <c r="G518" s="23">
        <f t="shared" si="258"/>
        <v>14744.4</v>
      </c>
      <c r="H518" s="23">
        <f t="shared" si="258"/>
        <v>0</v>
      </c>
      <c r="I518" s="23">
        <f t="shared" si="258"/>
        <v>0</v>
      </c>
      <c r="J518" s="23">
        <f t="shared" si="258"/>
        <v>15192.3</v>
      </c>
      <c r="K518" s="23">
        <f t="shared" si="258"/>
        <v>15192.3</v>
      </c>
      <c r="L518" s="23">
        <f t="shared" si="258"/>
        <v>0</v>
      </c>
      <c r="M518" s="23">
        <f t="shared" si="258"/>
        <v>0</v>
      </c>
      <c r="N518" s="23">
        <f t="shared" si="258"/>
        <v>15419.1</v>
      </c>
      <c r="O518" s="23">
        <f t="shared" si="258"/>
        <v>15419.1</v>
      </c>
      <c r="P518" s="23">
        <f t="shared" si="258"/>
        <v>0</v>
      </c>
      <c r="Q518" s="23">
        <f t="shared" si="258"/>
        <v>0</v>
      </c>
    </row>
    <row r="519" spans="1:17" s="24" customFormat="1" ht="18.75">
      <c r="A519" s="111" t="s">
        <v>117</v>
      </c>
      <c r="B519" s="67">
        <v>10</v>
      </c>
      <c r="C519" s="28" t="s">
        <v>155</v>
      </c>
      <c r="D519" s="28" t="s">
        <v>647</v>
      </c>
      <c r="E519" s="28" t="s">
        <v>244</v>
      </c>
      <c r="F519" s="23">
        <v>16531.6</v>
      </c>
      <c r="G519" s="23">
        <v>14744.4</v>
      </c>
      <c r="H519" s="23"/>
      <c r="I519" s="23"/>
      <c r="J519" s="23">
        <v>15192.3</v>
      </c>
      <c r="K519" s="23">
        <v>15192.3</v>
      </c>
      <c r="L519" s="23"/>
      <c r="M519" s="23"/>
      <c r="N519" s="23">
        <v>15419.1</v>
      </c>
      <c r="O519" s="33">
        <v>15419.1</v>
      </c>
      <c r="P519" s="33"/>
      <c r="Q519" s="33"/>
    </row>
    <row r="520" spans="1:17" s="24" customFormat="1" ht="37.5">
      <c r="A520" s="111" t="s">
        <v>460</v>
      </c>
      <c r="B520" s="28" t="s">
        <v>158</v>
      </c>
      <c r="C520" s="28" t="s">
        <v>155</v>
      </c>
      <c r="D520" s="67" t="s">
        <v>343</v>
      </c>
      <c r="E520" s="28"/>
      <c r="F520" s="23">
        <f>F521</f>
        <v>3983</v>
      </c>
      <c r="G520" s="23">
        <f aca="true" t="shared" si="259" ref="G520:Q522">G521</f>
        <v>3983</v>
      </c>
      <c r="H520" s="23">
        <f t="shared" si="259"/>
        <v>0</v>
      </c>
      <c r="I520" s="23">
        <f t="shared" si="259"/>
        <v>0</v>
      </c>
      <c r="J520" s="23">
        <f t="shared" si="259"/>
        <v>3983</v>
      </c>
      <c r="K520" s="23">
        <f t="shared" si="259"/>
        <v>3983</v>
      </c>
      <c r="L520" s="23">
        <f t="shared" si="259"/>
        <v>0</v>
      </c>
      <c r="M520" s="23">
        <f t="shared" si="259"/>
        <v>0</v>
      </c>
      <c r="N520" s="23">
        <f t="shared" si="259"/>
        <v>3983</v>
      </c>
      <c r="O520" s="23">
        <f t="shared" si="259"/>
        <v>3983</v>
      </c>
      <c r="P520" s="23">
        <f t="shared" si="259"/>
        <v>0</v>
      </c>
      <c r="Q520" s="23">
        <f t="shared" si="259"/>
        <v>0</v>
      </c>
    </row>
    <row r="521" spans="1:17" s="24" customFormat="1" ht="21" customHeight="1">
      <c r="A521" s="61" t="s">
        <v>21</v>
      </c>
      <c r="B521" s="28" t="s">
        <v>158</v>
      </c>
      <c r="C521" s="28" t="s">
        <v>155</v>
      </c>
      <c r="D521" s="67" t="s">
        <v>344</v>
      </c>
      <c r="E521" s="28"/>
      <c r="F521" s="23">
        <f>F522</f>
        <v>3983</v>
      </c>
      <c r="G521" s="23">
        <f t="shared" si="259"/>
        <v>3983</v>
      </c>
      <c r="H521" s="23">
        <f t="shared" si="259"/>
        <v>0</v>
      </c>
      <c r="I521" s="23">
        <f t="shared" si="259"/>
        <v>0</v>
      </c>
      <c r="J521" s="23">
        <f t="shared" si="259"/>
        <v>3983</v>
      </c>
      <c r="K521" s="23">
        <f t="shared" si="259"/>
        <v>3983</v>
      </c>
      <c r="L521" s="23">
        <f t="shared" si="259"/>
        <v>0</v>
      </c>
      <c r="M521" s="23">
        <f t="shared" si="259"/>
        <v>0</v>
      </c>
      <c r="N521" s="23">
        <f t="shared" si="259"/>
        <v>3983</v>
      </c>
      <c r="O521" s="23">
        <f t="shared" si="259"/>
        <v>3983</v>
      </c>
      <c r="P521" s="23">
        <f t="shared" si="259"/>
        <v>0</v>
      </c>
      <c r="Q521" s="23">
        <f t="shared" si="259"/>
        <v>0</v>
      </c>
    </row>
    <row r="522" spans="1:17" s="24" customFormat="1" ht="77.25" customHeight="1">
      <c r="A522" s="61" t="s">
        <v>361</v>
      </c>
      <c r="B522" s="28" t="s">
        <v>158</v>
      </c>
      <c r="C522" s="28" t="s">
        <v>155</v>
      </c>
      <c r="D522" s="67" t="s">
        <v>86</v>
      </c>
      <c r="E522" s="28"/>
      <c r="F522" s="23">
        <f>F523</f>
        <v>3983</v>
      </c>
      <c r="G522" s="23">
        <f t="shared" si="259"/>
        <v>3983</v>
      </c>
      <c r="H522" s="23">
        <f t="shared" si="259"/>
        <v>0</v>
      </c>
      <c r="I522" s="23">
        <f t="shared" si="259"/>
        <v>0</v>
      </c>
      <c r="J522" s="23">
        <f t="shared" si="259"/>
        <v>3983</v>
      </c>
      <c r="K522" s="23">
        <f t="shared" si="259"/>
        <v>3983</v>
      </c>
      <c r="L522" s="23">
        <f t="shared" si="259"/>
        <v>0</v>
      </c>
      <c r="M522" s="23">
        <f t="shared" si="259"/>
        <v>0</v>
      </c>
      <c r="N522" s="23">
        <f t="shared" si="259"/>
        <v>3983</v>
      </c>
      <c r="O522" s="23">
        <f t="shared" si="259"/>
        <v>3983</v>
      </c>
      <c r="P522" s="23">
        <f t="shared" si="259"/>
        <v>0</v>
      </c>
      <c r="Q522" s="23">
        <f t="shared" si="259"/>
        <v>0</v>
      </c>
    </row>
    <row r="523" spans="1:17" s="24" customFormat="1" ht="75">
      <c r="A523" s="64" t="s">
        <v>263</v>
      </c>
      <c r="B523" s="28" t="s">
        <v>158</v>
      </c>
      <c r="C523" s="28" t="s">
        <v>155</v>
      </c>
      <c r="D523" s="67" t="s">
        <v>87</v>
      </c>
      <c r="E523" s="28"/>
      <c r="F523" s="23">
        <f>F525+F524</f>
        <v>3983</v>
      </c>
      <c r="G523" s="23">
        <f aca="true" t="shared" si="260" ref="G523:Q523">G525+G524</f>
        <v>3983</v>
      </c>
      <c r="H523" s="23">
        <f t="shared" si="260"/>
        <v>0</v>
      </c>
      <c r="I523" s="23">
        <f t="shared" si="260"/>
        <v>0</v>
      </c>
      <c r="J523" s="23">
        <f t="shared" si="260"/>
        <v>3983</v>
      </c>
      <c r="K523" s="23">
        <f t="shared" si="260"/>
        <v>3983</v>
      </c>
      <c r="L523" s="23">
        <f t="shared" si="260"/>
        <v>0</v>
      </c>
      <c r="M523" s="23">
        <f t="shared" si="260"/>
        <v>0</v>
      </c>
      <c r="N523" s="23">
        <f t="shared" si="260"/>
        <v>3983</v>
      </c>
      <c r="O523" s="23">
        <f t="shared" si="260"/>
        <v>3983</v>
      </c>
      <c r="P523" s="23">
        <f t="shared" si="260"/>
        <v>0</v>
      </c>
      <c r="Q523" s="23">
        <f t="shared" si="260"/>
        <v>0</v>
      </c>
    </row>
    <row r="524" spans="1:17" s="24" customFormat="1" ht="37.5">
      <c r="A524" s="111" t="s">
        <v>119</v>
      </c>
      <c r="B524" s="28" t="s">
        <v>158</v>
      </c>
      <c r="C524" s="28" t="s">
        <v>155</v>
      </c>
      <c r="D524" s="67" t="s">
        <v>87</v>
      </c>
      <c r="E524" s="28" t="s">
        <v>210</v>
      </c>
      <c r="F524" s="23">
        <f>G524+H524+I524</f>
        <v>60</v>
      </c>
      <c r="G524" s="23">
        <v>60</v>
      </c>
      <c r="H524" s="23"/>
      <c r="I524" s="23"/>
      <c r="J524" s="23">
        <f>K524+L524+M524</f>
        <v>60</v>
      </c>
      <c r="K524" s="23">
        <v>60</v>
      </c>
      <c r="L524" s="23"/>
      <c r="M524" s="23"/>
      <c r="N524" s="23">
        <f>O524+P524+Q524</f>
        <v>60</v>
      </c>
      <c r="O524" s="23">
        <v>60</v>
      </c>
      <c r="P524" s="33"/>
      <c r="Q524" s="33"/>
    </row>
    <row r="525" spans="1:17" s="24" customFormat="1" ht="37.5">
      <c r="A525" s="111" t="s">
        <v>261</v>
      </c>
      <c r="B525" s="28" t="s">
        <v>158</v>
      </c>
      <c r="C525" s="28" t="s">
        <v>155</v>
      </c>
      <c r="D525" s="67" t="s">
        <v>87</v>
      </c>
      <c r="E525" s="28" t="s">
        <v>260</v>
      </c>
      <c r="F525" s="23">
        <f>G525+H525+I525</f>
        <v>3923</v>
      </c>
      <c r="G525" s="23">
        <v>3923</v>
      </c>
      <c r="H525" s="23"/>
      <c r="I525" s="23"/>
      <c r="J525" s="23">
        <f>K525+L525+M525</f>
        <v>3923</v>
      </c>
      <c r="K525" s="23">
        <v>3923</v>
      </c>
      <c r="L525" s="23"/>
      <c r="M525" s="23"/>
      <c r="N525" s="23">
        <f>O525+P525+Q525</f>
        <v>3923</v>
      </c>
      <c r="O525" s="23">
        <v>3923</v>
      </c>
      <c r="P525" s="33"/>
      <c r="Q525" s="33"/>
    </row>
    <row r="526" spans="1:17" s="24" customFormat="1" ht="56.25">
      <c r="A526" s="111" t="s">
        <v>468</v>
      </c>
      <c r="B526" s="28" t="s">
        <v>158</v>
      </c>
      <c r="C526" s="28" t="s">
        <v>155</v>
      </c>
      <c r="D526" s="67" t="s">
        <v>130</v>
      </c>
      <c r="E526" s="28"/>
      <c r="F526" s="23">
        <f>F530+F527</f>
        <v>3469.2</v>
      </c>
      <c r="G526" s="23">
        <f aca="true" t="shared" si="261" ref="G526:Q526">G530+G527</f>
        <v>4574.5</v>
      </c>
      <c r="H526" s="23">
        <f t="shared" si="261"/>
        <v>240.8</v>
      </c>
      <c r="I526" s="23">
        <f t="shared" si="261"/>
        <v>0</v>
      </c>
      <c r="J526" s="23">
        <f t="shared" si="261"/>
        <v>0</v>
      </c>
      <c r="K526" s="23">
        <f t="shared" si="261"/>
        <v>0</v>
      </c>
      <c r="L526" s="23">
        <f t="shared" si="261"/>
        <v>0</v>
      </c>
      <c r="M526" s="23">
        <f t="shared" si="261"/>
        <v>0</v>
      </c>
      <c r="N526" s="23">
        <f t="shared" si="261"/>
        <v>0</v>
      </c>
      <c r="O526" s="23">
        <f t="shared" si="261"/>
        <v>0</v>
      </c>
      <c r="P526" s="23">
        <f t="shared" si="261"/>
        <v>0</v>
      </c>
      <c r="Q526" s="23">
        <f t="shared" si="261"/>
        <v>0</v>
      </c>
    </row>
    <row r="527" spans="1:17" s="24" customFormat="1" ht="38.25" customHeight="1">
      <c r="A527" s="111" t="s">
        <v>399</v>
      </c>
      <c r="B527" s="28" t="s">
        <v>158</v>
      </c>
      <c r="C527" s="28" t="s">
        <v>155</v>
      </c>
      <c r="D527" s="67" t="s">
        <v>131</v>
      </c>
      <c r="E527" s="28"/>
      <c r="F527" s="23">
        <f>F528</f>
        <v>1486.8</v>
      </c>
      <c r="G527" s="23">
        <f aca="true" t="shared" si="262" ref="G527:Q528">G528</f>
        <v>1372.4</v>
      </c>
      <c r="H527" s="23">
        <f t="shared" si="262"/>
        <v>72.2</v>
      </c>
      <c r="I527" s="23">
        <f t="shared" si="262"/>
        <v>0</v>
      </c>
      <c r="J527" s="23">
        <f t="shared" si="262"/>
        <v>0</v>
      </c>
      <c r="K527" s="23">
        <f t="shared" si="262"/>
        <v>0</v>
      </c>
      <c r="L527" s="23">
        <f t="shared" si="262"/>
        <v>0</v>
      </c>
      <c r="M527" s="23">
        <f t="shared" si="262"/>
        <v>0</v>
      </c>
      <c r="N527" s="23">
        <f t="shared" si="262"/>
        <v>0</v>
      </c>
      <c r="O527" s="23">
        <f t="shared" si="262"/>
        <v>0</v>
      </c>
      <c r="P527" s="23">
        <f t="shared" si="262"/>
        <v>0</v>
      </c>
      <c r="Q527" s="23">
        <f t="shared" si="262"/>
        <v>0</v>
      </c>
    </row>
    <row r="528" spans="1:17" s="24" customFormat="1" ht="37.5">
      <c r="A528" s="111" t="s">
        <v>400</v>
      </c>
      <c r="B528" s="28" t="s">
        <v>158</v>
      </c>
      <c r="C528" s="28" t="s">
        <v>155</v>
      </c>
      <c r="D528" s="67" t="s">
        <v>417</v>
      </c>
      <c r="E528" s="28"/>
      <c r="F528" s="23">
        <f>F529</f>
        <v>1486.8</v>
      </c>
      <c r="G528" s="23">
        <f t="shared" si="262"/>
        <v>1372.4</v>
      </c>
      <c r="H528" s="23">
        <f t="shared" si="262"/>
        <v>72.2</v>
      </c>
      <c r="I528" s="23">
        <f t="shared" si="262"/>
        <v>0</v>
      </c>
      <c r="J528" s="23">
        <f t="shared" si="262"/>
        <v>0</v>
      </c>
      <c r="K528" s="23">
        <f t="shared" si="262"/>
        <v>0</v>
      </c>
      <c r="L528" s="23">
        <f t="shared" si="262"/>
        <v>0</v>
      </c>
      <c r="M528" s="23">
        <f t="shared" si="262"/>
        <v>0</v>
      </c>
      <c r="N528" s="23">
        <f t="shared" si="262"/>
        <v>0</v>
      </c>
      <c r="O528" s="23">
        <f t="shared" si="262"/>
        <v>0</v>
      </c>
      <c r="P528" s="23">
        <f t="shared" si="262"/>
        <v>0</v>
      </c>
      <c r="Q528" s="23">
        <f t="shared" si="262"/>
        <v>0</v>
      </c>
    </row>
    <row r="529" spans="1:17" s="24" customFormat="1" ht="37.5">
      <c r="A529" s="111" t="s">
        <v>261</v>
      </c>
      <c r="B529" s="28" t="s">
        <v>158</v>
      </c>
      <c r="C529" s="28" t="s">
        <v>155</v>
      </c>
      <c r="D529" s="67" t="s">
        <v>417</v>
      </c>
      <c r="E529" s="28" t="s">
        <v>260</v>
      </c>
      <c r="F529" s="23">
        <v>1486.8</v>
      </c>
      <c r="G529" s="23">
        <v>1372.4</v>
      </c>
      <c r="H529" s="23">
        <v>72.2</v>
      </c>
      <c r="I529" s="23"/>
      <c r="J529" s="23">
        <f>K529+L529+M529</f>
        <v>0</v>
      </c>
      <c r="K529" s="23"/>
      <c r="L529" s="23"/>
      <c r="M529" s="23"/>
      <c r="N529" s="23">
        <f>O529+P529+Q529</f>
        <v>0</v>
      </c>
      <c r="O529" s="33"/>
      <c r="P529" s="33"/>
      <c r="Q529" s="33"/>
    </row>
    <row r="530" spans="1:17" s="24" customFormat="1" ht="56.25">
      <c r="A530" s="111" t="s">
        <v>329</v>
      </c>
      <c r="B530" s="28" t="s">
        <v>158</v>
      </c>
      <c r="C530" s="28" t="s">
        <v>155</v>
      </c>
      <c r="D530" s="67" t="s">
        <v>132</v>
      </c>
      <c r="E530" s="28"/>
      <c r="F530" s="23">
        <f>F531</f>
        <v>1982.4</v>
      </c>
      <c r="G530" s="23">
        <f aca="true" t="shared" si="263" ref="G530:Q531">G531</f>
        <v>3202.1</v>
      </c>
      <c r="H530" s="23">
        <f t="shared" si="263"/>
        <v>168.6</v>
      </c>
      <c r="I530" s="23">
        <f t="shared" si="263"/>
        <v>0</v>
      </c>
      <c r="J530" s="23">
        <f t="shared" si="263"/>
        <v>0</v>
      </c>
      <c r="K530" s="23">
        <f t="shared" si="263"/>
        <v>0</v>
      </c>
      <c r="L530" s="23">
        <f t="shared" si="263"/>
        <v>0</v>
      </c>
      <c r="M530" s="23">
        <f t="shared" si="263"/>
        <v>0</v>
      </c>
      <c r="N530" s="23">
        <f t="shared" si="263"/>
        <v>0</v>
      </c>
      <c r="O530" s="23">
        <f t="shared" si="263"/>
        <v>0</v>
      </c>
      <c r="P530" s="23">
        <f t="shared" si="263"/>
        <v>0</v>
      </c>
      <c r="Q530" s="23">
        <f t="shared" si="263"/>
        <v>0</v>
      </c>
    </row>
    <row r="531" spans="1:17" s="24" customFormat="1" ht="37.5">
      <c r="A531" s="111" t="s">
        <v>367</v>
      </c>
      <c r="B531" s="28" t="s">
        <v>158</v>
      </c>
      <c r="C531" s="28" t="s">
        <v>155</v>
      </c>
      <c r="D531" s="67" t="s">
        <v>382</v>
      </c>
      <c r="E531" s="28"/>
      <c r="F531" s="23">
        <f>F532</f>
        <v>1982.4</v>
      </c>
      <c r="G531" s="23">
        <f t="shared" si="263"/>
        <v>3202.1</v>
      </c>
      <c r="H531" s="23">
        <f t="shared" si="263"/>
        <v>168.6</v>
      </c>
      <c r="I531" s="23">
        <f t="shared" si="263"/>
        <v>0</v>
      </c>
      <c r="J531" s="23">
        <f t="shared" si="263"/>
        <v>0</v>
      </c>
      <c r="K531" s="23">
        <f t="shared" si="263"/>
        <v>0</v>
      </c>
      <c r="L531" s="23">
        <f t="shared" si="263"/>
        <v>0</v>
      </c>
      <c r="M531" s="23">
        <f t="shared" si="263"/>
        <v>0</v>
      </c>
      <c r="N531" s="23">
        <f t="shared" si="263"/>
        <v>0</v>
      </c>
      <c r="O531" s="23">
        <f t="shared" si="263"/>
        <v>0</v>
      </c>
      <c r="P531" s="23">
        <f t="shared" si="263"/>
        <v>0</v>
      </c>
      <c r="Q531" s="23">
        <f t="shared" si="263"/>
        <v>0</v>
      </c>
    </row>
    <row r="532" spans="1:17" s="24" customFormat="1" ht="37.5">
      <c r="A532" s="111" t="s">
        <v>261</v>
      </c>
      <c r="B532" s="28" t="s">
        <v>158</v>
      </c>
      <c r="C532" s="28" t="s">
        <v>155</v>
      </c>
      <c r="D532" s="67" t="s">
        <v>382</v>
      </c>
      <c r="E532" s="28" t="s">
        <v>260</v>
      </c>
      <c r="F532" s="23">
        <v>1982.4</v>
      </c>
      <c r="G532" s="23">
        <v>3202.1</v>
      </c>
      <c r="H532" s="23">
        <v>168.6</v>
      </c>
      <c r="I532" s="23"/>
      <c r="J532" s="23">
        <f>K532+L532+M532</f>
        <v>0</v>
      </c>
      <c r="K532" s="23"/>
      <c r="L532" s="23"/>
      <c r="M532" s="23"/>
      <c r="N532" s="23">
        <f>O532+P532+Q532</f>
        <v>0</v>
      </c>
      <c r="O532" s="33"/>
      <c r="P532" s="33"/>
      <c r="Q532" s="33"/>
    </row>
    <row r="533" spans="1:17" s="24" customFormat="1" ht="18.75">
      <c r="A533" s="111" t="s">
        <v>413</v>
      </c>
      <c r="B533" s="28" t="s">
        <v>158</v>
      </c>
      <c r="C533" s="28" t="s">
        <v>155</v>
      </c>
      <c r="D533" s="67" t="s">
        <v>294</v>
      </c>
      <c r="E533" s="28"/>
      <c r="F533" s="23">
        <f>F534</f>
        <v>10</v>
      </c>
      <c r="G533" s="23">
        <f aca="true" t="shared" si="264" ref="G533:N533">G534</f>
        <v>0</v>
      </c>
      <c r="H533" s="23">
        <f t="shared" si="264"/>
        <v>0</v>
      </c>
      <c r="I533" s="23">
        <f t="shared" si="264"/>
        <v>0</v>
      </c>
      <c r="J533" s="23">
        <f t="shared" si="264"/>
        <v>0</v>
      </c>
      <c r="K533" s="23">
        <f t="shared" si="264"/>
        <v>0</v>
      </c>
      <c r="L533" s="23">
        <f t="shared" si="264"/>
        <v>0</v>
      </c>
      <c r="M533" s="23">
        <f t="shared" si="264"/>
        <v>0</v>
      </c>
      <c r="N533" s="23">
        <f t="shared" si="264"/>
        <v>0</v>
      </c>
      <c r="O533" s="33"/>
      <c r="P533" s="33"/>
      <c r="Q533" s="33"/>
    </row>
    <row r="534" spans="1:17" s="24" customFormat="1" ht="18.75">
      <c r="A534" s="111" t="s">
        <v>179</v>
      </c>
      <c r="B534" s="28" t="s">
        <v>158</v>
      </c>
      <c r="C534" s="28" t="s">
        <v>155</v>
      </c>
      <c r="D534" s="67" t="s">
        <v>295</v>
      </c>
      <c r="E534" s="28"/>
      <c r="F534" s="23">
        <f>F535</f>
        <v>10</v>
      </c>
      <c r="G534" s="23">
        <f aca="true" t="shared" si="265" ref="G534:N534">G535</f>
        <v>0</v>
      </c>
      <c r="H534" s="23">
        <f t="shared" si="265"/>
        <v>0</v>
      </c>
      <c r="I534" s="23">
        <f t="shared" si="265"/>
        <v>0</v>
      </c>
      <c r="J534" s="23">
        <f t="shared" si="265"/>
        <v>0</v>
      </c>
      <c r="K534" s="23">
        <f t="shared" si="265"/>
        <v>0</v>
      </c>
      <c r="L534" s="23">
        <f t="shared" si="265"/>
        <v>0</v>
      </c>
      <c r="M534" s="23">
        <f t="shared" si="265"/>
        <v>0</v>
      </c>
      <c r="N534" s="23">
        <f t="shared" si="265"/>
        <v>0</v>
      </c>
      <c r="O534" s="33"/>
      <c r="P534" s="33"/>
      <c r="Q534" s="33"/>
    </row>
    <row r="535" spans="1:17" s="24" customFormat="1" ht="18.75">
      <c r="A535" s="111" t="s">
        <v>219</v>
      </c>
      <c r="B535" s="28" t="s">
        <v>158</v>
      </c>
      <c r="C535" s="28" t="s">
        <v>155</v>
      </c>
      <c r="D535" s="67" t="s">
        <v>295</v>
      </c>
      <c r="E535" s="28" t="s">
        <v>215</v>
      </c>
      <c r="F535" s="23">
        <v>10</v>
      </c>
      <c r="G535" s="23"/>
      <c r="H535" s="23"/>
      <c r="I535" s="23"/>
      <c r="J535" s="23">
        <v>0</v>
      </c>
      <c r="K535" s="23"/>
      <c r="L535" s="23"/>
      <c r="M535" s="23"/>
      <c r="N535" s="23">
        <v>0</v>
      </c>
      <c r="O535" s="33"/>
      <c r="P535" s="33"/>
      <c r="Q535" s="33"/>
    </row>
    <row r="536" spans="1:17" s="24" customFormat="1" ht="18.75">
      <c r="A536" s="112" t="s">
        <v>178</v>
      </c>
      <c r="B536" s="25" t="s">
        <v>158</v>
      </c>
      <c r="C536" s="25" t="s">
        <v>153</v>
      </c>
      <c r="D536" s="25"/>
      <c r="E536" s="25"/>
      <c r="F536" s="26">
        <f>F537</f>
        <v>5160</v>
      </c>
      <c r="G536" s="26">
        <f aca="true" t="shared" si="266" ref="G536:N536">G537</f>
        <v>5160</v>
      </c>
      <c r="H536" s="26">
        <f t="shared" si="266"/>
        <v>0</v>
      </c>
      <c r="I536" s="26">
        <f t="shared" si="266"/>
        <v>0</v>
      </c>
      <c r="J536" s="26">
        <f t="shared" si="266"/>
        <v>5160</v>
      </c>
      <c r="K536" s="26">
        <f t="shared" si="266"/>
        <v>5160</v>
      </c>
      <c r="L536" s="26">
        <f t="shared" si="266"/>
        <v>0</v>
      </c>
      <c r="M536" s="26">
        <f t="shared" si="266"/>
        <v>0</v>
      </c>
      <c r="N536" s="26">
        <f t="shared" si="266"/>
        <v>5160</v>
      </c>
      <c r="O536" s="23" t="e">
        <f>#REF!+O537</f>
        <v>#REF!</v>
      </c>
      <c r="P536" s="23" t="e">
        <f>#REF!+P537</f>
        <v>#REF!</v>
      </c>
      <c r="Q536" s="23" t="e">
        <f>#REF!+Q537</f>
        <v>#REF!</v>
      </c>
    </row>
    <row r="537" spans="1:17" s="24" customFormat="1" ht="37.5">
      <c r="A537" s="111" t="s">
        <v>460</v>
      </c>
      <c r="B537" s="28" t="s">
        <v>158</v>
      </c>
      <c r="C537" s="28" t="s">
        <v>153</v>
      </c>
      <c r="D537" s="28" t="s">
        <v>343</v>
      </c>
      <c r="E537" s="28"/>
      <c r="F537" s="23">
        <f>F538</f>
        <v>5160</v>
      </c>
      <c r="G537" s="23">
        <f aca="true" t="shared" si="267" ref="G537:Q539">G538</f>
        <v>5160</v>
      </c>
      <c r="H537" s="23">
        <f t="shared" si="267"/>
        <v>0</v>
      </c>
      <c r="I537" s="23">
        <f t="shared" si="267"/>
        <v>0</v>
      </c>
      <c r="J537" s="23">
        <f t="shared" si="267"/>
        <v>5160</v>
      </c>
      <c r="K537" s="23">
        <f t="shared" si="267"/>
        <v>5160</v>
      </c>
      <c r="L537" s="23">
        <f t="shared" si="267"/>
        <v>0</v>
      </c>
      <c r="M537" s="23">
        <f t="shared" si="267"/>
        <v>0</v>
      </c>
      <c r="N537" s="23">
        <f t="shared" si="267"/>
        <v>5160</v>
      </c>
      <c r="O537" s="23">
        <f t="shared" si="267"/>
        <v>5160</v>
      </c>
      <c r="P537" s="23">
        <f t="shared" si="267"/>
        <v>0</v>
      </c>
      <c r="Q537" s="23">
        <f t="shared" si="267"/>
        <v>0</v>
      </c>
    </row>
    <row r="538" spans="1:17" s="24" customFormat="1" ht="18.75">
      <c r="A538" s="21" t="s">
        <v>229</v>
      </c>
      <c r="B538" s="28" t="s">
        <v>158</v>
      </c>
      <c r="C538" s="28" t="s">
        <v>153</v>
      </c>
      <c r="D538" s="28" t="s">
        <v>349</v>
      </c>
      <c r="E538" s="28"/>
      <c r="F538" s="23">
        <f>F539</f>
        <v>5160</v>
      </c>
      <c r="G538" s="23">
        <f t="shared" si="267"/>
        <v>5160</v>
      </c>
      <c r="H538" s="23">
        <f t="shared" si="267"/>
        <v>0</v>
      </c>
      <c r="I538" s="23">
        <f t="shared" si="267"/>
        <v>0</v>
      </c>
      <c r="J538" s="23">
        <f t="shared" si="267"/>
        <v>5160</v>
      </c>
      <c r="K538" s="23">
        <f t="shared" si="267"/>
        <v>5160</v>
      </c>
      <c r="L538" s="23">
        <f t="shared" si="267"/>
        <v>0</v>
      </c>
      <c r="M538" s="23">
        <f t="shared" si="267"/>
        <v>0</v>
      </c>
      <c r="N538" s="23">
        <f t="shared" si="267"/>
        <v>5160</v>
      </c>
      <c r="O538" s="23">
        <f t="shared" si="267"/>
        <v>5160</v>
      </c>
      <c r="P538" s="23">
        <f t="shared" si="267"/>
        <v>0</v>
      </c>
      <c r="Q538" s="23">
        <f t="shared" si="267"/>
        <v>0</v>
      </c>
    </row>
    <row r="539" spans="1:17" s="24" customFormat="1" ht="56.25">
      <c r="A539" s="57" t="s">
        <v>364</v>
      </c>
      <c r="B539" s="28" t="s">
        <v>158</v>
      </c>
      <c r="C539" s="28" t="s">
        <v>153</v>
      </c>
      <c r="D539" s="28" t="s">
        <v>88</v>
      </c>
      <c r="E539" s="28"/>
      <c r="F539" s="23">
        <f>F540</f>
        <v>5160</v>
      </c>
      <c r="G539" s="23">
        <f t="shared" si="267"/>
        <v>5160</v>
      </c>
      <c r="H539" s="23">
        <f t="shared" si="267"/>
        <v>0</v>
      </c>
      <c r="I539" s="23">
        <f t="shared" si="267"/>
        <v>0</v>
      </c>
      <c r="J539" s="23">
        <f t="shared" si="267"/>
        <v>5160</v>
      </c>
      <c r="K539" s="23">
        <f t="shared" si="267"/>
        <v>5160</v>
      </c>
      <c r="L539" s="23">
        <f t="shared" si="267"/>
        <v>0</v>
      </c>
      <c r="M539" s="23">
        <f t="shared" si="267"/>
        <v>0</v>
      </c>
      <c r="N539" s="23">
        <f t="shared" si="267"/>
        <v>5160</v>
      </c>
      <c r="O539" s="23">
        <f t="shared" si="267"/>
        <v>5160</v>
      </c>
      <c r="P539" s="23">
        <f t="shared" si="267"/>
        <v>0</v>
      </c>
      <c r="Q539" s="23">
        <f t="shared" si="267"/>
        <v>0</v>
      </c>
    </row>
    <row r="540" spans="1:17" s="24" customFormat="1" ht="75">
      <c r="A540" s="64" t="s">
        <v>263</v>
      </c>
      <c r="B540" s="28" t="s">
        <v>158</v>
      </c>
      <c r="C540" s="28" t="s">
        <v>153</v>
      </c>
      <c r="D540" s="28" t="s">
        <v>89</v>
      </c>
      <c r="E540" s="28"/>
      <c r="F540" s="23">
        <f>F541+F542</f>
        <v>5160</v>
      </c>
      <c r="G540" s="23">
        <f aca="true" t="shared" si="268" ref="G540:Q540">G541+G542</f>
        <v>5160</v>
      </c>
      <c r="H540" s="23">
        <f t="shared" si="268"/>
        <v>0</v>
      </c>
      <c r="I540" s="23">
        <f t="shared" si="268"/>
        <v>0</v>
      </c>
      <c r="J540" s="23">
        <f t="shared" si="268"/>
        <v>5160</v>
      </c>
      <c r="K540" s="23">
        <f t="shared" si="268"/>
        <v>5160</v>
      </c>
      <c r="L540" s="23">
        <f t="shared" si="268"/>
        <v>0</v>
      </c>
      <c r="M540" s="23">
        <f t="shared" si="268"/>
        <v>0</v>
      </c>
      <c r="N540" s="23">
        <f t="shared" si="268"/>
        <v>5160</v>
      </c>
      <c r="O540" s="23">
        <f t="shared" si="268"/>
        <v>5160</v>
      </c>
      <c r="P540" s="23">
        <f t="shared" si="268"/>
        <v>0</v>
      </c>
      <c r="Q540" s="23">
        <f t="shared" si="268"/>
        <v>0</v>
      </c>
    </row>
    <row r="541" spans="1:17" s="24" customFormat="1" ht="37.5">
      <c r="A541" s="111" t="s">
        <v>119</v>
      </c>
      <c r="B541" s="28" t="s">
        <v>158</v>
      </c>
      <c r="C541" s="28" t="s">
        <v>153</v>
      </c>
      <c r="D541" s="28" t="s">
        <v>89</v>
      </c>
      <c r="E541" s="28" t="s">
        <v>210</v>
      </c>
      <c r="F541" s="23">
        <f>G541+H541+I541</f>
        <v>51.6</v>
      </c>
      <c r="G541" s="23">
        <v>51.6</v>
      </c>
      <c r="H541" s="23"/>
      <c r="I541" s="23"/>
      <c r="J541" s="23">
        <f>K541+L541+M541</f>
        <v>51.6</v>
      </c>
      <c r="K541" s="23">
        <v>51.6</v>
      </c>
      <c r="L541" s="23"/>
      <c r="M541" s="23"/>
      <c r="N541" s="23">
        <f>O541+P541+Q541</f>
        <v>51.6</v>
      </c>
      <c r="O541" s="23">
        <v>51.6</v>
      </c>
      <c r="P541" s="33"/>
      <c r="Q541" s="33"/>
    </row>
    <row r="542" spans="1:17" s="24" customFormat="1" ht="37.5">
      <c r="A542" s="111" t="s">
        <v>261</v>
      </c>
      <c r="B542" s="28" t="s">
        <v>158</v>
      </c>
      <c r="C542" s="28" t="s">
        <v>153</v>
      </c>
      <c r="D542" s="28" t="s">
        <v>89</v>
      </c>
      <c r="E542" s="28" t="s">
        <v>260</v>
      </c>
      <c r="F542" s="23">
        <f>G542+H542+I542</f>
        <v>5108.4</v>
      </c>
      <c r="G542" s="23">
        <v>5108.4</v>
      </c>
      <c r="H542" s="23"/>
      <c r="I542" s="23"/>
      <c r="J542" s="23">
        <f>K542+L542+M542</f>
        <v>5108.4</v>
      </c>
      <c r="K542" s="23">
        <v>5108.4</v>
      </c>
      <c r="L542" s="23"/>
      <c r="M542" s="23"/>
      <c r="N542" s="23">
        <f>O542+P542+Q542</f>
        <v>5108.4</v>
      </c>
      <c r="O542" s="23">
        <v>5108.4</v>
      </c>
      <c r="P542" s="33"/>
      <c r="Q542" s="33"/>
    </row>
    <row r="543" spans="1:17" s="24" customFormat="1" ht="24.75" customHeight="1">
      <c r="A543" s="112" t="s">
        <v>664</v>
      </c>
      <c r="B543" s="25" t="s">
        <v>158</v>
      </c>
      <c r="C543" s="25" t="s">
        <v>168</v>
      </c>
      <c r="D543" s="25"/>
      <c r="E543" s="25"/>
      <c r="F543" s="26">
        <f>F544</f>
        <v>381.5</v>
      </c>
      <c r="G543" s="26">
        <f aca="true" t="shared" si="269" ref="G543:N544">G544</f>
        <v>0</v>
      </c>
      <c r="H543" s="26">
        <f t="shared" si="269"/>
        <v>0</v>
      </c>
      <c r="I543" s="26">
        <f t="shared" si="269"/>
        <v>0</v>
      </c>
      <c r="J543" s="26">
        <f t="shared" si="269"/>
        <v>0</v>
      </c>
      <c r="K543" s="26">
        <f t="shared" si="269"/>
        <v>0</v>
      </c>
      <c r="L543" s="26">
        <f t="shared" si="269"/>
        <v>0</v>
      </c>
      <c r="M543" s="26">
        <f t="shared" si="269"/>
        <v>0</v>
      </c>
      <c r="N543" s="26">
        <f t="shared" si="269"/>
        <v>0</v>
      </c>
      <c r="O543" s="23"/>
      <c r="P543" s="33"/>
      <c r="Q543" s="33"/>
    </row>
    <row r="544" spans="1:17" s="24" customFormat="1" ht="37.5" customHeight="1">
      <c r="A544" s="111" t="s">
        <v>241</v>
      </c>
      <c r="B544" s="28" t="s">
        <v>158</v>
      </c>
      <c r="C544" s="28" t="s">
        <v>168</v>
      </c>
      <c r="D544" s="28" t="s">
        <v>300</v>
      </c>
      <c r="E544" s="28"/>
      <c r="F544" s="23">
        <f>F545</f>
        <v>381.5</v>
      </c>
      <c r="G544" s="23">
        <f t="shared" si="269"/>
        <v>0</v>
      </c>
      <c r="H544" s="23">
        <f t="shared" si="269"/>
        <v>0</v>
      </c>
      <c r="I544" s="23">
        <f t="shared" si="269"/>
        <v>0</v>
      </c>
      <c r="J544" s="23">
        <f t="shared" si="269"/>
        <v>0</v>
      </c>
      <c r="K544" s="23">
        <f t="shared" si="269"/>
        <v>0</v>
      </c>
      <c r="L544" s="23">
        <f t="shared" si="269"/>
        <v>0</v>
      </c>
      <c r="M544" s="23">
        <f t="shared" si="269"/>
        <v>0</v>
      </c>
      <c r="N544" s="23">
        <f t="shared" si="269"/>
        <v>0</v>
      </c>
      <c r="O544" s="23">
        <f>O545</f>
        <v>0</v>
      </c>
      <c r="P544" s="23">
        <f>P545</f>
        <v>0</v>
      </c>
      <c r="Q544" s="23">
        <f>Q545</f>
        <v>0</v>
      </c>
    </row>
    <row r="545" spans="1:17" s="24" customFormat="1" ht="20.25" customHeight="1">
      <c r="A545" s="111" t="s">
        <v>181</v>
      </c>
      <c r="B545" s="28" t="s">
        <v>158</v>
      </c>
      <c r="C545" s="28" t="s">
        <v>168</v>
      </c>
      <c r="D545" s="28" t="s">
        <v>331</v>
      </c>
      <c r="E545" s="28"/>
      <c r="F545" s="23">
        <f>F546</f>
        <v>381.5</v>
      </c>
      <c r="G545" s="23">
        <f aca="true" t="shared" si="270" ref="G545:N545">G546</f>
        <v>0</v>
      </c>
      <c r="H545" s="23">
        <f t="shared" si="270"/>
        <v>0</v>
      </c>
      <c r="I545" s="23">
        <f t="shared" si="270"/>
        <v>0</v>
      </c>
      <c r="J545" s="23">
        <f t="shared" si="270"/>
        <v>0</v>
      </c>
      <c r="K545" s="23">
        <f t="shared" si="270"/>
        <v>0</v>
      </c>
      <c r="L545" s="23">
        <f t="shared" si="270"/>
        <v>0</v>
      </c>
      <c r="M545" s="23">
        <f t="shared" si="270"/>
        <v>0</v>
      </c>
      <c r="N545" s="23">
        <f t="shared" si="270"/>
        <v>0</v>
      </c>
      <c r="O545" s="23"/>
      <c r="P545" s="33"/>
      <c r="Q545" s="33"/>
    </row>
    <row r="546" spans="1:17" s="24" customFormat="1" ht="35.25" customHeight="1">
      <c r="A546" s="111" t="s">
        <v>667</v>
      </c>
      <c r="B546" s="28" t="s">
        <v>158</v>
      </c>
      <c r="C546" s="28" t="s">
        <v>168</v>
      </c>
      <c r="D546" s="28" t="s">
        <v>331</v>
      </c>
      <c r="E546" s="28" t="s">
        <v>222</v>
      </c>
      <c r="F546" s="23">
        <v>381.5</v>
      </c>
      <c r="G546" s="23"/>
      <c r="H546" s="23"/>
      <c r="I546" s="23"/>
      <c r="J546" s="23">
        <v>0</v>
      </c>
      <c r="K546" s="23"/>
      <c r="L546" s="23"/>
      <c r="M546" s="23"/>
      <c r="N546" s="23">
        <v>0</v>
      </c>
      <c r="O546" s="23"/>
      <c r="P546" s="33"/>
      <c r="Q546" s="33"/>
    </row>
    <row r="547" spans="1:17" s="24" customFormat="1" ht="18.75">
      <c r="A547" s="112" t="s">
        <v>192</v>
      </c>
      <c r="B547" s="25" t="s">
        <v>174</v>
      </c>
      <c r="C547" s="25" t="s">
        <v>555</v>
      </c>
      <c r="D547" s="25"/>
      <c r="E547" s="25"/>
      <c r="F547" s="26">
        <f>F548</f>
        <v>9742.900000000001</v>
      </c>
      <c r="G547" s="26">
        <f aca="true" t="shared" si="271" ref="G547:Q547">G548</f>
        <v>0</v>
      </c>
      <c r="H547" s="26">
        <f t="shared" si="271"/>
        <v>5820</v>
      </c>
      <c r="I547" s="26">
        <f t="shared" si="271"/>
        <v>537.5</v>
      </c>
      <c r="J547" s="26">
        <f t="shared" si="271"/>
        <v>5877.2</v>
      </c>
      <c r="K547" s="26">
        <f t="shared" si="271"/>
        <v>0</v>
      </c>
      <c r="L547" s="26">
        <f t="shared" si="271"/>
        <v>5339.7</v>
      </c>
      <c r="M547" s="26">
        <f t="shared" si="271"/>
        <v>537.5</v>
      </c>
      <c r="N547" s="26">
        <f t="shared" si="271"/>
        <v>5737.5</v>
      </c>
      <c r="O547" s="23">
        <f t="shared" si="271"/>
        <v>0</v>
      </c>
      <c r="P547" s="23">
        <f t="shared" si="271"/>
        <v>5200</v>
      </c>
      <c r="Q547" s="23">
        <f t="shared" si="271"/>
        <v>537.5</v>
      </c>
    </row>
    <row r="548" spans="1:17" s="24" customFormat="1" ht="18.75">
      <c r="A548" s="111" t="s">
        <v>193</v>
      </c>
      <c r="B548" s="28" t="s">
        <v>174</v>
      </c>
      <c r="C548" s="28" t="s">
        <v>156</v>
      </c>
      <c r="D548" s="28"/>
      <c r="E548" s="28"/>
      <c r="F548" s="23">
        <f aca="true" t="shared" si="272" ref="F548:Q548">F549+F575</f>
        <v>9742.900000000001</v>
      </c>
      <c r="G548" s="23">
        <f t="shared" si="272"/>
        <v>0</v>
      </c>
      <c r="H548" s="23">
        <f t="shared" si="272"/>
        <v>5820</v>
      </c>
      <c r="I548" s="23">
        <f t="shared" si="272"/>
        <v>537.5</v>
      </c>
      <c r="J548" s="23">
        <f t="shared" si="272"/>
        <v>5877.2</v>
      </c>
      <c r="K548" s="23">
        <f t="shared" si="272"/>
        <v>0</v>
      </c>
      <c r="L548" s="23">
        <f t="shared" si="272"/>
        <v>5339.7</v>
      </c>
      <c r="M548" s="23">
        <f t="shared" si="272"/>
        <v>537.5</v>
      </c>
      <c r="N548" s="23">
        <f t="shared" si="272"/>
        <v>5737.5</v>
      </c>
      <c r="O548" s="23">
        <f t="shared" si="272"/>
        <v>0</v>
      </c>
      <c r="P548" s="23">
        <f t="shared" si="272"/>
        <v>5200</v>
      </c>
      <c r="Q548" s="23">
        <f t="shared" si="272"/>
        <v>537.5</v>
      </c>
    </row>
    <row r="549" spans="1:17" s="24" customFormat="1" ht="37.5">
      <c r="A549" s="111" t="s">
        <v>452</v>
      </c>
      <c r="B549" s="28" t="s">
        <v>174</v>
      </c>
      <c r="C549" s="28" t="s">
        <v>156</v>
      </c>
      <c r="D549" s="28" t="s">
        <v>354</v>
      </c>
      <c r="E549" s="28"/>
      <c r="F549" s="23">
        <f>F550+F559+F564+F567</f>
        <v>9390.2</v>
      </c>
      <c r="G549" s="23">
        <f aca="true" t="shared" si="273" ref="G549:N549">G550+G559+G564+G567</f>
        <v>0</v>
      </c>
      <c r="H549" s="23">
        <f t="shared" si="273"/>
        <v>5491.6</v>
      </c>
      <c r="I549" s="23">
        <f t="shared" si="273"/>
        <v>537.5</v>
      </c>
      <c r="J549" s="23">
        <f t="shared" si="273"/>
        <v>5877.2</v>
      </c>
      <c r="K549" s="23">
        <f t="shared" si="273"/>
        <v>0</v>
      </c>
      <c r="L549" s="23">
        <f t="shared" si="273"/>
        <v>5339.7</v>
      </c>
      <c r="M549" s="23">
        <f t="shared" si="273"/>
        <v>537.5</v>
      </c>
      <c r="N549" s="23">
        <f t="shared" si="273"/>
        <v>5737.5</v>
      </c>
      <c r="O549" s="23">
        <f>O550+O559+O564+O567</f>
        <v>0</v>
      </c>
      <c r="P549" s="23">
        <f>P550+P559+P564+P567</f>
        <v>5200</v>
      </c>
      <c r="Q549" s="23">
        <f>Q550+Q559+Q564+Q567</f>
        <v>537.5</v>
      </c>
    </row>
    <row r="550" spans="1:17" s="24" customFormat="1" ht="18.75">
      <c r="A550" s="111" t="s">
        <v>0</v>
      </c>
      <c r="B550" s="28" t="s">
        <v>174</v>
      </c>
      <c r="C550" s="28" t="s">
        <v>156</v>
      </c>
      <c r="D550" s="28" t="s">
        <v>1</v>
      </c>
      <c r="E550" s="28"/>
      <c r="F550" s="23">
        <f>F551+F555+F557+F553</f>
        <v>5382.200000000001</v>
      </c>
      <c r="G550" s="23">
        <f aca="true" t="shared" si="274" ref="G550:N550">G551+G555+G557+G553</f>
        <v>0</v>
      </c>
      <c r="H550" s="23">
        <f t="shared" si="274"/>
        <v>5261.6</v>
      </c>
      <c r="I550" s="23">
        <f t="shared" si="274"/>
        <v>130</v>
      </c>
      <c r="J550" s="23">
        <f t="shared" si="274"/>
        <v>5239.7</v>
      </c>
      <c r="K550" s="23">
        <f t="shared" si="274"/>
        <v>0</v>
      </c>
      <c r="L550" s="23">
        <f t="shared" si="274"/>
        <v>5109.7</v>
      </c>
      <c r="M550" s="23">
        <f t="shared" si="274"/>
        <v>130</v>
      </c>
      <c r="N550" s="23">
        <f t="shared" si="274"/>
        <v>5100</v>
      </c>
      <c r="O550" s="23">
        <f>O551+O555+O557</f>
        <v>0</v>
      </c>
      <c r="P550" s="23">
        <f>P551+P555+P557</f>
        <v>4970</v>
      </c>
      <c r="Q550" s="23">
        <f>Q551+Q555+Q557</f>
        <v>130</v>
      </c>
    </row>
    <row r="551" spans="1:17" s="24" customFormat="1" ht="37.5">
      <c r="A551" s="111" t="s">
        <v>444</v>
      </c>
      <c r="B551" s="28" t="s">
        <v>174</v>
      </c>
      <c r="C551" s="28" t="s">
        <v>156</v>
      </c>
      <c r="D551" s="28" t="s">
        <v>3</v>
      </c>
      <c r="E551" s="28"/>
      <c r="F551" s="23">
        <f aca="true" t="shared" si="275" ref="F551:Q551">F552</f>
        <v>4891.6</v>
      </c>
      <c r="G551" s="23">
        <f t="shared" si="275"/>
        <v>0</v>
      </c>
      <c r="H551" s="23">
        <f t="shared" si="275"/>
        <v>5091.6</v>
      </c>
      <c r="I551" s="23">
        <f t="shared" si="275"/>
        <v>0</v>
      </c>
      <c r="J551" s="23">
        <f t="shared" si="275"/>
        <v>4939.7</v>
      </c>
      <c r="K551" s="23">
        <f t="shared" si="275"/>
        <v>0</v>
      </c>
      <c r="L551" s="23">
        <f t="shared" si="275"/>
        <v>4939.7</v>
      </c>
      <c r="M551" s="23">
        <f t="shared" si="275"/>
        <v>0</v>
      </c>
      <c r="N551" s="23">
        <f t="shared" si="275"/>
        <v>4800</v>
      </c>
      <c r="O551" s="23">
        <f t="shared" si="275"/>
        <v>0</v>
      </c>
      <c r="P551" s="23">
        <f t="shared" si="275"/>
        <v>4800</v>
      </c>
      <c r="Q551" s="23">
        <f t="shared" si="275"/>
        <v>0</v>
      </c>
    </row>
    <row r="552" spans="1:17" s="24" customFormat="1" ht="18.75">
      <c r="A552" s="111" t="s">
        <v>225</v>
      </c>
      <c r="B552" s="28" t="s">
        <v>174</v>
      </c>
      <c r="C552" s="28" t="s">
        <v>156</v>
      </c>
      <c r="D552" s="28" t="s">
        <v>3</v>
      </c>
      <c r="E552" s="28" t="s">
        <v>224</v>
      </c>
      <c r="F552" s="23">
        <v>4891.6</v>
      </c>
      <c r="G552" s="23"/>
      <c r="H552" s="23">
        <v>5091.6</v>
      </c>
      <c r="I552" s="23"/>
      <c r="J552" s="23">
        <f>K552+L552+M552</f>
        <v>4939.7</v>
      </c>
      <c r="K552" s="23"/>
      <c r="L552" s="23">
        <v>4939.7</v>
      </c>
      <c r="M552" s="23"/>
      <c r="N552" s="23">
        <f>O552+P552+Q552</f>
        <v>4800</v>
      </c>
      <c r="O552" s="33"/>
      <c r="P552" s="33">
        <v>4800</v>
      </c>
      <c r="Q552" s="33"/>
    </row>
    <row r="553" spans="1:17" s="24" customFormat="1" ht="56.25">
      <c r="A553" s="49" t="s">
        <v>484</v>
      </c>
      <c r="B553" s="28" t="s">
        <v>174</v>
      </c>
      <c r="C553" s="28" t="s">
        <v>156</v>
      </c>
      <c r="D553" s="28" t="s">
        <v>639</v>
      </c>
      <c r="E553" s="28"/>
      <c r="F553" s="23">
        <f>F554</f>
        <v>190.6</v>
      </c>
      <c r="G553" s="23">
        <f aca="true" t="shared" si="276" ref="G553:N553">G554</f>
        <v>0</v>
      </c>
      <c r="H553" s="23">
        <f t="shared" si="276"/>
        <v>0</v>
      </c>
      <c r="I553" s="23">
        <f t="shared" si="276"/>
        <v>0</v>
      </c>
      <c r="J553" s="23">
        <f t="shared" si="276"/>
        <v>0</v>
      </c>
      <c r="K553" s="23">
        <f t="shared" si="276"/>
        <v>0</v>
      </c>
      <c r="L553" s="23">
        <f t="shared" si="276"/>
        <v>0</v>
      </c>
      <c r="M553" s="23">
        <f t="shared" si="276"/>
        <v>0</v>
      </c>
      <c r="N553" s="23">
        <f t="shared" si="276"/>
        <v>0</v>
      </c>
      <c r="O553" s="33"/>
      <c r="P553" s="33"/>
      <c r="Q553" s="33"/>
    </row>
    <row r="554" spans="1:17" s="24" customFormat="1" ht="18.75">
      <c r="A554" s="111" t="s">
        <v>225</v>
      </c>
      <c r="B554" s="28" t="s">
        <v>174</v>
      </c>
      <c r="C554" s="28" t="s">
        <v>156</v>
      </c>
      <c r="D554" s="28" t="s">
        <v>639</v>
      </c>
      <c r="E554" s="28" t="s">
        <v>224</v>
      </c>
      <c r="F554" s="23">
        <v>190.6</v>
      </c>
      <c r="G554" s="23"/>
      <c r="H554" s="23"/>
      <c r="I554" s="23"/>
      <c r="J554" s="23">
        <v>0</v>
      </c>
      <c r="K554" s="23"/>
      <c r="L554" s="23"/>
      <c r="M554" s="23"/>
      <c r="N554" s="23">
        <v>0</v>
      </c>
      <c r="O554" s="33"/>
      <c r="P554" s="33"/>
      <c r="Q554" s="33"/>
    </row>
    <row r="555" spans="1:17" s="24" customFormat="1" ht="18.75">
      <c r="A555" s="111" t="s">
        <v>4</v>
      </c>
      <c r="B555" s="28" t="s">
        <v>174</v>
      </c>
      <c r="C555" s="28" t="s">
        <v>156</v>
      </c>
      <c r="D555" s="28" t="s">
        <v>2</v>
      </c>
      <c r="E555" s="28"/>
      <c r="F555" s="23">
        <f aca="true" t="shared" si="277" ref="F555:Q555">F556</f>
        <v>170</v>
      </c>
      <c r="G555" s="23">
        <f t="shared" si="277"/>
        <v>0</v>
      </c>
      <c r="H555" s="23">
        <f t="shared" si="277"/>
        <v>170</v>
      </c>
      <c r="I555" s="23">
        <f t="shared" si="277"/>
        <v>0</v>
      </c>
      <c r="J555" s="23">
        <f t="shared" si="277"/>
        <v>170</v>
      </c>
      <c r="K555" s="23">
        <f t="shared" si="277"/>
        <v>0</v>
      </c>
      <c r="L555" s="23">
        <f t="shared" si="277"/>
        <v>170</v>
      </c>
      <c r="M555" s="23">
        <f t="shared" si="277"/>
        <v>0</v>
      </c>
      <c r="N555" s="23">
        <f t="shared" si="277"/>
        <v>170</v>
      </c>
      <c r="O555" s="23">
        <f t="shared" si="277"/>
        <v>0</v>
      </c>
      <c r="P555" s="23">
        <f t="shared" si="277"/>
        <v>170</v>
      </c>
      <c r="Q555" s="23">
        <f t="shared" si="277"/>
        <v>0</v>
      </c>
    </row>
    <row r="556" spans="1:17" s="24" customFormat="1" ht="18.75">
      <c r="A556" s="111" t="s">
        <v>225</v>
      </c>
      <c r="B556" s="28" t="s">
        <v>174</v>
      </c>
      <c r="C556" s="28" t="s">
        <v>156</v>
      </c>
      <c r="D556" s="28" t="s">
        <v>2</v>
      </c>
      <c r="E556" s="28" t="s">
        <v>224</v>
      </c>
      <c r="F556" s="23">
        <f>G556+H556+I556</f>
        <v>170</v>
      </c>
      <c r="G556" s="23"/>
      <c r="H556" s="23">
        <v>170</v>
      </c>
      <c r="I556" s="23"/>
      <c r="J556" s="23">
        <f>K556+L556+M556</f>
        <v>170</v>
      </c>
      <c r="K556" s="23"/>
      <c r="L556" s="23">
        <v>170</v>
      </c>
      <c r="M556" s="23"/>
      <c r="N556" s="23">
        <f>O556+P556+Q556</f>
        <v>170</v>
      </c>
      <c r="O556" s="33"/>
      <c r="P556" s="33">
        <v>170</v>
      </c>
      <c r="Q556" s="33"/>
    </row>
    <row r="557" spans="1:17" s="24" customFormat="1" ht="75">
      <c r="A557" s="111" t="s">
        <v>415</v>
      </c>
      <c r="B557" s="28" t="s">
        <v>174</v>
      </c>
      <c r="C557" s="28" t="s">
        <v>156</v>
      </c>
      <c r="D557" s="28" t="s">
        <v>104</v>
      </c>
      <c r="E557" s="28"/>
      <c r="F557" s="23">
        <f>F558</f>
        <v>130</v>
      </c>
      <c r="G557" s="23">
        <f aca="true" t="shared" si="278" ref="G557:Q557">G558</f>
        <v>0</v>
      </c>
      <c r="H557" s="23">
        <f t="shared" si="278"/>
        <v>0</v>
      </c>
      <c r="I557" s="23">
        <f t="shared" si="278"/>
        <v>130</v>
      </c>
      <c r="J557" s="23">
        <f t="shared" si="278"/>
        <v>130</v>
      </c>
      <c r="K557" s="23">
        <f t="shared" si="278"/>
        <v>0</v>
      </c>
      <c r="L557" s="23">
        <f t="shared" si="278"/>
        <v>0</v>
      </c>
      <c r="M557" s="23">
        <f t="shared" si="278"/>
        <v>130</v>
      </c>
      <c r="N557" s="23">
        <f t="shared" si="278"/>
        <v>130</v>
      </c>
      <c r="O557" s="23">
        <f t="shared" si="278"/>
        <v>0</v>
      </c>
      <c r="P557" s="23">
        <f t="shared" si="278"/>
        <v>0</v>
      </c>
      <c r="Q557" s="23">
        <f t="shared" si="278"/>
        <v>130</v>
      </c>
    </row>
    <row r="558" spans="1:17" s="24" customFormat="1" ht="18.75">
      <c r="A558" s="111" t="s">
        <v>225</v>
      </c>
      <c r="B558" s="28" t="s">
        <v>174</v>
      </c>
      <c r="C558" s="28" t="s">
        <v>156</v>
      </c>
      <c r="D558" s="28" t="s">
        <v>104</v>
      </c>
      <c r="E558" s="28" t="s">
        <v>224</v>
      </c>
      <c r="F558" s="23">
        <f>G558+H558+I558</f>
        <v>130</v>
      </c>
      <c r="G558" s="23"/>
      <c r="H558" s="23"/>
      <c r="I558" s="23">
        <v>130</v>
      </c>
      <c r="J558" s="23">
        <f>K558+L558+M558</f>
        <v>130</v>
      </c>
      <c r="K558" s="23"/>
      <c r="L558" s="23"/>
      <c r="M558" s="23">
        <v>130</v>
      </c>
      <c r="N558" s="23">
        <f>O558+P558+Q558</f>
        <v>130</v>
      </c>
      <c r="O558" s="33"/>
      <c r="P558" s="33"/>
      <c r="Q558" s="33">
        <v>130</v>
      </c>
    </row>
    <row r="559" spans="1:17" s="24" customFormat="1" ht="18.75">
      <c r="A559" s="111" t="s">
        <v>5</v>
      </c>
      <c r="B559" s="28" t="s">
        <v>174</v>
      </c>
      <c r="C559" s="28" t="s">
        <v>156</v>
      </c>
      <c r="D559" s="28" t="s">
        <v>6</v>
      </c>
      <c r="E559" s="28"/>
      <c r="F559" s="23">
        <f>F562+F560</f>
        <v>437.5</v>
      </c>
      <c r="G559" s="23">
        <f aca="true" t="shared" si="279" ref="G559:Q559">G562+G560</f>
        <v>0</v>
      </c>
      <c r="H559" s="23">
        <f t="shared" si="279"/>
        <v>200</v>
      </c>
      <c r="I559" s="23">
        <f t="shared" si="279"/>
        <v>237.5</v>
      </c>
      <c r="J559" s="23">
        <f t="shared" si="279"/>
        <v>437.5</v>
      </c>
      <c r="K559" s="23">
        <f t="shared" si="279"/>
        <v>0</v>
      </c>
      <c r="L559" s="23">
        <f t="shared" si="279"/>
        <v>200</v>
      </c>
      <c r="M559" s="23">
        <f t="shared" si="279"/>
        <v>237.5</v>
      </c>
      <c r="N559" s="23">
        <f t="shared" si="279"/>
        <v>437.5</v>
      </c>
      <c r="O559" s="23">
        <f t="shared" si="279"/>
        <v>0</v>
      </c>
      <c r="P559" s="23">
        <f t="shared" si="279"/>
        <v>200</v>
      </c>
      <c r="Q559" s="23">
        <f t="shared" si="279"/>
        <v>237.5</v>
      </c>
    </row>
    <row r="560" spans="1:17" s="24" customFormat="1" ht="18.75">
      <c r="A560" s="111" t="s">
        <v>4</v>
      </c>
      <c r="B560" s="28" t="s">
        <v>174</v>
      </c>
      <c r="C560" s="28" t="s">
        <v>156</v>
      </c>
      <c r="D560" s="28" t="s">
        <v>7</v>
      </c>
      <c r="E560" s="28"/>
      <c r="F560" s="23">
        <f>F561</f>
        <v>200</v>
      </c>
      <c r="G560" s="23">
        <f aca="true" t="shared" si="280" ref="G560:Q560">G561</f>
        <v>0</v>
      </c>
      <c r="H560" s="23">
        <f t="shared" si="280"/>
        <v>200</v>
      </c>
      <c r="I560" s="23">
        <f t="shared" si="280"/>
        <v>0</v>
      </c>
      <c r="J560" s="23">
        <f t="shared" si="280"/>
        <v>200</v>
      </c>
      <c r="K560" s="23">
        <f t="shared" si="280"/>
        <v>0</v>
      </c>
      <c r="L560" s="23">
        <f t="shared" si="280"/>
        <v>200</v>
      </c>
      <c r="M560" s="23">
        <f t="shared" si="280"/>
        <v>0</v>
      </c>
      <c r="N560" s="23">
        <f t="shared" si="280"/>
        <v>200</v>
      </c>
      <c r="O560" s="23">
        <f t="shared" si="280"/>
        <v>0</v>
      </c>
      <c r="P560" s="23">
        <f t="shared" si="280"/>
        <v>200</v>
      </c>
      <c r="Q560" s="23">
        <f t="shared" si="280"/>
        <v>0</v>
      </c>
    </row>
    <row r="561" spans="1:17" s="24" customFormat="1" ht="18.75">
      <c r="A561" s="111" t="s">
        <v>225</v>
      </c>
      <c r="B561" s="28" t="s">
        <v>174</v>
      </c>
      <c r="C561" s="28" t="s">
        <v>156</v>
      </c>
      <c r="D561" s="28" t="s">
        <v>7</v>
      </c>
      <c r="E561" s="28" t="s">
        <v>224</v>
      </c>
      <c r="F561" s="23">
        <f>G561+H561+I561</f>
        <v>200</v>
      </c>
      <c r="G561" s="23"/>
      <c r="H561" s="23">
        <v>200</v>
      </c>
      <c r="I561" s="23"/>
      <c r="J561" s="23">
        <f>K561+L561+M561</f>
        <v>200</v>
      </c>
      <c r="K561" s="23"/>
      <c r="L561" s="23">
        <v>200</v>
      </c>
      <c r="M561" s="23"/>
      <c r="N561" s="23">
        <f>O561+P561+Q561</f>
        <v>200</v>
      </c>
      <c r="O561" s="33"/>
      <c r="P561" s="33">
        <v>200</v>
      </c>
      <c r="Q561" s="33"/>
    </row>
    <row r="562" spans="1:17" s="24" customFormat="1" ht="75">
      <c r="A562" s="111" t="s">
        <v>415</v>
      </c>
      <c r="B562" s="28" t="s">
        <v>174</v>
      </c>
      <c r="C562" s="28" t="s">
        <v>156</v>
      </c>
      <c r="D562" s="28" t="s">
        <v>103</v>
      </c>
      <c r="E562" s="28"/>
      <c r="F562" s="23">
        <f>F563</f>
        <v>237.5</v>
      </c>
      <c r="G562" s="23">
        <f aca="true" t="shared" si="281" ref="G562:Q562">G563</f>
        <v>0</v>
      </c>
      <c r="H562" s="23">
        <f t="shared" si="281"/>
        <v>0</v>
      </c>
      <c r="I562" s="23">
        <f t="shared" si="281"/>
        <v>237.5</v>
      </c>
      <c r="J562" s="23">
        <f t="shared" si="281"/>
        <v>237.5</v>
      </c>
      <c r="K562" s="23">
        <f t="shared" si="281"/>
        <v>0</v>
      </c>
      <c r="L562" s="23">
        <f t="shared" si="281"/>
        <v>0</v>
      </c>
      <c r="M562" s="23">
        <f t="shared" si="281"/>
        <v>237.5</v>
      </c>
      <c r="N562" s="23">
        <f t="shared" si="281"/>
        <v>237.5</v>
      </c>
      <c r="O562" s="23">
        <f t="shared" si="281"/>
        <v>0</v>
      </c>
      <c r="P562" s="23">
        <f t="shared" si="281"/>
        <v>0</v>
      </c>
      <c r="Q562" s="23">
        <f t="shared" si="281"/>
        <v>237.5</v>
      </c>
    </row>
    <row r="563" spans="1:17" s="24" customFormat="1" ht="18.75">
      <c r="A563" s="111" t="s">
        <v>225</v>
      </c>
      <c r="B563" s="28" t="s">
        <v>174</v>
      </c>
      <c r="C563" s="28" t="s">
        <v>156</v>
      </c>
      <c r="D563" s="28" t="s">
        <v>103</v>
      </c>
      <c r="E563" s="28" t="s">
        <v>224</v>
      </c>
      <c r="F563" s="23">
        <f>G563+H563+I563</f>
        <v>237.5</v>
      </c>
      <c r="G563" s="23"/>
      <c r="H563" s="23"/>
      <c r="I563" s="23">
        <v>237.5</v>
      </c>
      <c r="J563" s="23">
        <f>K563+L563+M563</f>
        <v>237.5</v>
      </c>
      <c r="K563" s="23"/>
      <c r="L563" s="23"/>
      <c r="M563" s="23">
        <v>237.5</v>
      </c>
      <c r="N563" s="23">
        <f>O563+P563+Q563</f>
        <v>237.5</v>
      </c>
      <c r="O563" s="33"/>
      <c r="P563" s="33"/>
      <c r="Q563" s="33">
        <v>237.5</v>
      </c>
    </row>
    <row r="564" spans="1:17" s="24" customFormat="1" ht="45" customHeight="1">
      <c r="A564" s="111" t="s">
        <v>9</v>
      </c>
      <c r="B564" s="28" t="s">
        <v>174</v>
      </c>
      <c r="C564" s="28" t="s">
        <v>156</v>
      </c>
      <c r="D564" s="28" t="s">
        <v>8</v>
      </c>
      <c r="E564" s="28"/>
      <c r="F564" s="23">
        <f>F565</f>
        <v>30</v>
      </c>
      <c r="G564" s="23">
        <f aca="true" t="shared" si="282" ref="G564:Q565">G565</f>
        <v>0</v>
      </c>
      <c r="H564" s="23">
        <f t="shared" si="282"/>
        <v>30</v>
      </c>
      <c r="I564" s="23">
        <f t="shared" si="282"/>
        <v>0</v>
      </c>
      <c r="J564" s="23">
        <f t="shared" si="282"/>
        <v>30</v>
      </c>
      <c r="K564" s="23">
        <f t="shared" si="282"/>
        <v>0</v>
      </c>
      <c r="L564" s="23">
        <f t="shared" si="282"/>
        <v>30</v>
      </c>
      <c r="M564" s="23">
        <f t="shared" si="282"/>
        <v>0</v>
      </c>
      <c r="N564" s="23">
        <f t="shared" si="282"/>
        <v>30</v>
      </c>
      <c r="O564" s="23">
        <f t="shared" si="282"/>
        <v>0</v>
      </c>
      <c r="P564" s="23">
        <f t="shared" si="282"/>
        <v>30</v>
      </c>
      <c r="Q564" s="23">
        <f t="shared" si="282"/>
        <v>0</v>
      </c>
    </row>
    <row r="565" spans="1:17" s="24" customFormat="1" ht="18.75">
      <c r="A565" s="111" t="s">
        <v>4</v>
      </c>
      <c r="B565" s="28" t="s">
        <v>174</v>
      </c>
      <c r="C565" s="28" t="s">
        <v>156</v>
      </c>
      <c r="D565" s="28" t="s">
        <v>10</v>
      </c>
      <c r="E565" s="28"/>
      <c r="F565" s="23">
        <f>F566</f>
        <v>30</v>
      </c>
      <c r="G565" s="23">
        <f t="shared" si="282"/>
        <v>0</v>
      </c>
      <c r="H565" s="23">
        <f t="shared" si="282"/>
        <v>30</v>
      </c>
      <c r="I565" s="23">
        <f t="shared" si="282"/>
        <v>0</v>
      </c>
      <c r="J565" s="23">
        <f t="shared" si="282"/>
        <v>30</v>
      </c>
      <c r="K565" s="23">
        <f t="shared" si="282"/>
        <v>0</v>
      </c>
      <c r="L565" s="23">
        <f t="shared" si="282"/>
        <v>30</v>
      </c>
      <c r="M565" s="23">
        <f t="shared" si="282"/>
        <v>0</v>
      </c>
      <c r="N565" s="23">
        <f t="shared" si="282"/>
        <v>30</v>
      </c>
      <c r="O565" s="23">
        <f t="shared" si="282"/>
        <v>0</v>
      </c>
      <c r="P565" s="23">
        <f t="shared" si="282"/>
        <v>30</v>
      </c>
      <c r="Q565" s="23">
        <f t="shared" si="282"/>
        <v>0</v>
      </c>
    </row>
    <row r="566" spans="1:17" s="24" customFormat="1" ht="37.5">
      <c r="A566" s="111" t="s">
        <v>119</v>
      </c>
      <c r="B566" s="28" t="s">
        <v>174</v>
      </c>
      <c r="C566" s="28" t="s">
        <v>156</v>
      </c>
      <c r="D566" s="28" t="s">
        <v>10</v>
      </c>
      <c r="E566" s="28" t="s">
        <v>210</v>
      </c>
      <c r="F566" s="23">
        <f>G566+H566+I566</f>
        <v>30</v>
      </c>
      <c r="G566" s="23"/>
      <c r="H566" s="23">
        <v>30</v>
      </c>
      <c r="I566" s="23"/>
      <c r="J566" s="23">
        <f>K566+L566+M566</f>
        <v>30</v>
      </c>
      <c r="K566" s="23"/>
      <c r="L566" s="23">
        <v>30</v>
      </c>
      <c r="M566" s="23"/>
      <c r="N566" s="23">
        <f>O566+P566+Q566</f>
        <v>30</v>
      </c>
      <c r="O566" s="33"/>
      <c r="P566" s="33">
        <v>30</v>
      </c>
      <c r="Q566" s="33"/>
    </row>
    <row r="567" spans="1:17" s="24" customFormat="1" ht="37.5">
      <c r="A567" s="111" t="s">
        <v>100</v>
      </c>
      <c r="B567" s="28" t="s">
        <v>174</v>
      </c>
      <c r="C567" s="28" t="s">
        <v>156</v>
      </c>
      <c r="D567" s="28" t="s">
        <v>101</v>
      </c>
      <c r="E567" s="28"/>
      <c r="F567" s="23">
        <f>F568+F572+F570</f>
        <v>3540.5</v>
      </c>
      <c r="G567" s="23">
        <f aca="true" t="shared" si="283" ref="G567:N567">G568+G572+G570</f>
        <v>0</v>
      </c>
      <c r="H567" s="23">
        <f t="shared" si="283"/>
        <v>0</v>
      </c>
      <c r="I567" s="23">
        <f t="shared" si="283"/>
        <v>170</v>
      </c>
      <c r="J567" s="23">
        <f t="shared" si="283"/>
        <v>170</v>
      </c>
      <c r="K567" s="23">
        <f t="shared" si="283"/>
        <v>0</v>
      </c>
      <c r="L567" s="23">
        <f t="shared" si="283"/>
        <v>0</v>
      </c>
      <c r="M567" s="23">
        <f t="shared" si="283"/>
        <v>170</v>
      </c>
      <c r="N567" s="23">
        <f t="shared" si="283"/>
        <v>170</v>
      </c>
      <c r="O567" s="23">
        <f>O568</f>
        <v>0</v>
      </c>
      <c r="P567" s="23">
        <f>P568</f>
        <v>0</v>
      </c>
      <c r="Q567" s="23">
        <f>Q568</f>
        <v>170</v>
      </c>
    </row>
    <row r="568" spans="1:17" s="24" customFormat="1" ht="75">
      <c r="A568" s="111" t="s">
        <v>415</v>
      </c>
      <c r="B568" s="28" t="s">
        <v>174</v>
      </c>
      <c r="C568" s="28" t="s">
        <v>156</v>
      </c>
      <c r="D568" s="28" t="s">
        <v>102</v>
      </c>
      <c r="E568" s="28"/>
      <c r="F568" s="23">
        <f>F569</f>
        <v>170</v>
      </c>
      <c r="G568" s="23">
        <f aca="true" t="shared" si="284" ref="G568:Q568">G569</f>
        <v>0</v>
      </c>
      <c r="H568" s="23">
        <f t="shared" si="284"/>
        <v>0</v>
      </c>
      <c r="I568" s="23">
        <f t="shared" si="284"/>
        <v>170</v>
      </c>
      <c r="J568" s="23">
        <f t="shared" si="284"/>
        <v>170</v>
      </c>
      <c r="K568" s="23">
        <f t="shared" si="284"/>
        <v>0</v>
      </c>
      <c r="L568" s="23">
        <f t="shared" si="284"/>
        <v>0</v>
      </c>
      <c r="M568" s="23">
        <f t="shared" si="284"/>
        <v>170</v>
      </c>
      <c r="N568" s="23">
        <f t="shared" si="284"/>
        <v>170</v>
      </c>
      <c r="O568" s="23">
        <f t="shared" si="284"/>
        <v>0</v>
      </c>
      <c r="P568" s="23">
        <f t="shared" si="284"/>
        <v>0</v>
      </c>
      <c r="Q568" s="23">
        <f t="shared" si="284"/>
        <v>170</v>
      </c>
    </row>
    <row r="569" spans="1:17" s="24" customFormat="1" ht="18.75">
      <c r="A569" s="111" t="s">
        <v>225</v>
      </c>
      <c r="B569" s="28" t="s">
        <v>174</v>
      </c>
      <c r="C569" s="28" t="s">
        <v>156</v>
      </c>
      <c r="D569" s="28" t="s">
        <v>102</v>
      </c>
      <c r="E569" s="28" t="s">
        <v>224</v>
      </c>
      <c r="F569" s="23">
        <f>G569+H569+I569</f>
        <v>170</v>
      </c>
      <c r="G569" s="23"/>
      <c r="H569" s="23"/>
      <c r="I569" s="23">
        <v>170</v>
      </c>
      <c r="J569" s="23">
        <f>K569+L569+M569</f>
        <v>170</v>
      </c>
      <c r="K569" s="23"/>
      <c r="L569" s="23"/>
      <c r="M569" s="23">
        <v>170</v>
      </c>
      <c r="N569" s="23">
        <f>O569+P569+Q569</f>
        <v>170</v>
      </c>
      <c r="O569" s="33"/>
      <c r="P569" s="23"/>
      <c r="Q569" s="33">
        <v>170</v>
      </c>
    </row>
    <row r="570" spans="1:17" s="24" customFormat="1" ht="37.5">
      <c r="A570" s="111" t="s">
        <v>670</v>
      </c>
      <c r="B570" s="28" t="s">
        <v>174</v>
      </c>
      <c r="C570" s="28" t="s">
        <v>156</v>
      </c>
      <c r="D570" s="28" t="s">
        <v>671</v>
      </c>
      <c r="E570" s="28"/>
      <c r="F570" s="23">
        <f>F571</f>
        <v>300</v>
      </c>
      <c r="G570" s="23">
        <f aca="true" t="shared" si="285" ref="G570:N570">G571</f>
        <v>0</v>
      </c>
      <c r="H570" s="23">
        <f t="shared" si="285"/>
        <v>0</v>
      </c>
      <c r="I570" s="23">
        <f t="shared" si="285"/>
        <v>0</v>
      </c>
      <c r="J570" s="23">
        <f t="shared" si="285"/>
        <v>0</v>
      </c>
      <c r="K570" s="23">
        <f t="shared" si="285"/>
        <v>0</v>
      </c>
      <c r="L570" s="23">
        <f t="shared" si="285"/>
        <v>0</v>
      </c>
      <c r="M570" s="23">
        <f t="shared" si="285"/>
        <v>0</v>
      </c>
      <c r="N570" s="23">
        <f t="shared" si="285"/>
        <v>0</v>
      </c>
      <c r="O570" s="33"/>
      <c r="P570" s="23"/>
      <c r="Q570" s="33"/>
    </row>
    <row r="571" spans="1:17" s="24" customFormat="1" ht="21.75" customHeight="1">
      <c r="A571" s="111" t="s">
        <v>225</v>
      </c>
      <c r="B571" s="28" t="s">
        <v>174</v>
      </c>
      <c r="C571" s="28" t="s">
        <v>156</v>
      </c>
      <c r="D571" s="28" t="s">
        <v>671</v>
      </c>
      <c r="E571" s="28" t="s">
        <v>224</v>
      </c>
      <c r="F571" s="23">
        <v>300</v>
      </c>
      <c r="G571" s="23"/>
      <c r="H571" s="23"/>
      <c r="I571" s="23"/>
      <c r="J571" s="23">
        <v>0</v>
      </c>
      <c r="K571" s="23"/>
      <c r="L571" s="23"/>
      <c r="M571" s="23"/>
      <c r="N571" s="23">
        <v>0</v>
      </c>
      <c r="O571" s="33"/>
      <c r="P571" s="23"/>
      <c r="Q571" s="33"/>
    </row>
    <row r="572" spans="1:17" s="24" customFormat="1" ht="37.5">
      <c r="A572" s="103" t="s">
        <v>665</v>
      </c>
      <c r="B572" s="28" t="s">
        <v>174</v>
      </c>
      <c r="C572" s="28" t="s">
        <v>156</v>
      </c>
      <c r="D572" s="28" t="s">
        <v>640</v>
      </c>
      <c r="E572" s="28"/>
      <c r="F572" s="23">
        <f>F573</f>
        <v>3070.5</v>
      </c>
      <c r="G572" s="23">
        <f aca="true" t="shared" si="286" ref="G572:N572">G573</f>
        <v>0</v>
      </c>
      <c r="H572" s="23">
        <f t="shared" si="286"/>
        <v>0</v>
      </c>
      <c r="I572" s="23">
        <f t="shared" si="286"/>
        <v>0</v>
      </c>
      <c r="J572" s="23">
        <f t="shared" si="286"/>
        <v>0</v>
      </c>
      <c r="K572" s="23">
        <f t="shared" si="286"/>
        <v>0</v>
      </c>
      <c r="L572" s="23">
        <f t="shared" si="286"/>
        <v>0</v>
      </c>
      <c r="M572" s="23">
        <f t="shared" si="286"/>
        <v>0</v>
      </c>
      <c r="N572" s="23">
        <f t="shared" si="286"/>
        <v>0</v>
      </c>
      <c r="O572" s="33"/>
      <c r="P572" s="23"/>
      <c r="Q572" s="33"/>
    </row>
    <row r="573" spans="1:17" s="24" customFormat="1" ht="37.5">
      <c r="A573" s="49" t="s">
        <v>642</v>
      </c>
      <c r="B573" s="28" t="s">
        <v>174</v>
      </c>
      <c r="C573" s="28" t="s">
        <v>156</v>
      </c>
      <c r="D573" s="28" t="s">
        <v>641</v>
      </c>
      <c r="E573" s="28"/>
      <c r="F573" s="23">
        <f>F574</f>
        <v>3070.5</v>
      </c>
      <c r="G573" s="23">
        <f aca="true" t="shared" si="287" ref="G573:N573">G574</f>
        <v>0</v>
      </c>
      <c r="H573" s="23">
        <f t="shared" si="287"/>
        <v>0</v>
      </c>
      <c r="I573" s="23">
        <f t="shared" si="287"/>
        <v>0</v>
      </c>
      <c r="J573" s="23">
        <f t="shared" si="287"/>
        <v>0</v>
      </c>
      <c r="K573" s="23">
        <f t="shared" si="287"/>
        <v>0</v>
      </c>
      <c r="L573" s="23">
        <f t="shared" si="287"/>
        <v>0</v>
      </c>
      <c r="M573" s="23">
        <f t="shared" si="287"/>
        <v>0</v>
      </c>
      <c r="N573" s="23">
        <f t="shared" si="287"/>
        <v>0</v>
      </c>
      <c r="O573" s="33"/>
      <c r="P573" s="23"/>
      <c r="Q573" s="33"/>
    </row>
    <row r="574" spans="1:17" s="24" customFormat="1" ht="18.75">
      <c r="A574" s="111" t="s">
        <v>225</v>
      </c>
      <c r="B574" s="28" t="s">
        <v>174</v>
      </c>
      <c r="C574" s="28" t="s">
        <v>156</v>
      </c>
      <c r="D574" s="28" t="s">
        <v>641</v>
      </c>
      <c r="E574" s="28" t="s">
        <v>224</v>
      </c>
      <c r="F574" s="23">
        <v>3070.5</v>
      </c>
      <c r="G574" s="23"/>
      <c r="H574" s="23"/>
      <c r="I574" s="23"/>
      <c r="J574" s="23">
        <v>0</v>
      </c>
      <c r="K574" s="23"/>
      <c r="L574" s="23"/>
      <c r="M574" s="23"/>
      <c r="N574" s="23">
        <v>0</v>
      </c>
      <c r="O574" s="33"/>
      <c r="P574" s="23"/>
      <c r="Q574" s="33"/>
    </row>
    <row r="575" spans="1:17" s="24" customFormat="1" ht="37.5">
      <c r="A575" s="111" t="s">
        <v>460</v>
      </c>
      <c r="B575" s="28" t="s">
        <v>174</v>
      </c>
      <c r="C575" s="28" t="s">
        <v>156</v>
      </c>
      <c r="D575" s="28" t="s">
        <v>343</v>
      </c>
      <c r="E575" s="28"/>
      <c r="F575" s="23">
        <f>F576</f>
        <v>352.7</v>
      </c>
      <c r="G575" s="23">
        <f aca="true" t="shared" si="288" ref="G575:Q575">G576</f>
        <v>0</v>
      </c>
      <c r="H575" s="23">
        <f t="shared" si="288"/>
        <v>328.4</v>
      </c>
      <c r="I575" s="23">
        <f t="shared" si="288"/>
        <v>0</v>
      </c>
      <c r="J575" s="23">
        <f t="shared" si="288"/>
        <v>0</v>
      </c>
      <c r="K575" s="23">
        <f t="shared" si="288"/>
        <v>0</v>
      </c>
      <c r="L575" s="23">
        <f t="shared" si="288"/>
        <v>0</v>
      </c>
      <c r="M575" s="23">
        <f t="shared" si="288"/>
        <v>0</v>
      </c>
      <c r="N575" s="23">
        <f t="shared" si="288"/>
        <v>0</v>
      </c>
      <c r="O575" s="23">
        <f t="shared" si="288"/>
        <v>0</v>
      </c>
      <c r="P575" s="23">
        <f t="shared" si="288"/>
        <v>0</v>
      </c>
      <c r="Q575" s="23">
        <f t="shared" si="288"/>
        <v>0</v>
      </c>
    </row>
    <row r="576" spans="1:17" s="24" customFormat="1" ht="18.75" customHeight="1">
      <c r="A576" s="111" t="s">
        <v>21</v>
      </c>
      <c r="B576" s="28" t="s">
        <v>174</v>
      </c>
      <c r="C576" s="28" t="s">
        <v>156</v>
      </c>
      <c r="D576" s="28" t="s">
        <v>344</v>
      </c>
      <c r="E576" s="28"/>
      <c r="F576" s="23">
        <f>F577</f>
        <v>352.7</v>
      </c>
      <c r="G576" s="23">
        <f aca="true" t="shared" si="289" ref="G576:Q576">G577</f>
        <v>0</v>
      </c>
      <c r="H576" s="23">
        <f t="shared" si="289"/>
        <v>328.4</v>
      </c>
      <c r="I576" s="23">
        <f t="shared" si="289"/>
        <v>0</v>
      </c>
      <c r="J576" s="23">
        <f t="shared" si="289"/>
        <v>0</v>
      </c>
      <c r="K576" s="23">
        <f t="shared" si="289"/>
        <v>0</v>
      </c>
      <c r="L576" s="23">
        <f t="shared" si="289"/>
        <v>0</v>
      </c>
      <c r="M576" s="23">
        <f t="shared" si="289"/>
        <v>0</v>
      </c>
      <c r="N576" s="23">
        <f t="shared" si="289"/>
        <v>0</v>
      </c>
      <c r="O576" s="23">
        <f t="shared" si="289"/>
        <v>0</v>
      </c>
      <c r="P576" s="23">
        <f t="shared" si="289"/>
        <v>0</v>
      </c>
      <c r="Q576" s="23">
        <f t="shared" si="289"/>
        <v>0</v>
      </c>
    </row>
    <row r="577" spans="1:17" s="24" customFormat="1" ht="36" customHeight="1">
      <c r="A577" s="111" t="s">
        <v>63</v>
      </c>
      <c r="B577" s="28" t="s">
        <v>174</v>
      </c>
      <c r="C577" s="28" t="s">
        <v>156</v>
      </c>
      <c r="D577" s="28" t="s">
        <v>64</v>
      </c>
      <c r="E577" s="28"/>
      <c r="F577" s="23">
        <f>F578</f>
        <v>352.7</v>
      </c>
      <c r="G577" s="23">
        <f aca="true" t="shared" si="290" ref="G577:Q577">G578</f>
        <v>0</v>
      </c>
      <c r="H577" s="23">
        <f t="shared" si="290"/>
        <v>328.4</v>
      </c>
      <c r="I577" s="23">
        <f t="shared" si="290"/>
        <v>0</v>
      </c>
      <c r="J577" s="23">
        <f t="shared" si="290"/>
        <v>0</v>
      </c>
      <c r="K577" s="23">
        <f t="shared" si="290"/>
        <v>0</v>
      </c>
      <c r="L577" s="23">
        <f t="shared" si="290"/>
        <v>0</v>
      </c>
      <c r="M577" s="23">
        <f t="shared" si="290"/>
        <v>0</v>
      </c>
      <c r="N577" s="23">
        <f t="shared" si="290"/>
        <v>0</v>
      </c>
      <c r="O577" s="23">
        <f t="shared" si="290"/>
        <v>0</v>
      </c>
      <c r="P577" s="23">
        <f t="shared" si="290"/>
        <v>0</v>
      </c>
      <c r="Q577" s="23">
        <f t="shared" si="290"/>
        <v>0</v>
      </c>
    </row>
    <row r="578" spans="1:17" s="24" customFormat="1" ht="18.75">
      <c r="A578" s="111" t="s">
        <v>182</v>
      </c>
      <c r="B578" s="28" t="s">
        <v>174</v>
      </c>
      <c r="C578" s="28" t="s">
        <v>156</v>
      </c>
      <c r="D578" s="28" t="s">
        <v>65</v>
      </c>
      <c r="E578" s="28"/>
      <c r="F578" s="23">
        <f>F579</f>
        <v>352.7</v>
      </c>
      <c r="G578" s="23">
        <f aca="true" t="shared" si="291" ref="G578:Q578">G579</f>
        <v>0</v>
      </c>
      <c r="H578" s="23">
        <f t="shared" si="291"/>
        <v>328.4</v>
      </c>
      <c r="I578" s="23">
        <f t="shared" si="291"/>
        <v>0</v>
      </c>
      <c r="J578" s="23">
        <f t="shared" si="291"/>
        <v>0</v>
      </c>
      <c r="K578" s="23">
        <f t="shared" si="291"/>
        <v>0</v>
      </c>
      <c r="L578" s="23">
        <f t="shared" si="291"/>
        <v>0</v>
      </c>
      <c r="M578" s="23">
        <f t="shared" si="291"/>
        <v>0</v>
      </c>
      <c r="N578" s="23">
        <f t="shared" si="291"/>
        <v>0</v>
      </c>
      <c r="O578" s="23">
        <f t="shared" si="291"/>
        <v>0</v>
      </c>
      <c r="P578" s="23">
        <f t="shared" si="291"/>
        <v>0</v>
      </c>
      <c r="Q578" s="23">
        <f t="shared" si="291"/>
        <v>0</v>
      </c>
    </row>
    <row r="579" spans="1:17" s="24" customFormat="1" ht="18.75">
      <c r="A579" s="111" t="s">
        <v>225</v>
      </c>
      <c r="B579" s="28" t="s">
        <v>174</v>
      </c>
      <c r="C579" s="28" t="s">
        <v>156</v>
      </c>
      <c r="D579" s="28" t="s">
        <v>65</v>
      </c>
      <c r="E579" s="28" t="s">
        <v>224</v>
      </c>
      <c r="F579" s="23">
        <v>352.7</v>
      </c>
      <c r="G579" s="23"/>
      <c r="H579" s="23">
        <v>328.4</v>
      </c>
      <c r="I579" s="23"/>
      <c r="J579" s="23">
        <f>K579+L579+M579</f>
        <v>0</v>
      </c>
      <c r="K579" s="23"/>
      <c r="L579" s="23"/>
      <c r="M579" s="23"/>
      <c r="N579" s="23">
        <f>O579+P579+Q579</f>
        <v>0</v>
      </c>
      <c r="O579" s="33"/>
      <c r="P579" s="23"/>
      <c r="Q579" s="33"/>
    </row>
    <row r="580" spans="1:17" s="24" customFormat="1" ht="37.5">
      <c r="A580" s="112" t="s">
        <v>253</v>
      </c>
      <c r="B580" s="25" t="s">
        <v>190</v>
      </c>
      <c r="C580" s="25" t="s">
        <v>555</v>
      </c>
      <c r="D580" s="109"/>
      <c r="E580" s="25"/>
      <c r="F580" s="26">
        <f>F581</f>
        <v>80.3</v>
      </c>
      <c r="G580" s="26">
        <f aca="true" t="shared" si="292" ref="G580:Q584">G581</f>
        <v>0</v>
      </c>
      <c r="H580" s="26">
        <f t="shared" si="292"/>
        <v>80.3</v>
      </c>
      <c r="I580" s="26">
        <f t="shared" si="292"/>
        <v>0</v>
      </c>
      <c r="J580" s="26">
        <f t="shared" si="292"/>
        <v>0</v>
      </c>
      <c r="K580" s="71">
        <f t="shared" si="292"/>
        <v>0</v>
      </c>
      <c r="L580" s="71">
        <f t="shared" si="292"/>
        <v>0</v>
      </c>
      <c r="M580" s="71">
        <f t="shared" si="292"/>
        <v>0</v>
      </c>
      <c r="N580" s="26">
        <f t="shared" si="292"/>
        <v>0</v>
      </c>
      <c r="O580" s="23">
        <f t="shared" si="292"/>
        <v>0</v>
      </c>
      <c r="P580" s="23">
        <f t="shared" si="292"/>
        <v>0</v>
      </c>
      <c r="Q580" s="23">
        <f t="shared" si="292"/>
        <v>0</v>
      </c>
    </row>
    <row r="581" spans="1:17" s="24" customFormat="1" ht="27.75" customHeight="1">
      <c r="A581" s="112" t="s">
        <v>212</v>
      </c>
      <c r="B581" s="25" t="s">
        <v>190</v>
      </c>
      <c r="C581" s="25" t="s">
        <v>152</v>
      </c>
      <c r="D581" s="109"/>
      <c r="E581" s="25"/>
      <c r="F581" s="26">
        <f>F582</f>
        <v>80.3</v>
      </c>
      <c r="G581" s="26">
        <f t="shared" si="292"/>
        <v>0</v>
      </c>
      <c r="H581" s="26">
        <f t="shared" si="292"/>
        <v>80.3</v>
      </c>
      <c r="I581" s="26">
        <f t="shared" si="292"/>
        <v>0</v>
      </c>
      <c r="J581" s="26">
        <f t="shared" si="292"/>
        <v>0</v>
      </c>
      <c r="K581" s="71">
        <f t="shared" si="292"/>
        <v>0</v>
      </c>
      <c r="L581" s="71">
        <f t="shared" si="292"/>
        <v>0</v>
      </c>
      <c r="M581" s="71">
        <f t="shared" si="292"/>
        <v>0</v>
      </c>
      <c r="N581" s="26">
        <f t="shared" si="292"/>
        <v>0</v>
      </c>
      <c r="O581" s="23">
        <f t="shared" si="292"/>
        <v>0</v>
      </c>
      <c r="P581" s="23">
        <f t="shared" si="292"/>
        <v>0</v>
      </c>
      <c r="Q581" s="23">
        <f t="shared" si="292"/>
        <v>0</v>
      </c>
    </row>
    <row r="582" spans="1:17" s="24" customFormat="1" ht="37.5">
      <c r="A582" s="111" t="s">
        <v>451</v>
      </c>
      <c r="B582" s="28" t="s">
        <v>190</v>
      </c>
      <c r="C582" s="28" t="s">
        <v>152</v>
      </c>
      <c r="D582" s="67" t="s">
        <v>332</v>
      </c>
      <c r="E582" s="28"/>
      <c r="F582" s="23">
        <f>F583</f>
        <v>80.3</v>
      </c>
      <c r="G582" s="23">
        <f t="shared" si="292"/>
        <v>0</v>
      </c>
      <c r="H582" s="23">
        <f t="shared" si="292"/>
        <v>80.3</v>
      </c>
      <c r="I582" s="23">
        <f t="shared" si="292"/>
        <v>0</v>
      </c>
      <c r="J582" s="23">
        <f t="shared" si="292"/>
        <v>0</v>
      </c>
      <c r="K582" s="23">
        <f t="shared" si="292"/>
        <v>0</v>
      </c>
      <c r="L582" s="23">
        <f t="shared" si="292"/>
        <v>0</v>
      </c>
      <c r="M582" s="23">
        <f t="shared" si="292"/>
        <v>0</v>
      </c>
      <c r="N582" s="23">
        <f t="shared" si="292"/>
        <v>0</v>
      </c>
      <c r="O582" s="23">
        <f t="shared" si="292"/>
        <v>0</v>
      </c>
      <c r="P582" s="23">
        <f t="shared" si="292"/>
        <v>0</v>
      </c>
      <c r="Q582" s="23">
        <f t="shared" si="292"/>
        <v>0</v>
      </c>
    </row>
    <row r="583" spans="1:17" s="24" customFormat="1" ht="37.5">
      <c r="A583" s="111" t="s">
        <v>335</v>
      </c>
      <c r="B583" s="28" t="s">
        <v>190</v>
      </c>
      <c r="C583" s="28" t="s">
        <v>152</v>
      </c>
      <c r="D583" s="67" t="s">
        <v>336</v>
      </c>
      <c r="E583" s="28"/>
      <c r="F583" s="23">
        <f>F584</f>
        <v>80.3</v>
      </c>
      <c r="G583" s="23">
        <f t="shared" si="292"/>
        <v>0</v>
      </c>
      <c r="H583" s="23">
        <f t="shared" si="292"/>
        <v>80.3</v>
      </c>
      <c r="I583" s="23">
        <f t="shared" si="292"/>
        <v>0</v>
      </c>
      <c r="J583" s="23">
        <f t="shared" si="292"/>
        <v>0</v>
      </c>
      <c r="K583" s="23">
        <f t="shared" si="292"/>
        <v>0</v>
      </c>
      <c r="L583" s="23">
        <f t="shared" si="292"/>
        <v>0</v>
      </c>
      <c r="M583" s="23">
        <f t="shared" si="292"/>
        <v>0</v>
      </c>
      <c r="N583" s="23">
        <f t="shared" si="292"/>
        <v>0</v>
      </c>
      <c r="O583" s="23">
        <f t="shared" si="292"/>
        <v>0</v>
      </c>
      <c r="P583" s="23">
        <f t="shared" si="292"/>
        <v>0</v>
      </c>
      <c r="Q583" s="23">
        <f t="shared" si="292"/>
        <v>0</v>
      </c>
    </row>
    <row r="584" spans="1:17" s="24" customFormat="1" ht="18.75">
      <c r="A584" s="111" t="s">
        <v>180</v>
      </c>
      <c r="B584" s="28" t="s">
        <v>190</v>
      </c>
      <c r="C584" s="28" t="s">
        <v>152</v>
      </c>
      <c r="D584" s="67" t="s">
        <v>337</v>
      </c>
      <c r="E584" s="28"/>
      <c r="F584" s="23">
        <f>F585</f>
        <v>80.3</v>
      </c>
      <c r="G584" s="23">
        <f t="shared" si="292"/>
        <v>0</v>
      </c>
      <c r="H584" s="23">
        <f t="shared" si="292"/>
        <v>80.3</v>
      </c>
      <c r="I584" s="23">
        <f t="shared" si="292"/>
        <v>0</v>
      </c>
      <c r="J584" s="23">
        <f t="shared" si="292"/>
        <v>0</v>
      </c>
      <c r="K584" s="23">
        <f t="shared" si="292"/>
        <v>0</v>
      </c>
      <c r="L584" s="23">
        <f t="shared" si="292"/>
        <v>0</v>
      </c>
      <c r="M584" s="23">
        <f t="shared" si="292"/>
        <v>0</v>
      </c>
      <c r="N584" s="23">
        <f t="shared" si="292"/>
        <v>0</v>
      </c>
      <c r="O584" s="23">
        <f t="shared" si="292"/>
        <v>0</v>
      </c>
      <c r="P584" s="23">
        <f t="shared" si="292"/>
        <v>0</v>
      </c>
      <c r="Q584" s="23">
        <f t="shared" si="292"/>
        <v>0</v>
      </c>
    </row>
    <row r="585" spans="1:17" s="24" customFormat="1" ht="18.75">
      <c r="A585" s="27" t="s">
        <v>275</v>
      </c>
      <c r="B585" s="28" t="s">
        <v>190</v>
      </c>
      <c r="C585" s="28" t="s">
        <v>152</v>
      </c>
      <c r="D585" s="67" t="s">
        <v>337</v>
      </c>
      <c r="E585" s="28" t="s">
        <v>274</v>
      </c>
      <c r="F585" s="23">
        <f>G585+H585+I585</f>
        <v>80.3</v>
      </c>
      <c r="G585" s="23"/>
      <c r="H585" s="23">
        <v>80.3</v>
      </c>
      <c r="I585" s="23"/>
      <c r="J585" s="23">
        <f>K585+M585</f>
        <v>0</v>
      </c>
      <c r="K585" s="23"/>
      <c r="L585" s="23">
        <v>0</v>
      </c>
      <c r="M585" s="23"/>
      <c r="N585" s="23">
        <v>0</v>
      </c>
      <c r="O585" s="33"/>
      <c r="P585" s="33"/>
      <c r="Q585" s="33"/>
    </row>
    <row r="586" spans="1:17" s="24" customFormat="1" ht="56.25">
      <c r="A586" s="112" t="s">
        <v>252</v>
      </c>
      <c r="B586" s="25" t="s">
        <v>177</v>
      </c>
      <c r="C586" s="25" t="s">
        <v>555</v>
      </c>
      <c r="D586" s="109"/>
      <c r="E586" s="25"/>
      <c r="F586" s="26">
        <f>F587+F594</f>
        <v>45663</v>
      </c>
      <c r="G586" s="26">
        <f aca="true" t="shared" si="293" ref="G586:Q586">G587+G594</f>
        <v>2842.8</v>
      </c>
      <c r="H586" s="26">
        <f t="shared" si="293"/>
        <v>29753</v>
      </c>
      <c r="I586" s="26">
        <f t="shared" si="293"/>
        <v>0</v>
      </c>
      <c r="J586" s="26">
        <f t="shared" si="293"/>
        <v>31701.1</v>
      </c>
      <c r="K586" s="26">
        <f t="shared" si="293"/>
        <v>2491.2</v>
      </c>
      <c r="L586" s="26">
        <f t="shared" si="293"/>
        <v>29209.9</v>
      </c>
      <c r="M586" s="26">
        <f t="shared" si="293"/>
        <v>0</v>
      </c>
      <c r="N586" s="26">
        <f t="shared" si="293"/>
        <v>31800.3</v>
      </c>
      <c r="O586" s="23">
        <f t="shared" si="293"/>
        <v>2661.5</v>
      </c>
      <c r="P586" s="23">
        <f t="shared" si="293"/>
        <v>29138.800000000003</v>
      </c>
      <c r="Q586" s="23">
        <f t="shared" si="293"/>
        <v>0</v>
      </c>
    </row>
    <row r="587" spans="1:17" s="24" customFormat="1" ht="37.5">
      <c r="A587" s="112" t="s">
        <v>255</v>
      </c>
      <c r="B587" s="25" t="s">
        <v>177</v>
      </c>
      <c r="C587" s="25" t="s">
        <v>152</v>
      </c>
      <c r="D587" s="109"/>
      <c r="E587" s="25"/>
      <c r="F587" s="26">
        <f>F588</f>
        <v>16187.2</v>
      </c>
      <c r="G587" s="26">
        <f aca="true" t="shared" si="294" ref="G587:Q588">G588</f>
        <v>2842.8</v>
      </c>
      <c r="H587" s="26">
        <f t="shared" si="294"/>
        <v>13344.4</v>
      </c>
      <c r="I587" s="26">
        <f t="shared" si="294"/>
        <v>0</v>
      </c>
      <c r="J587" s="26">
        <f t="shared" si="294"/>
        <v>16847.6</v>
      </c>
      <c r="K587" s="26">
        <f t="shared" si="294"/>
        <v>2491.2</v>
      </c>
      <c r="L587" s="26">
        <f t="shared" si="294"/>
        <v>14356.4</v>
      </c>
      <c r="M587" s="26">
        <f t="shared" si="294"/>
        <v>0</v>
      </c>
      <c r="N587" s="26">
        <f t="shared" si="294"/>
        <v>17032.1</v>
      </c>
      <c r="O587" s="23">
        <f t="shared" si="294"/>
        <v>2661.5</v>
      </c>
      <c r="P587" s="23">
        <f t="shared" si="294"/>
        <v>14370.6</v>
      </c>
      <c r="Q587" s="23">
        <f t="shared" si="294"/>
        <v>0</v>
      </c>
    </row>
    <row r="588" spans="1:17" s="24" customFormat="1" ht="37.5">
      <c r="A588" s="111" t="s">
        <v>451</v>
      </c>
      <c r="B588" s="28" t="s">
        <v>177</v>
      </c>
      <c r="C588" s="28" t="s">
        <v>152</v>
      </c>
      <c r="D588" s="67" t="s">
        <v>332</v>
      </c>
      <c r="E588" s="28"/>
      <c r="F588" s="23">
        <f>F589</f>
        <v>16187.2</v>
      </c>
      <c r="G588" s="23">
        <f t="shared" si="294"/>
        <v>2842.8</v>
      </c>
      <c r="H588" s="23">
        <f t="shared" si="294"/>
        <v>13344.4</v>
      </c>
      <c r="I588" s="23">
        <f t="shared" si="294"/>
        <v>0</v>
      </c>
      <c r="J588" s="23">
        <f t="shared" si="294"/>
        <v>16847.6</v>
      </c>
      <c r="K588" s="23">
        <f t="shared" si="294"/>
        <v>2491.2</v>
      </c>
      <c r="L588" s="23">
        <f t="shared" si="294"/>
        <v>14356.4</v>
      </c>
      <c r="M588" s="23">
        <f t="shared" si="294"/>
        <v>0</v>
      </c>
      <c r="N588" s="23">
        <f t="shared" si="294"/>
        <v>17032.1</v>
      </c>
      <c r="O588" s="23">
        <f t="shared" si="294"/>
        <v>2661.5</v>
      </c>
      <c r="P588" s="23">
        <f t="shared" si="294"/>
        <v>14370.6</v>
      </c>
      <c r="Q588" s="23">
        <f t="shared" si="294"/>
        <v>0</v>
      </c>
    </row>
    <row r="589" spans="1:17" s="24" customFormat="1" ht="37.5">
      <c r="A589" s="111" t="s">
        <v>338</v>
      </c>
      <c r="B589" s="28" t="s">
        <v>177</v>
      </c>
      <c r="C589" s="28" t="s">
        <v>152</v>
      </c>
      <c r="D589" s="67" t="s">
        <v>339</v>
      </c>
      <c r="E589" s="28"/>
      <c r="F589" s="23">
        <f>F590+F592</f>
        <v>16187.2</v>
      </c>
      <c r="G589" s="23">
        <f aca="true" t="shared" si="295" ref="G589:Q589">G590+G592</f>
        <v>2842.8</v>
      </c>
      <c r="H589" s="23">
        <f t="shared" si="295"/>
        <v>13344.4</v>
      </c>
      <c r="I589" s="23">
        <f t="shared" si="295"/>
        <v>0</v>
      </c>
      <c r="J589" s="23">
        <f t="shared" si="295"/>
        <v>16847.6</v>
      </c>
      <c r="K589" s="23">
        <f t="shared" si="295"/>
        <v>2491.2</v>
      </c>
      <c r="L589" s="23">
        <f t="shared" si="295"/>
        <v>14356.4</v>
      </c>
      <c r="M589" s="23">
        <f t="shared" si="295"/>
        <v>0</v>
      </c>
      <c r="N589" s="23">
        <f t="shared" si="295"/>
        <v>17032.1</v>
      </c>
      <c r="O589" s="23">
        <f t="shared" si="295"/>
        <v>2661.5</v>
      </c>
      <c r="P589" s="23">
        <f t="shared" si="295"/>
        <v>14370.6</v>
      </c>
      <c r="Q589" s="23">
        <f t="shared" si="295"/>
        <v>0</v>
      </c>
    </row>
    <row r="590" spans="1:17" s="24" customFormat="1" ht="18.75">
      <c r="A590" s="111" t="s">
        <v>235</v>
      </c>
      <c r="B590" s="28" t="s">
        <v>177</v>
      </c>
      <c r="C590" s="28" t="s">
        <v>152</v>
      </c>
      <c r="D590" s="67" t="s">
        <v>95</v>
      </c>
      <c r="E590" s="28"/>
      <c r="F590" s="23">
        <f aca="true" t="shared" si="296" ref="F590:Q590">F591</f>
        <v>13344.4</v>
      </c>
      <c r="G590" s="23">
        <f t="shared" si="296"/>
        <v>0</v>
      </c>
      <c r="H590" s="23">
        <f t="shared" si="296"/>
        <v>13344.4</v>
      </c>
      <c r="I590" s="23">
        <f t="shared" si="296"/>
        <v>0</v>
      </c>
      <c r="J590" s="23">
        <f>L591</f>
        <v>14356.4</v>
      </c>
      <c r="K590" s="23">
        <f t="shared" si="296"/>
        <v>0</v>
      </c>
      <c r="L590" s="23">
        <f>L591</f>
        <v>14356.4</v>
      </c>
      <c r="M590" s="23">
        <f t="shared" si="296"/>
        <v>0</v>
      </c>
      <c r="N590" s="23">
        <f t="shared" si="296"/>
        <v>14370.6</v>
      </c>
      <c r="O590" s="23">
        <f t="shared" si="296"/>
        <v>0</v>
      </c>
      <c r="P590" s="23">
        <f t="shared" si="296"/>
        <v>14370.6</v>
      </c>
      <c r="Q590" s="23">
        <f t="shared" si="296"/>
        <v>0</v>
      </c>
    </row>
    <row r="591" spans="1:17" s="24" customFormat="1" ht="18.75">
      <c r="A591" s="111" t="s">
        <v>228</v>
      </c>
      <c r="B591" s="28" t="s">
        <v>177</v>
      </c>
      <c r="C591" s="28" t="s">
        <v>152</v>
      </c>
      <c r="D591" s="67" t="s">
        <v>95</v>
      </c>
      <c r="E591" s="28" t="s">
        <v>236</v>
      </c>
      <c r="F591" s="22">
        <f>G591+H591+I591</f>
        <v>13344.4</v>
      </c>
      <c r="G591" s="23"/>
      <c r="H591" s="23">
        <v>13344.4</v>
      </c>
      <c r="I591" s="23"/>
      <c r="J591" s="23">
        <f>K591+L591+M591</f>
        <v>14356.4</v>
      </c>
      <c r="K591" s="23"/>
      <c r="L591" s="23">
        <v>14356.4</v>
      </c>
      <c r="M591" s="23"/>
      <c r="N591" s="23">
        <f>O591+P591+Q591</f>
        <v>14370.6</v>
      </c>
      <c r="O591" s="33"/>
      <c r="P591" s="33">
        <v>14370.6</v>
      </c>
      <c r="Q591" s="33"/>
    </row>
    <row r="592" spans="1:17" s="24" customFormat="1" ht="115.5" customHeight="1">
      <c r="A592" s="111" t="s">
        <v>557</v>
      </c>
      <c r="B592" s="28" t="s">
        <v>177</v>
      </c>
      <c r="C592" s="28" t="s">
        <v>152</v>
      </c>
      <c r="D592" s="67" t="s">
        <v>98</v>
      </c>
      <c r="E592" s="28"/>
      <c r="F592" s="23">
        <f>F593</f>
        <v>2842.8</v>
      </c>
      <c r="G592" s="23">
        <f aca="true" t="shared" si="297" ref="G592:P592">G593</f>
        <v>2842.8</v>
      </c>
      <c r="H592" s="23">
        <f t="shared" si="297"/>
        <v>0</v>
      </c>
      <c r="I592" s="23">
        <f t="shared" si="297"/>
        <v>0</v>
      </c>
      <c r="J592" s="23">
        <f t="shared" si="297"/>
        <v>2491.2</v>
      </c>
      <c r="K592" s="23">
        <f t="shared" si="297"/>
        <v>2491.2</v>
      </c>
      <c r="L592" s="23">
        <f t="shared" si="297"/>
        <v>0</v>
      </c>
      <c r="M592" s="23">
        <f t="shared" si="297"/>
        <v>0</v>
      </c>
      <c r="N592" s="23">
        <f t="shared" si="297"/>
        <v>2661.5</v>
      </c>
      <c r="O592" s="23">
        <f t="shared" si="297"/>
        <v>2661.5</v>
      </c>
      <c r="P592" s="23">
        <f t="shared" si="297"/>
        <v>0</v>
      </c>
      <c r="Q592" s="23">
        <f>Q593</f>
        <v>0</v>
      </c>
    </row>
    <row r="593" spans="1:17" s="24" customFormat="1" ht="18.75">
      <c r="A593" s="111" t="s">
        <v>228</v>
      </c>
      <c r="B593" s="28" t="s">
        <v>177</v>
      </c>
      <c r="C593" s="28" t="s">
        <v>152</v>
      </c>
      <c r="D593" s="67" t="s">
        <v>98</v>
      </c>
      <c r="E593" s="28" t="s">
        <v>236</v>
      </c>
      <c r="F593" s="22">
        <f>G593+I593</f>
        <v>2842.8</v>
      </c>
      <c r="G593" s="23">
        <v>2842.8</v>
      </c>
      <c r="H593" s="23"/>
      <c r="I593" s="23"/>
      <c r="J593" s="23">
        <f>K593+L593+M593</f>
        <v>2491.2</v>
      </c>
      <c r="K593" s="23">
        <v>2491.2</v>
      </c>
      <c r="L593" s="23"/>
      <c r="M593" s="23"/>
      <c r="N593" s="23">
        <f>O593+Q593</f>
        <v>2661.5</v>
      </c>
      <c r="O593" s="33">
        <v>2661.5</v>
      </c>
      <c r="P593" s="33"/>
      <c r="Q593" s="33"/>
    </row>
    <row r="594" spans="1:17" s="24" customFormat="1" ht="18.75">
      <c r="A594" s="112" t="s">
        <v>237</v>
      </c>
      <c r="B594" s="25" t="s">
        <v>177</v>
      </c>
      <c r="C594" s="25" t="s">
        <v>156</v>
      </c>
      <c r="D594" s="109"/>
      <c r="E594" s="25"/>
      <c r="F594" s="26">
        <f>F595</f>
        <v>29475.8</v>
      </c>
      <c r="G594" s="26">
        <f aca="true" t="shared" si="298" ref="G594:Q597">G595</f>
        <v>0</v>
      </c>
      <c r="H594" s="26">
        <f t="shared" si="298"/>
        <v>16408.6</v>
      </c>
      <c r="I594" s="26">
        <f t="shared" si="298"/>
        <v>0</v>
      </c>
      <c r="J594" s="26">
        <f t="shared" si="298"/>
        <v>14853.5</v>
      </c>
      <c r="K594" s="26">
        <f t="shared" si="298"/>
        <v>0</v>
      </c>
      <c r="L594" s="26">
        <f t="shared" si="298"/>
        <v>14853.5</v>
      </c>
      <c r="M594" s="26">
        <f t="shared" si="298"/>
        <v>0</v>
      </c>
      <c r="N594" s="26">
        <f t="shared" si="298"/>
        <v>14768.2</v>
      </c>
      <c r="O594" s="23">
        <f t="shared" si="298"/>
        <v>0</v>
      </c>
      <c r="P594" s="23">
        <f t="shared" si="298"/>
        <v>14768.2</v>
      </c>
      <c r="Q594" s="23">
        <f t="shared" si="298"/>
        <v>0</v>
      </c>
    </row>
    <row r="595" spans="1:17" s="24" customFormat="1" ht="37.5">
      <c r="A595" s="111" t="s">
        <v>451</v>
      </c>
      <c r="B595" s="28" t="s">
        <v>177</v>
      </c>
      <c r="C595" s="28" t="s">
        <v>156</v>
      </c>
      <c r="D595" s="67" t="s">
        <v>332</v>
      </c>
      <c r="E595" s="28"/>
      <c r="F595" s="23">
        <f>F596</f>
        <v>29475.8</v>
      </c>
      <c r="G595" s="23">
        <f t="shared" si="298"/>
        <v>0</v>
      </c>
      <c r="H595" s="23">
        <f t="shared" si="298"/>
        <v>16408.6</v>
      </c>
      <c r="I595" s="23">
        <f t="shared" si="298"/>
        <v>0</v>
      </c>
      <c r="J595" s="23">
        <f t="shared" si="298"/>
        <v>14853.5</v>
      </c>
      <c r="K595" s="23">
        <f t="shared" si="298"/>
        <v>0</v>
      </c>
      <c r="L595" s="23">
        <f t="shared" si="298"/>
        <v>14853.5</v>
      </c>
      <c r="M595" s="23">
        <f t="shared" si="298"/>
        <v>0</v>
      </c>
      <c r="N595" s="23">
        <f t="shared" si="298"/>
        <v>14768.2</v>
      </c>
      <c r="O595" s="23">
        <f t="shared" si="298"/>
        <v>0</v>
      </c>
      <c r="P595" s="23">
        <f t="shared" si="298"/>
        <v>14768.2</v>
      </c>
      <c r="Q595" s="23">
        <f t="shared" si="298"/>
        <v>0</v>
      </c>
    </row>
    <row r="596" spans="1:17" s="24" customFormat="1" ht="37.5">
      <c r="A596" s="111" t="s">
        <v>341</v>
      </c>
      <c r="B596" s="28" t="s">
        <v>177</v>
      </c>
      <c r="C596" s="28" t="s">
        <v>156</v>
      </c>
      <c r="D596" s="67" t="s">
        <v>340</v>
      </c>
      <c r="E596" s="28"/>
      <c r="F596" s="23">
        <f>F597</f>
        <v>29475.8</v>
      </c>
      <c r="G596" s="23">
        <f t="shared" si="298"/>
        <v>0</v>
      </c>
      <c r="H596" s="23">
        <f t="shared" si="298"/>
        <v>16408.6</v>
      </c>
      <c r="I596" s="23">
        <f t="shared" si="298"/>
        <v>0</v>
      </c>
      <c r="J596" s="23">
        <f t="shared" si="298"/>
        <v>14853.5</v>
      </c>
      <c r="K596" s="23">
        <f t="shared" si="298"/>
        <v>0</v>
      </c>
      <c r="L596" s="23">
        <f t="shared" si="298"/>
        <v>14853.5</v>
      </c>
      <c r="M596" s="23">
        <f t="shared" si="298"/>
        <v>0</v>
      </c>
      <c r="N596" s="23">
        <f t="shared" si="298"/>
        <v>14768.2</v>
      </c>
      <c r="O596" s="23">
        <f t="shared" si="298"/>
        <v>0</v>
      </c>
      <c r="P596" s="23">
        <f t="shared" si="298"/>
        <v>14768.2</v>
      </c>
      <c r="Q596" s="23">
        <f t="shared" si="298"/>
        <v>0</v>
      </c>
    </row>
    <row r="597" spans="1:17" s="24" customFormat="1" ht="37.5">
      <c r="A597" s="111" t="s">
        <v>240</v>
      </c>
      <c r="B597" s="28" t="s">
        <v>177</v>
      </c>
      <c r="C597" s="28" t="s">
        <v>156</v>
      </c>
      <c r="D597" s="67" t="s">
        <v>342</v>
      </c>
      <c r="E597" s="28"/>
      <c r="F597" s="23">
        <f>F598</f>
        <v>29475.8</v>
      </c>
      <c r="G597" s="23">
        <f t="shared" si="298"/>
        <v>0</v>
      </c>
      <c r="H597" s="23">
        <f t="shared" si="298"/>
        <v>16408.6</v>
      </c>
      <c r="I597" s="23">
        <f t="shared" si="298"/>
        <v>0</v>
      </c>
      <c r="J597" s="23">
        <f>L598</f>
        <v>14853.5</v>
      </c>
      <c r="K597" s="23">
        <f t="shared" si="298"/>
        <v>0</v>
      </c>
      <c r="L597" s="23">
        <f>L598</f>
        <v>14853.5</v>
      </c>
      <c r="M597" s="23">
        <f t="shared" si="298"/>
        <v>0</v>
      </c>
      <c r="N597" s="23">
        <f>P598</f>
        <v>14768.2</v>
      </c>
      <c r="O597" s="23">
        <f t="shared" si="298"/>
        <v>0</v>
      </c>
      <c r="P597" s="23">
        <f>P598</f>
        <v>14768.2</v>
      </c>
      <c r="Q597" s="23">
        <f t="shared" si="298"/>
        <v>0</v>
      </c>
    </row>
    <row r="598" spans="1:17" s="24" customFormat="1" ht="18.75">
      <c r="A598" s="111" t="s">
        <v>238</v>
      </c>
      <c r="B598" s="28" t="s">
        <v>177</v>
      </c>
      <c r="C598" s="28" t="s">
        <v>156</v>
      </c>
      <c r="D598" s="67" t="s">
        <v>342</v>
      </c>
      <c r="E598" s="28" t="s">
        <v>236</v>
      </c>
      <c r="F598" s="23">
        <v>29475.8</v>
      </c>
      <c r="G598" s="23"/>
      <c r="H598" s="23">
        <v>16408.6</v>
      </c>
      <c r="I598" s="23"/>
      <c r="J598" s="23">
        <f>L598+K598+M598</f>
        <v>14853.5</v>
      </c>
      <c r="K598" s="23"/>
      <c r="L598" s="23">
        <v>14853.5</v>
      </c>
      <c r="M598" s="23"/>
      <c r="N598" s="23">
        <f>O598+Q598+P598</f>
        <v>14768.2</v>
      </c>
      <c r="O598" s="33"/>
      <c r="P598" s="23">
        <v>14768.2</v>
      </c>
      <c r="Q598" s="33"/>
    </row>
    <row r="599" spans="1:17" s="24" customFormat="1" ht="18.75">
      <c r="A599" s="131" t="s">
        <v>401</v>
      </c>
      <c r="B599" s="131"/>
      <c r="C599" s="131"/>
      <c r="D599" s="131"/>
      <c r="E599" s="131"/>
      <c r="F599" s="26">
        <f aca="true" t="shared" si="299" ref="F599:Q599">F20+F154+F177+F207+F240+F257+F416+F476+F495+F547+F580+F586</f>
        <v>714968.6000000001</v>
      </c>
      <c r="G599" s="26">
        <f t="shared" si="299"/>
        <v>398454.2</v>
      </c>
      <c r="H599" s="26">
        <f t="shared" si="299"/>
        <v>267509.3</v>
      </c>
      <c r="I599" s="26">
        <f t="shared" si="299"/>
        <v>3620.7999999999997</v>
      </c>
      <c r="J599" s="26">
        <f t="shared" si="299"/>
        <v>682564.7000000001</v>
      </c>
      <c r="K599" s="26">
        <f t="shared" si="299"/>
        <v>398815.2</v>
      </c>
      <c r="L599" s="26">
        <f t="shared" si="299"/>
        <v>264611.7</v>
      </c>
      <c r="M599" s="26">
        <f t="shared" si="299"/>
        <v>4070.7999999999997</v>
      </c>
      <c r="N599" s="26">
        <f t="shared" si="299"/>
        <v>668844</v>
      </c>
      <c r="O599" s="23" t="e">
        <f t="shared" si="299"/>
        <v>#REF!</v>
      </c>
      <c r="P599" s="23" t="e">
        <f t="shared" si="299"/>
        <v>#REF!</v>
      </c>
      <c r="Q599" s="23" t="e">
        <f t="shared" si="299"/>
        <v>#REF!</v>
      </c>
    </row>
    <row r="600" spans="1:17" s="24" customFormat="1" ht="18.75">
      <c r="A600" s="129" t="s">
        <v>553</v>
      </c>
      <c r="B600" s="129"/>
      <c r="C600" s="129"/>
      <c r="D600" s="129"/>
      <c r="E600" s="129"/>
      <c r="F600" s="31">
        <v>0</v>
      </c>
      <c r="G600" s="31"/>
      <c r="H600" s="31"/>
      <c r="I600" s="31"/>
      <c r="J600" s="23">
        <v>6800</v>
      </c>
      <c r="K600" s="23"/>
      <c r="L600" s="23">
        <v>6800</v>
      </c>
      <c r="M600" s="23"/>
      <c r="N600" s="23">
        <v>13400</v>
      </c>
      <c r="O600" s="33"/>
      <c r="P600" s="33">
        <v>13400</v>
      </c>
      <c r="Q600" s="33"/>
    </row>
    <row r="601" spans="1:17" s="24" customFormat="1" ht="18.75">
      <c r="A601" s="130" t="s">
        <v>171</v>
      </c>
      <c r="B601" s="130"/>
      <c r="C601" s="130"/>
      <c r="D601" s="130"/>
      <c r="E601" s="130"/>
      <c r="F601" s="26">
        <f>F599+F600</f>
        <v>714968.6000000001</v>
      </c>
      <c r="G601" s="26">
        <f aca="true" t="shared" si="300" ref="G601:Q601">G599+G600</f>
        <v>398454.2</v>
      </c>
      <c r="H601" s="26">
        <f t="shared" si="300"/>
        <v>267509.3</v>
      </c>
      <c r="I601" s="26">
        <f t="shared" si="300"/>
        <v>3620.7999999999997</v>
      </c>
      <c r="J601" s="26">
        <f t="shared" si="300"/>
        <v>689364.7000000001</v>
      </c>
      <c r="K601" s="26">
        <f t="shared" si="300"/>
        <v>398815.2</v>
      </c>
      <c r="L601" s="26">
        <f t="shared" si="300"/>
        <v>271411.7</v>
      </c>
      <c r="M601" s="26">
        <f t="shared" si="300"/>
        <v>4070.7999999999997</v>
      </c>
      <c r="N601" s="26">
        <f t="shared" si="300"/>
        <v>682244</v>
      </c>
      <c r="O601" s="23" t="e">
        <f t="shared" si="300"/>
        <v>#REF!</v>
      </c>
      <c r="P601" s="23" t="e">
        <f t="shared" si="300"/>
        <v>#REF!</v>
      </c>
      <c r="Q601" s="23" t="e">
        <f t="shared" si="300"/>
        <v>#REF!</v>
      </c>
    </row>
    <row r="602" spans="6:17" ht="25.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</row>
    <row r="603" spans="11:13" ht="25.5">
      <c r="K603" s="44"/>
      <c r="L603" s="44"/>
      <c r="M603" s="44"/>
    </row>
    <row r="604" spans="11:13" ht="25.5">
      <c r="K604" s="44"/>
      <c r="L604" s="12"/>
      <c r="M604" s="44"/>
    </row>
    <row r="605" spans="11:13" ht="25.5">
      <c r="K605" s="44"/>
      <c r="L605" s="44"/>
      <c r="M605" s="44"/>
    </row>
    <row r="606" spans="11:13" ht="25.5">
      <c r="K606" s="44"/>
      <c r="L606" s="45"/>
      <c r="M606" s="44"/>
    </row>
  </sheetData>
  <sheetProtection/>
  <mergeCells count="20">
    <mergeCell ref="C17:C18"/>
    <mergeCell ref="D17:D18"/>
    <mergeCell ref="E17:E18"/>
    <mergeCell ref="F17:Q17"/>
    <mergeCell ref="F1:N1"/>
    <mergeCell ref="F2:N2"/>
    <mergeCell ref="F3:N3"/>
    <mergeCell ref="F4:N4"/>
    <mergeCell ref="F5:N5"/>
    <mergeCell ref="A12:N12"/>
    <mergeCell ref="F6:N6"/>
    <mergeCell ref="F7:N7"/>
    <mergeCell ref="F8:N8"/>
    <mergeCell ref="F9:N9"/>
    <mergeCell ref="A600:E600"/>
    <mergeCell ref="A601:E601"/>
    <mergeCell ref="A599:E599"/>
    <mergeCell ref="A17:A18"/>
    <mergeCell ref="B17:B18"/>
    <mergeCell ref="A13:N13"/>
  </mergeCells>
  <printOptions horizontalCentered="1"/>
  <pageMargins left="0.5905511811023623" right="0.3937007874015748" top="0.5905511811023623" bottom="0.5905511811023623" header="0" footer="0"/>
  <pageSetup fitToHeight="14" fitToWidth="1" horizontalDpi="600" verticalDpi="600" orientation="portrait" paperSize="9" scale="49" r:id="rId1"/>
  <rowBreaks count="2" manualBreakCount="2">
    <brk id="526" max="13" man="1"/>
    <brk id="5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670"/>
  <sheetViews>
    <sheetView tabSelected="1" view="pageBreakPreview" zoomScale="55" zoomScaleNormal="85" zoomScaleSheetLayoutView="55" zoomScalePageLayoutView="0" workbookViewId="0" topLeftCell="A599">
      <selection activeCell="G79" sqref="G79"/>
    </sheetView>
  </sheetViews>
  <sheetFormatPr defaultColWidth="9.00390625" defaultRowHeight="12.75"/>
  <cols>
    <col min="1" max="1" width="85.25390625" style="19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3.375" style="1" customWidth="1"/>
    <col min="8" max="8" width="13.125" style="1" hidden="1" customWidth="1"/>
    <col min="9" max="9" width="13.00390625" style="1" hidden="1" customWidth="1"/>
    <col min="10" max="10" width="11.375" style="1" hidden="1" customWidth="1"/>
    <col min="11" max="11" width="14.125" style="5" customWidth="1"/>
    <col min="12" max="13" width="13.00390625" style="5" hidden="1" customWidth="1"/>
    <col min="14" max="14" width="11.375" style="5" hidden="1" customWidth="1"/>
    <col min="15" max="15" width="16.00390625" style="5" customWidth="1"/>
    <col min="16" max="16" width="0.2421875" style="1" hidden="1" customWidth="1"/>
    <col min="17" max="17" width="14.125" style="1" hidden="1" customWidth="1"/>
    <col min="18" max="18" width="10.75390625" style="1" hidden="1" customWidth="1"/>
    <col min="19" max="19" width="12.375" style="1" customWidth="1"/>
    <col min="20" max="16384" width="9.125" style="1" customWidth="1"/>
  </cols>
  <sheetData>
    <row r="1" spans="6:15" ht="18.75">
      <c r="F1" s="132" t="s">
        <v>595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6:15" ht="18.75">
      <c r="F2" s="132" t="s">
        <v>204</v>
      </c>
      <c r="G2" s="132"/>
      <c r="H2" s="132"/>
      <c r="I2" s="132"/>
      <c r="J2" s="132"/>
      <c r="K2" s="132"/>
      <c r="L2" s="132"/>
      <c r="M2" s="132"/>
      <c r="N2" s="132"/>
      <c r="O2" s="132"/>
    </row>
    <row r="3" spans="6:15" ht="18.75">
      <c r="F3" s="132" t="s">
        <v>183</v>
      </c>
      <c r="G3" s="132"/>
      <c r="H3" s="132"/>
      <c r="I3" s="132"/>
      <c r="J3" s="132"/>
      <c r="K3" s="132"/>
      <c r="L3" s="132"/>
      <c r="M3" s="132"/>
      <c r="N3" s="132"/>
      <c r="O3" s="132"/>
    </row>
    <row r="4" spans="6:15" ht="18.75">
      <c r="F4" s="132" t="s">
        <v>646</v>
      </c>
      <c r="G4" s="132"/>
      <c r="H4" s="132"/>
      <c r="I4" s="132"/>
      <c r="J4" s="132"/>
      <c r="K4" s="132"/>
      <c r="L4" s="132"/>
      <c r="M4" s="132"/>
      <c r="N4" s="132"/>
      <c r="O4" s="132"/>
    </row>
    <row r="5" spans="1:18" ht="18.75">
      <c r="A5" s="38" t="s">
        <v>200</v>
      </c>
      <c r="B5" s="38"/>
      <c r="C5" s="38"/>
      <c r="D5" s="37"/>
      <c r="E5" s="37"/>
      <c r="F5" s="132" t="s">
        <v>585</v>
      </c>
      <c r="G5" s="132"/>
      <c r="H5" s="132"/>
      <c r="I5" s="132"/>
      <c r="J5" s="132"/>
      <c r="K5" s="132"/>
      <c r="L5" s="132"/>
      <c r="M5" s="132"/>
      <c r="N5" s="132"/>
      <c r="O5" s="132"/>
      <c r="P5" s="37"/>
      <c r="Q5" s="37"/>
      <c r="R5" s="37"/>
    </row>
    <row r="6" spans="1:18" ht="18.75">
      <c r="A6" s="38"/>
      <c r="B6" s="38"/>
      <c r="C6" s="38"/>
      <c r="D6" s="37"/>
      <c r="E6" s="37"/>
      <c r="F6" s="132" t="s">
        <v>204</v>
      </c>
      <c r="G6" s="132"/>
      <c r="H6" s="132"/>
      <c r="I6" s="132"/>
      <c r="J6" s="132"/>
      <c r="K6" s="132"/>
      <c r="L6" s="132"/>
      <c r="M6" s="132"/>
      <c r="N6" s="132"/>
      <c r="O6" s="132"/>
      <c r="P6" s="37"/>
      <c r="Q6" s="37"/>
      <c r="R6" s="37"/>
    </row>
    <row r="7" spans="1:18" ht="18.75">
      <c r="A7" s="38"/>
      <c r="B7" s="38"/>
      <c r="C7" s="38"/>
      <c r="D7" s="37"/>
      <c r="E7" s="37"/>
      <c r="F7" s="132" t="s">
        <v>183</v>
      </c>
      <c r="G7" s="132"/>
      <c r="H7" s="132"/>
      <c r="I7" s="132"/>
      <c r="J7" s="132"/>
      <c r="K7" s="132"/>
      <c r="L7" s="132"/>
      <c r="M7" s="132"/>
      <c r="N7" s="132"/>
      <c r="O7" s="132"/>
      <c r="P7" s="37"/>
      <c r="Q7" s="37"/>
      <c r="R7" s="37"/>
    </row>
    <row r="8" spans="1:18" ht="18.75">
      <c r="A8" s="38"/>
      <c r="B8" s="38"/>
      <c r="C8" s="38"/>
      <c r="D8" s="37"/>
      <c r="E8" s="37"/>
      <c r="F8" s="132" t="s">
        <v>445</v>
      </c>
      <c r="G8" s="132"/>
      <c r="H8" s="132"/>
      <c r="I8" s="132"/>
      <c r="J8" s="132"/>
      <c r="K8" s="132"/>
      <c r="L8" s="132"/>
      <c r="M8" s="132"/>
      <c r="N8" s="132"/>
      <c r="O8" s="132"/>
      <c r="P8" s="37"/>
      <c r="Q8" s="37"/>
      <c r="R8" s="37"/>
    </row>
    <row r="9" spans="1:18" ht="18.75">
      <c r="A9" s="38"/>
      <c r="B9" s="38"/>
      <c r="C9" s="38"/>
      <c r="D9" s="37"/>
      <c r="E9" s="37"/>
      <c r="F9" s="132" t="s">
        <v>583</v>
      </c>
      <c r="G9" s="132"/>
      <c r="H9" s="132"/>
      <c r="I9" s="132"/>
      <c r="J9" s="132"/>
      <c r="K9" s="132"/>
      <c r="L9" s="132"/>
      <c r="M9" s="132"/>
      <c r="N9" s="132"/>
      <c r="O9" s="132"/>
      <c r="P9" s="37"/>
      <c r="Q9" s="37"/>
      <c r="R9" s="37"/>
    </row>
    <row r="10" spans="1:18" ht="30" customHeight="1">
      <c r="A10" s="81"/>
      <c r="B10" s="81"/>
      <c r="C10" s="81"/>
      <c r="D10" s="37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72.75" customHeight="1">
      <c r="A11" s="125" t="s">
        <v>402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37"/>
      <c r="Q11" s="37"/>
      <c r="R11" s="37"/>
    </row>
    <row r="12" spans="1:18" ht="21.75" customHeight="1">
      <c r="A12" s="126" t="s">
        <v>446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37"/>
      <c r="Q12" s="37"/>
      <c r="R12" s="37"/>
    </row>
    <row r="13" spans="1:18" ht="21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41"/>
      <c r="L13" s="41"/>
      <c r="M13" s="41"/>
      <c r="N13" s="41"/>
      <c r="O13" s="41"/>
      <c r="P13" s="37"/>
      <c r="Q13" s="37"/>
      <c r="R13" s="37"/>
    </row>
    <row r="14" spans="1:18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1"/>
      <c r="L14" s="41"/>
      <c r="M14" s="41"/>
      <c r="N14" s="41"/>
      <c r="O14" s="41"/>
      <c r="P14" s="37"/>
      <c r="Q14" s="37"/>
      <c r="R14" s="37"/>
    </row>
    <row r="15" spans="1:18" ht="18.75">
      <c r="A15" s="49"/>
      <c r="B15" s="37"/>
      <c r="C15" s="37"/>
      <c r="D15" s="37"/>
      <c r="E15" s="37"/>
      <c r="F15" s="2"/>
      <c r="G15" s="37"/>
      <c r="H15" s="42" t="s">
        <v>363</v>
      </c>
      <c r="I15" s="42"/>
      <c r="J15" s="37"/>
      <c r="K15" s="37"/>
      <c r="L15" s="37"/>
      <c r="M15" s="37"/>
      <c r="N15" s="37"/>
      <c r="O15" s="20" t="s">
        <v>271</v>
      </c>
      <c r="P15" s="37"/>
      <c r="Q15" s="37"/>
      <c r="R15" s="37"/>
    </row>
    <row r="16" spans="1:18" ht="18.75">
      <c r="A16" s="127" t="s">
        <v>151</v>
      </c>
      <c r="B16" s="127" t="s">
        <v>220</v>
      </c>
      <c r="C16" s="127" t="s">
        <v>560</v>
      </c>
      <c r="D16" s="127" t="s">
        <v>561</v>
      </c>
      <c r="E16" s="127" t="s">
        <v>245</v>
      </c>
      <c r="F16" s="127" t="s">
        <v>559</v>
      </c>
      <c r="G16" s="127" t="s">
        <v>201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32.25" customHeight="1">
      <c r="A17" s="127"/>
      <c r="B17" s="127"/>
      <c r="C17" s="127"/>
      <c r="D17" s="127"/>
      <c r="E17" s="127"/>
      <c r="F17" s="127"/>
      <c r="G17" s="15" t="s">
        <v>447</v>
      </c>
      <c r="H17" s="15" t="s">
        <v>482</v>
      </c>
      <c r="I17" s="15" t="s">
        <v>480</v>
      </c>
      <c r="J17" s="15" t="s">
        <v>481</v>
      </c>
      <c r="K17" s="109" t="s">
        <v>448</v>
      </c>
      <c r="L17" s="15" t="s">
        <v>482</v>
      </c>
      <c r="M17" s="15" t="s">
        <v>480</v>
      </c>
      <c r="N17" s="15" t="s">
        <v>481</v>
      </c>
      <c r="O17" s="109" t="s">
        <v>449</v>
      </c>
      <c r="P17" s="15" t="s">
        <v>482</v>
      </c>
      <c r="Q17" s="15" t="s">
        <v>480</v>
      </c>
      <c r="R17" s="15" t="s">
        <v>481</v>
      </c>
    </row>
    <row r="18" spans="1:18" ht="25.5" customHeight="1">
      <c r="A18" s="109">
        <v>1</v>
      </c>
      <c r="B18" s="109">
        <v>2</v>
      </c>
      <c r="C18" s="109">
        <v>3</v>
      </c>
      <c r="D18" s="15">
        <v>4</v>
      </c>
      <c r="E18" s="15">
        <v>5</v>
      </c>
      <c r="F18" s="15">
        <v>6</v>
      </c>
      <c r="G18" s="15">
        <v>7</v>
      </c>
      <c r="H18" s="109">
        <v>5</v>
      </c>
      <c r="I18" s="15"/>
      <c r="J18" s="15">
        <v>7</v>
      </c>
      <c r="K18" s="15">
        <v>8</v>
      </c>
      <c r="L18" s="109">
        <v>6</v>
      </c>
      <c r="M18" s="15"/>
      <c r="N18" s="109">
        <v>8</v>
      </c>
      <c r="O18" s="109">
        <v>9</v>
      </c>
      <c r="P18" s="85"/>
      <c r="Q18" s="85"/>
      <c r="R18" s="85"/>
    </row>
    <row r="19" spans="1:18" ht="18.75">
      <c r="A19" s="113" t="s">
        <v>233</v>
      </c>
      <c r="B19" s="70" t="s">
        <v>187</v>
      </c>
      <c r="C19" s="70"/>
      <c r="D19" s="70"/>
      <c r="E19" s="70"/>
      <c r="F19" s="70"/>
      <c r="G19" s="26">
        <f aca="true" t="shared" si="0" ref="G19:R19">G20+G41+G35</f>
        <v>52719</v>
      </c>
      <c r="H19" s="26">
        <f t="shared" si="0"/>
        <v>2842.8</v>
      </c>
      <c r="I19" s="26">
        <f t="shared" si="0"/>
        <v>36453.8</v>
      </c>
      <c r="J19" s="26">
        <f t="shared" si="0"/>
        <v>205.2</v>
      </c>
      <c r="K19" s="26">
        <f t="shared" si="0"/>
        <v>37952.899999999994</v>
      </c>
      <c r="L19" s="26">
        <f t="shared" si="0"/>
        <v>2491.2</v>
      </c>
      <c r="M19" s="26">
        <f t="shared" si="0"/>
        <v>35256.5</v>
      </c>
      <c r="N19" s="26">
        <f t="shared" si="0"/>
        <v>205.2</v>
      </c>
      <c r="O19" s="26">
        <f t="shared" si="0"/>
        <v>37881</v>
      </c>
      <c r="P19" s="23">
        <f t="shared" si="0"/>
        <v>2661.5</v>
      </c>
      <c r="Q19" s="23">
        <f t="shared" si="0"/>
        <v>35014.3</v>
      </c>
      <c r="R19" s="23">
        <f t="shared" si="0"/>
        <v>205.2</v>
      </c>
    </row>
    <row r="20" spans="1:18" ht="18.75">
      <c r="A20" s="111" t="s">
        <v>251</v>
      </c>
      <c r="B20" s="60" t="s">
        <v>187</v>
      </c>
      <c r="C20" s="60" t="s">
        <v>152</v>
      </c>
      <c r="D20" s="60" t="s">
        <v>555</v>
      </c>
      <c r="E20" s="60"/>
      <c r="F20" s="60"/>
      <c r="G20" s="23">
        <f aca="true" t="shared" si="1" ref="G20:R21">G21</f>
        <v>6975.7</v>
      </c>
      <c r="H20" s="23">
        <f t="shared" si="1"/>
        <v>0</v>
      </c>
      <c r="I20" s="23">
        <f t="shared" si="1"/>
        <v>6620.5</v>
      </c>
      <c r="J20" s="23">
        <f t="shared" si="1"/>
        <v>205.2</v>
      </c>
      <c r="K20" s="23">
        <f t="shared" si="1"/>
        <v>6251.799999999999</v>
      </c>
      <c r="L20" s="23">
        <f t="shared" si="1"/>
        <v>0</v>
      </c>
      <c r="M20" s="23">
        <f t="shared" si="1"/>
        <v>6046.599999999999</v>
      </c>
      <c r="N20" s="23">
        <f t="shared" si="1"/>
        <v>205.2</v>
      </c>
      <c r="O20" s="23">
        <f t="shared" si="1"/>
        <v>6080.7</v>
      </c>
      <c r="P20" s="23">
        <f t="shared" si="1"/>
        <v>0</v>
      </c>
      <c r="Q20" s="23">
        <f t="shared" si="1"/>
        <v>5875.5</v>
      </c>
      <c r="R20" s="23">
        <f t="shared" si="1"/>
        <v>205.2</v>
      </c>
    </row>
    <row r="21" spans="1:18" ht="37.5">
      <c r="A21" s="111" t="s">
        <v>234</v>
      </c>
      <c r="B21" s="28" t="s">
        <v>187</v>
      </c>
      <c r="C21" s="28" t="s">
        <v>152</v>
      </c>
      <c r="D21" s="28" t="s">
        <v>168</v>
      </c>
      <c r="E21" s="67"/>
      <c r="F21" s="28"/>
      <c r="G21" s="23">
        <f t="shared" si="1"/>
        <v>6975.7</v>
      </c>
      <c r="H21" s="23">
        <f t="shared" si="1"/>
        <v>0</v>
      </c>
      <c r="I21" s="23">
        <f t="shared" si="1"/>
        <v>6620.5</v>
      </c>
      <c r="J21" s="23">
        <f t="shared" si="1"/>
        <v>205.2</v>
      </c>
      <c r="K21" s="23">
        <f t="shared" si="1"/>
        <v>6251.799999999999</v>
      </c>
      <c r="L21" s="23">
        <f t="shared" si="1"/>
        <v>0</v>
      </c>
      <c r="M21" s="23">
        <f t="shared" si="1"/>
        <v>6046.599999999999</v>
      </c>
      <c r="N21" s="23">
        <f t="shared" si="1"/>
        <v>205.2</v>
      </c>
      <c r="O21" s="23">
        <f t="shared" si="1"/>
        <v>6080.7</v>
      </c>
      <c r="P21" s="23">
        <f t="shared" si="1"/>
        <v>0</v>
      </c>
      <c r="Q21" s="23">
        <f t="shared" si="1"/>
        <v>5875.5</v>
      </c>
      <c r="R21" s="23">
        <f t="shared" si="1"/>
        <v>205.2</v>
      </c>
    </row>
    <row r="22" spans="1:18" ht="56.25">
      <c r="A22" s="111" t="s">
        <v>451</v>
      </c>
      <c r="B22" s="28" t="s">
        <v>187</v>
      </c>
      <c r="C22" s="28" t="s">
        <v>152</v>
      </c>
      <c r="D22" s="28" t="s">
        <v>168</v>
      </c>
      <c r="E22" s="67" t="s">
        <v>332</v>
      </c>
      <c r="F22" s="28"/>
      <c r="G22" s="23">
        <f aca="true" t="shared" si="2" ref="G22:R22">G27+G23</f>
        <v>6975.7</v>
      </c>
      <c r="H22" s="23">
        <f t="shared" si="2"/>
        <v>0</v>
      </c>
      <c r="I22" s="23">
        <f t="shared" si="2"/>
        <v>6620.5</v>
      </c>
      <c r="J22" s="23">
        <f t="shared" si="2"/>
        <v>205.2</v>
      </c>
      <c r="K22" s="23">
        <f t="shared" si="2"/>
        <v>6251.799999999999</v>
      </c>
      <c r="L22" s="23">
        <f t="shared" si="2"/>
        <v>0</v>
      </c>
      <c r="M22" s="23">
        <f t="shared" si="2"/>
        <v>6046.599999999999</v>
      </c>
      <c r="N22" s="23">
        <f t="shared" si="2"/>
        <v>205.2</v>
      </c>
      <c r="O22" s="23">
        <f t="shared" si="2"/>
        <v>6080.7</v>
      </c>
      <c r="P22" s="23">
        <f t="shared" si="2"/>
        <v>0</v>
      </c>
      <c r="Q22" s="23">
        <f t="shared" si="2"/>
        <v>5875.5</v>
      </c>
      <c r="R22" s="23">
        <f t="shared" si="2"/>
        <v>205.2</v>
      </c>
    </row>
    <row r="23" spans="1:18" ht="56.25">
      <c r="A23" s="16" t="s">
        <v>606</v>
      </c>
      <c r="B23" s="28" t="s">
        <v>187</v>
      </c>
      <c r="C23" s="28" t="s">
        <v>152</v>
      </c>
      <c r="D23" s="28" t="s">
        <v>168</v>
      </c>
      <c r="E23" s="67" t="s">
        <v>81</v>
      </c>
      <c r="F23" s="28"/>
      <c r="G23" s="23">
        <f>G24</f>
        <v>205.2</v>
      </c>
      <c r="H23" s="23">
        <f aca="true" t="shared" si="3" ref="H23:R23">H24</f>
        <v>0</v>
      </c>
      <c r="I23" s="23">
        <f t="shared" si="3"/>
        <v>0</v>
      </c>
      <c r="J23" s="23">
        <f t="shared" si="3"/>
        <v>205.2</v>
      </c>
      <c r="K23" s="23">
        <f t="shared" si="3"/>
        <v>205.2</v>
      </c>
      <c r="L23" s="23">
        <f t="shared" si="3"/>
        <v>0</v>
      </c>
      <c r="M23" s="23">
        <f t="shared" si="3"/>
        <v>0</v>
      </c>
      <c r="N23" s="23">
        <f t="shared" si="3"/>
        <v>205.2</v>
      </c>
      <c r="O23" s="23">
        <f t="shared" si="3"/>
        <v>205.2</v>
      </c>
      <c r="P23" s="23">
        <f t="shared" si="3"/>
        <v>0</v>
      </c>
      <c r="Q23" s="23">
        <f t="shared" si="3"/>
        <v>0</v>
      </c>
      <c r="R23" s="23">
        <f t="shared" si="3"/>
        <v>205.2</v>
      </c>
    </row>
    <row r="24" spans="1:18" ht="37.5">
      <c r="A24" s="21" t="s">
        <v>33</v>
      </c>
      <c r="B24" s="28" t="s">
        <v>187</v>
      </c>
      <c r="C24" s="28" t="s">
        <v>152</v>
      </c>
      <c r="D24" s="28" t="s">
        <v>168</v>
      </c>
      <c r="E24" s="67" t="s">
        <v>82</v>
      </c>
      <c r="F24" s="28"/>
      <c r="G24" s="23">
        <f>G25+G26</f>
        <v>205.2</v>
      </c>
      <c r="H24" s="23">
        <f aca="true" t="shared" si="4" ref="H24:R24">H25+H26</f>
        <v>0</v>
      </c>
      <c r="I24" s="23">
        <f t="shared" si="4"/>
        <v>0</v>
      </c>
      <c r="J24" s="23">
        <f t="shared" si="4"/>
        <v>205.2</v>
      </c>
      <c r="K24" s="23">
        <f t="shared" si="4"/>
        <v>205.2</v>
      </c>
      <c r="L24" s="23">
        <f t="shared" si="4"/>
        <v>0</v>
      </c>
      <c r="M24" s="23">
        <f t="shared" si="4"/>
        <v>0</v>
      </c>
      <c r="N24" s="23">
        <f t="shared" si="4"/>
        <v>205.2</v>
      </c>
      <c r="O24" s="23">
        <f t="shared" si="4"/>
        <v>205.2</v>
      </c>
      <c r="P24" s="23">
        <f t="shared" si="4"/>
        <v>0</v>
      </c>
      <c r="Q24" s="23">
        <f t="shared" si="4"/>
        <v>0</v>
      </c>
      <c r="R24" s="23">
        <f t="shared" si="4"/>
        <v>205.2</v>
      </c>
    </row>
    <row r="25" spans="1:18" ht="37.5">
      <c r="A25" s="111" t="s">
        <v>206</v>
      </c>
      <c r="B25" s="28" t="s">
        <v>187</v>
      </c>
      <c r="C25" s="28" t="s">
        <v>152</v>
      </c>
      <c r="D25" s="28" t="s">
        <v>168</v>
      </c>
      <c r="E25" s="67" t="s">
        <v>82</v>
      </c>
      <c r="F25" s="28" t="s">
        <v>207</v>
      </c>
      <c r="G25" s="23">
        <f>H25+I25+J25</f>
        <v>143.6</v>
      </c>
      <c r="H25" s="23"/>
      <c r="I25" s="23"/>
      <c r="J25" s="23">
        <v>143.6</v>
      </c>
      <c r="K25" s="23">
        <f>L25+M25+N25</f>
        <v>143.6</v>
      </c>
      <c r="L25" s="23"/>
      <c r="M25" s="23"/>
      <c r="N25" s="23">
        <v>143.6</v>
      </c>
      <c r="O25" s="23">
        <v>143.6</v>
      </c>
      <c r="P25" s="23"/>
      <c r="Q25" s="23"/>
      <c r="R25" s="23">
        <v>143.6</v>
      </c>
    </row>
    <row r="26" spans="1:18" ht="37.5">
      <c r="A26" s="111" t="s">
        <v>119</v>
      </c>
      <c r="B26" s="28" t="s">
        <v>187</v>
      </c>
      <c r="C26" s="28" t="s">
        <v>152</v>
      </c>
      <c r="D26" s="28" t="s">
        <v>168</v>
      </c>
      <c r="E26" s="67" t="s">
        <v>82</v>
      </c>
      <c r="F26" s="28" t="s">
        <v>210</v>
      </c>
      <c r="G26" s="23">
        <f>H26+I26+J26</f>
        <v>61.6</v>
      </c>
      <c r="H26" s="23"/>
      <c r="I26" s="23"/>
      <c r="J26" s="23">
        <v>61.6</v>
      </c>
      <c r="K26" s="23">
        <f>L26+M26+N26</f>
        <v>61.6</v>
      </c>
      <c r="L26" s="23"/>
      <c r="M26" s="23"/>
      <c r="N26" s="23">
        <v>61.6</v>
      </c>
      <c r="O26" s="23">
        <v>61.6</v>
      </c>
      <c r="P26" s="23"/>
      <c r="Q26" s="23"/>
      <c r="R26" s="23">
        <v>61.6</v>
      </c>
    </row>
    <row r="27" spans="1:18" ht="56.25">
      <c r="A27" s="111" t="s">
        <v>607</v>
      </c>
      <c r="B27" s="28" t="s">
        <v>187</v>
      </c>
      <c r="C27" s="28" t="s">
        <v>152</v>
      </c>
      <c r="D27" s="28" t="s">
        <v>168</v>
      </c>
      <c r="E27" s="67" t="s">
        <v>333</v>
      </c>
      <c r="F27" s="28"/>
      <c r="G27" s="23">
        <f>G28+G32</f>
        <v>6770.5</v>
      </c>
      <c r="H27" s="23">
        <f aca="true" t="shared" si="5" ref="H27:O27">H28+H32</f>
        <v>0</v>
      </c>
      <c r="I27" s="23">
        <f t="shared" si="5"/>
        <v>6620.5</v>
      </c>
      <c r="J27" s="23">
        <f t="shared" si="5"/>
        <v>0</v>
      </c>
      <c r="K27" s="23">
        <f t="shared" si="5"/>
        <v>6046.599999999999</v>
      </c>
      <c r="L27" s="23">
        <f t="shared" si="5"/>
        <v>0</v>
      </c>
      <c r="M27" s="23">
        <f t="shared" si="5"/>
        <v>6046.599999999999</v>
      </c>
      <c r="N27" s="23">
        <f t="shared" si="5"/>
        <v>0</v>
      </c>
      <c r="O27" s="23">
        <f t="shared" si="5"/>
        <v>5875.5</v>
      </c>
      <c r="P27" s="23">
        <f>P28</f>
        <v>0</v>
      </c>
      <c r="Q27" s="23">
        <f>Q28</f>
        <v>5875.5</v>
      </c>
      <c r="R27" s="23">
        <f>R28</f>
        <v>0</v>
      </c>
    </row>
    <row r="28" spans="1:18" ht="37.5">
      <c r="A28" s="111" t="s">
        <v>223</v>
      </c>
      <c r="B28" s="28" t="s">
        <v>187</v>
      </c>
      <c r="C28" s="28" t="s">
        <v>152</v>
      </c>
      <c r="D28" s="28" t="s">
        <v>168</v>
      </c>
      <c r="E28" s="67" t="s">
        <v>334</v>
      </c>
      <c r="F28" s="28"/>
      <c r="G28" s="23">
        <f>G29+G30+G31</f>
        <v>6620.5</v>
      </c>
      <c r="H28" s="23">
        <f aca="true" t="shared" si="6" ref="H28:R28">H29+H30+H31</f>
        <v>0</v>
      </c>
      <c r="I28" s="23">
        <f t="shared" si="6"/>
        <v>6620.5</v>
      </c>
      <c r="J28" s="23">
        <f t="shared" si="6"/>
        <v>0</v>
      </c>
      <c r="K28" s="23">
        <f t="shared" si="6"/>
        <v>6046.599999999999</v>
      </c>
      <c r="L28" s="23">
        <f t="shared" si="6"/>
        <v>0</v>
      </c>
      <c r="M28" s="23">
        <f t="shared" si="6"/>
        <v>6046.599999999999</v>
      </c>
      <c r="N28" s="23">
        <f t="shared" si="6"/>
        <v>0</v>
      </c>
      <c r="O28" s="23">
        <f t="shared" si="6"/>
        <v>5875.5</v>
      </c>
      <c r="P28" s="23">
        <f t="shared" si="6"/>
        <v>0</v>
      </c>
      <c r="Q28" s="23">
        <f t="shared" si="6"/>
        <v>5875.5</v>
      </c>
      <c r="R28" s="23">
        <f t="shared" si="6"/>
        <v>0</v>
      </c>
    </row>
    <row r="29" spans="1:18" ht="37.5">
      <c r="A29" s="111" t="s">
        <v>206</v>
      </c>
      <c r="B29" s="28" t="s">
        <v>187</v>
      </c>
      <c r="C29" s="28" t="s">
        <v>152</v>
      </c>
      <c r="D29" s="28" t="s">
        <v>168</v>
      </c>
      <c r="E29" s="67" t="s">
        <v>334</v>
      </c>
      <c r="F29" s="28" t="s">
        <v>207</v>
      </c>
      <c r="G29" s="22">
        <v>5887.4</v>
      </c>
      <c r="H29" s="23"/>
      <c r="I29" s="22">
        <v>5937.4</v>
      </c>
      <c r="J29" s="23"/>
      <c r="K29" s="23">
        <f>L29+M29+N29</f>
        <v>5512.4</v>
      </c>
      <c r="L29" s="23"/>
      <c r="M29" s="23">
        <v>5512.4</v>
      </c>
      <c r="N29" s="23"/>
      <c r="O29" s="23">
        <v>5512.4</v>
      </c>
      <c r="P29" s="23"/>
      <c r="Q29" s="22">
        <v>5512.4</v>
      </c>
      <c r="R29" s="23"/>
    </row>
    <row r="30" spans="1:18" ht="37.5">
      <c r="A30" s="111" t="s">
        <v>119</v>
      </c>
      <c r="B30" s="28" t="s">
        <v>187</v>
      </c>
      <c r="C30" s="28" t="s">
        <v>152</v>
      </c>
      <c r="D30" s="28" t="s">
        <v>168</v>
      </c>
      <c r="E30" s="67" t="s">
        <v>334</v>
      </c>
      <c r="F30" s="28" t="s">
        <v>210</v>
      </c>
      <c r="G30" s="22">
        <v>731.1</v>
      </c>
      <c r="H30" s="23"/>
      <c r="I30" s="22">
        <v>681.1</v>
      </c>
      <c r="J30" s="23"/>
      <c r="K30" s="23">
        <f>L30+M30+N30</f>
        <v>532.2</v>
      </c>
      <c r="L30" s="23"/>
      <c r="M30" s="23">
        <v>532.2</v>
      </c>
      <c r="N30" s="23"/>
      <c r="O30" s="23">
        <v>361.1</v>
      </c>
      <c r="P30" s="23"/>
      <c r="Q30" s="22">
        <v>361.1</v>
      </c>
      <c r="R30" s="23"/>
    </row>
    <row r="31" spans="1:18" ht="18.75">
      <c r="A31" s="111" t="s">
        <v>208</v>
      </c>
      <c r="B31" s="28" t="s">
        <v>187</v>
      </c>
      <c r="C31" s="28" t="s">
        <v>152</v>
      </c>
      <c r="D31" s="28" t="s">
        <v>168</v>
      </c>
      <c r="E31" s="67" t="s">
        <v>334</v>
      </c>
      <c r="F31" s="28" t="s">
        <v>209</v>
      </c>
      <c r="G31" s="22">
        <f>H31+I31+J31</f>
        <v>2</v>
      </c>
      <c r="H31" s="23"/>
      <c r="I31" s="23">
        <v>2</v>
      </c>
      <c r="J31" s="23"/>
      <c r="K31" s="23">
        <f>L31+M31+N31</f>
        <v>2</v>
      </c>
      <c r="L31" s="23"/>
      <c r="M31" s="23">
        <v>2</v>
      </c>
      <c r="N31" s="23"/>
      <c r="O31" s="23">
        <v>2</v>
      </c>
      <c r="P31" s="23"/>
      <c r="Q31" s="23">
        <v>2</v>
      </c>
      <c r="R31" s="23"/>
    </row>
    <row r="32" spans="1:18" ht="37.5">
      <c r="A32" s="111" t="s">
        <v>653</v>
      </c>
      <c r="B32" s="28" t="s">
        <v>187</v>
      </c>
      <c r="C32" s="28" t="s">
        <v>152</v>
      </c>
      <c r="D32" s="28" t="s">
        <v>168</v>
      </c>
      <c r="E32" s="67" t="s">
        <v>652</v>
      </c>
      <c r="F32" s="28"/>
      <c r="G32" s="22">
        <f>G33+G34</f>
        <v>150</v>
      </c>
      <c r="H32" s="22">
        <f aca="true" t="shared" si="7" ref="H32:O32">H33+H34</f>
        <v>0</v>
      </c>
      <c r="I32" s="22">
        <f t="shared" si="7"/>
        <v>0</v>
      </c>
      <c r="J32" s="22">
        <f t="shared" si="7"/>
        <v>0</v>
      </c>
      <c r="K32" s="22">
        <f t="shared" si="7"/>
        <v>0</v>
      </c>
      <c r="L32" s="22">
        <f t="shared" si="7"/>
        <v>0</v>
      </c>
      <c r="M32" s="22">
        <f t="shared" si="7"/>
        <v>0</v>
      </c>
      <c r="N32" s="22">
        <f t="shared" si="7"/>
        <v>0</v>
      </c>
      <c r="O32" s="22">
        <f t="shared" si="7"/>
        <v>0</v>
      </c>
      <c r="P32" s="23"/>
      <c r="Q32" s="23"/>
      <c r="R32" s="23"/>
    </row>
    <row r="33" spans="1:18" ht="37.5">
      <c r="A33" s="111" t="s">
        <v>206</v>
      </c>
      <c r="B33" s="28" t="s">
        <v>187</v>
      </c>
      <c r="C33" s="28" t="s">
        <v>152</v>
      </c>
      <c r="D33" s="28" t="s">
        <v>168</v>
      </c>
      <c r="E33" s="67" t="s">
        <v>652</v>
      </c>
      <c r="F33" s="28" t="s">
        <v>207</v>
      </c>
      <c r="G33" s="22">
        <v>75</v>
      </c>
      <c r="H33" s="23"/>
      <c r="I33" s="23"/>
      <c r="J33" s="23"/>
      <c r="K33" s="23">
        <v>0</v>
      </c>
      <c r="L33" s="23"/>
      <c r="M33" s="23"/>
      <c r="N33" s="23"/>
      <c r="O33" s="23">
        <v>0</v>
      </c>
      <c r="P33" s="23"/>
      <c r="Q33" s="23"/>
      <c r="R33" s="23"/>
    </row>
    <row r="34" spans="1:18" ht="37.5">
      <c r="A34" s="111" t="s">
        <v>119</v>
      </c>
      <c r="B34" s="28" t="s">
        <v>187</v>
      </c>
      <c r="C34" s="28" t="s">
        <v>152</v>
      </c>
      <c r="D34" s="28" t="s">
        <v>168</v>
      </c>
      <c r="E34" s="67" t="s">
        <v>652</v>
      </c>
      <c r="F34" s="28" t="s">
        <v>210</v>
      </c>
      <c r="G34" s="22">
        <v>75</v>
      </c>
      <c r="H34" s="23"/>
      <c r="I34" s="23"/>
      <c r="J34" s="23"/>
      <c r="K34" s="23">
        <v>0</v>
      </c>
      <c r="L34" s="23"/>
      <c r="M34" s="23"/>
      <c r="N34" s="23"/>
      <c r="O34" s="23">
        <v>0</v>
      </c>
      <c r="P34" s="23"/>
      <c r="Q34" s="23"/>
      <c r="R34" s="23"/>
    </row>
    <row r="35" spans="1:18" ht="37.5">
      <c r="A35" s="111" t="s">
        <v>253</v>
      </c>
      <c r="B35" s="28" t="s">
        <v>187</v>
      </c>
      <c r="C35" s="28" t="s">
        <v>190</v>
      </c>
      <c r="D35" s="28" t="s">
        <v>555</v>
      </c>
      <c r="E35" s="67"/>
      <c r="F35" s="28"/>
      <c r="G35" s="23">
        <f>G36</f>
        <v>80.3</v>
      </c>
      <c r="H35" s="23">
        <f aca="true" t="shared" si="8" ref="H35:R39">H36</f>
        <v>0</v>
      </c>
      <c r="I35" s="23">
        <f t="shared" si="8"/>
        <v>80.3</v>
      </c>
      <c r="J35" s="23">
        <f t="shared" si="8"/>
        <v>0</v>
      </c>
      <c r="K35" s="23">
        <f t="shared" si="8"/>
        <v>0</v>
      </c>
      <c r="L35" s="23">
        <f t="shared" si="8"/>
        <v>0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23">
        <f t="shared" si="8"/>
        <v>0</v>
      </c>
    </row>
    <row r="36" spans="1:18" ht="34.5" customHeight="1">
      <c r="A36" s="111" t="s">
        <v>212</v>
      </c>
      <c r="B36" s="28" t="s">
        <v>187</v>
      </c>
      <c r="C36" s="28" t="s">
        <v>190</v>
      </c>
      <c r="D36" s="28" t="s">
        <v>152</v>
      </c>
      <c r="E36" s="67"/>
      <c r="F36" s="28"/>
      <c r="G36" s="23">
        <f>G37</f>
        <v>80.3</v>
      </c>
      <c r="H36" s="23">
        <f t="shared" si="8"/>
        <v>0</v>
      </c>
      <c r="I36" s="23">
        <f t="shared" si="8"/>
        <v>80.3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3">
        <f t="shared" si="8"/>
        <v>0</v>
      </c>
      <c r="O36" s="23">
        <f t="shared" si="8"/>
        <v>0</v>
      </c>
      <c r="P36" s="23">
        <f t="shared" si="8"/>
        <v>0</v>
      </c>
      <c r="Q36" s="23">
        <f t="shared" si="8"/>
        <v>0</v>
      </c>
      <c r="R36" s="23">
        <f t="shared" si="8"/>
        <v>0</v>
      </c>
    </row>
    <row r="37" spans="1:18" ht="56.25">
      <c r="A37" s="111" t="s">
        <v>451</v>
      </c>
      <c r="B37" s="28" t="s">
        <v>187</v>
      </c>
      <c r="C37" s="28" t="s">
        <v>190</v>
      </c>
      <c r="D37" s="28" t="s">
        <v>152</v>
      </c>
      <c r="E37" s="67" t="s">
        <v>332</v>
      </c>
      <c r="F37" s="28"/>
      <c r="G37" s="23">
        <f>G38</f>
        <v>80.3</v>
      </c>
      <c r="H37" s="23">
        <f t="shared" si="8"/>
        <v>0</v>
      </c>
      <c r="I37" s="23">
        <f t="shared" si="8"/>
        <v>80.3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23">
        <f t="shared" si="8"/>
        <v>0</v>
      </c>
      <c r="P37" s="23">
        <f t="shared" si="8"/>
        <v>0</v>
      </c>
      <c r="Q37" s="23">
        <f t="shared" si="8"/>
        <v>0</v>
      </c>
      <c r="R37" s="23">
        <f t="shared" si="8"/>
        <v>0</v>
      </c>
    </row>
    <row r="38" spans="1:18" ht="37.5">
      <c r="A38" s="111" t="s">
        <v>335</v>
      </c>
      <c r="B38" s="28" t="s">
        <v>187</v>
      </c>
      <c r="C38" s="28" t="s">
        <v>190</v>
      </c>
      <c r="D38" s="28" t="s">
        <v>152</v>
      </c>
      <c r="E38" s="67" t="s">
        <v>336</v>
      </c>
      <c r="F38" s="28"/>
      <c r="G38" s="23">
        <f>G39</f>
        <v>80.3</v>
      </c>
      <c r="H38" s="23">
        <f t="shared" si="8"/>
        <v>0</v>
      </c>
      <c r="I38" s="23">
        <f t="shared" si="8"/>
        <v>80.3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23">
        <f t="shared" si="8"/>
        <v>0</v>
      </c>
      <c r="O38" s="23">
        <f t="shared" si="8"/>
        <v>0</v>
      </c>
      <c r="P38" s="23">
        <f t="shared" si="8"/>
        <v>0</v>
      </c>
      <c r="Q38" s="23">
        <f t="shared" si="8"/>
        <v>0</v>
      </c>
      <c r="R38" s="23">
        <f t="shared" si="8"/>
        <v>0</v>
      </c>
    </row>
    <row r="39" spans="1:18" ht="18.75">
      <c r="A39" s="111" t="s">
        <v>180</v>
      </c>
      <c r="B39" s="28" t="s">
        <v>187</v>
      </c>
      <c r="C39" s="28" t="s">
        <v>190</v>
      </c>
      <c r="D39" s="28" t="s">
        <v>152</v>
      </c>
      <c r="E39" s="67" t="s">
        <v>337</v>
      </c>
      <c r="F39" s="28"/>
      <c r="G39" s="23">
        <f>G40</f>
        <v>80.3</v>
      </c>
      <c r="H39" s="23">
        <f t="shared" si="8"/>
        <v>0</v>
      </c>
      <c r="I39" s="23">
        <f t="shared" si="8"/>
        <v>80.3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3">
        <f t="shared" si="8"/>
        <v>0</v>
      </c>
      <c r="Q39" s="23">
        <f t="shared" si="8"/>
        <v>0</v>
      </c>
      <c r="R39" s="23">
        <f t="shared" si="8"/>
        <v>0</v>
      </c>
    </row>
    <row r="40" spans="1:18" ht="18.75">
      <c r="A40" s="27" t="s">
        <v>275</v>
      </c>
      <c r="B40" s="28" t="s">
        <v>187</v>
      </c>
      <c r="C40" s="28" t="s">
        <v>190</v>
      </c>
      <c r="D40" s="28" t="s">
        <v>152</v>
      </c>
      <c r="E40" s="67" t="s">
        <v>337</v>
      </c>
      <c r="F40" s="28" t="s">
        <v>274</v>
      </c>
      <c r="G40" s="23">
        <f>H40+I40+J40</f>
        <v>80.3</v>
      </c>
      <c r="H40" s="23"/>
      <c r="I40" s="23">
        <v>80.3</v>
      </c>
      <c r="J40" s="23"/>
      <c r="K40" s="23">
        <f>L40+N40</f>
        <v>0</v>
      </c>
      <c r="L40" s="23"/>
      <c r="M40" s="23">
        <v>0</v>
      </c>
      <c r="N40" s="23"/>
      <c r="O40" s="23">
        <v>0</v>
      </c>
      <c r="P40" s="23"/>
      <c r="Q40" s="23"/>
      <c r="R40" s="23"/>
    </row>
    <row r="41" spans="1:18" ht="56.25">
      <c r="A41" s="111" t="s">
        <v>252</v>
      </c>
      <c r="B41" s="28" t="s">
        <v>187</v>
      </c>
      <c r="C41" s="28" t="s">
        <v>177</v>
      </c>
      <c r="D41" s="28" t="s">
        <v>555</v>
      </c>
      <c r="E41" s="67"/>
      <c r="F41" s="28"/>
      <c r="G41" s="23">
        <f>G42+G49</f>
        <v>45663</v>
      </c>
      <c r="H41" s="23">
        <f aca="true" t="shared" si="9" ref="H41:R41">H42+H49</f>
        <v>2842.8</v>
      </c>
      <c r="I41" s="23">
        <f t="shared" si="9"/>
        <v>29753</v>
      </c>
      <c r="J41" s="23">
        <f t="shared" si="9"/>
        <v>0</v>
      </c>
      <c r="K41" s="23">
        <f t="shared" si="9"/>
        <v>31701.1</v>
      </c>
      <c r="L41" s="23">
        <f t="shared" si="9"/>
        <v>2491.2</v>
      </c>
      <c r="M41" s="23">
        <f t="shared" si="9"/>
        <v>29209.9</v>
      </c>
      <c r="N41" s="23">
        <f t="shared" si="9"/>
        <v>0</v>
      </c>
      <c r="O41" s="23">
        <f t="shared" si="9"/>
        <v>31800.3</v>
      </c>
      <c r="P41" s="23">
        <f t="shared" si="9"/>
        <v>2661.5</v>
      </c>
      <c r="Q41" s="23">
        <f t="shared" si="9"/>
        <v>29138.800000000003</v>
      </c>
      <c r="R41" s="23">
        <f t="shared" si="9"/>
        <v>0</v>
      </c>
    </row>
    <row r="42" spans="1:18" ht="37.5">
      <c r="A42" s="111" t="s">
        <v>255</v>
      </c>
      <c r="B42" s="28" t="s">
        <v>187</v>
      </c>
      <c r="C42" s="28" t="s">
        <v>177</v>
      </c>
      <c r="D42" s="28" t="s">
        <v>152</v>
      </c>
      <c r="E42" s="67"/>
      <c r="F42" s="28"/>
      <c r="G42" s="23">
        <f>G43</f>
        <v>16187.2</v>
      </c>
      <c r="H42" s="23">
        <f aca="true" t="shared" si="10" ref="H42:R43">H43</f>
        <v>2842.8</v>
      </c>
      <c r="I42" s="23">
        <f t="shared" si="10"/>
        <v>13344.4</v>
      </c>
      <c r="J42" s="23">
        <f t="shared" si="10"/>
        <v>0</v>
      </c>
      <c r="K42" s="23">
        <f t="shared" si="10"/>
        <v>16847.6</v>
      </c>
      <c r="L42" s="23">
        <f t="shared" si="10"/>
        <v>2491.2</v>
      </c>
      <c r="M42" s="23">
        <f t="shared" si="10"/>
        <v>14356.4</v>
      </c>
      <c r="N42" s="23">
        <f t="shared" si="10"/>
        <v>0</v>
      </c>
      <c r="O42" s="23">
        <f t="shared" si="10"/>
        <v>17032.1</v>
      </c>
      <c r="P42" s="23">
        <f t="shared" si="10"/>
        <v>2661.5</v>
      </c>
      <c r="Q42" s="23">
        <f t="shared" si="10"/>
        <v>14370.6</v>
      </c>
      <c r="R42" s="23">
        <f t="shared" si="10"/>
        <v>0</v>
      </c>
    </row>
    <row r="43" spans="1:18" ht="56.25">
      <c r="A43" s="111" t="s">
        <v>451</v>
      </c>
      <c r="B43" s="28" t="s">
        <v>187</v>
      </c>
      <c r="C43" s="28" t="s">
        <v>177</v>
      </c>
      <c r="D43" s="28" t="s">
        <v>152</v>
      </c>
      <c r="E43" s="67" t="s">
        <v>332</v>
      </c>
      <c r="F43" s="28"/>
      <c r="G43" s="23">
        <f>G44</f>
        <v>16187.2</v>
      </c>
      <c r="H43" s="23">
        <f t="shared" si="10"/>
        <v>2842.8</v>
      </c>
      <c r="I43" s="23">
        <f t="shared" si="10"/>
        <v>13344.4</v>
      </c>
      <c r="J43" s="23">
        <f t="shared" si="10"/>
        <v>0</v>
      </c>
      <c r="K43" s="23">
        <f t="shared" si="10"/>
        <v>16847.6</v>
      </c>
      <c r="L43" s="23">
        <f t="shared" si="10"/>
        <v>2491.2</v>
      </c>
      <c r="M43" s="23">
        <f t="shared" si="10"/>
        <v>14356.4</v>
      </c>
      <c r="N43" s="23">
        <f t="shared" si="10"/>
        <v>0</v>
      </c>
      <c r="O43" s="23">
        <f t="shared" si="10"/>
        <v>17032.1</v>
      </c>
      <c r="P43" s="23">
        <f t="shared" si="10"/>
        <v>2661.5</v>
      </c>
      <c r="Q43" s="23">
        <f t="shared" si="10"/>
        <v>14370.6</v>
      </c>
      <c r="R43" s="23">
        <f t="shared" si="10"/>
        <v>0</v>
      </c>
    </row>
    <row r="44" spans="1:18" ht="37.5">
      <c r="A44" s="111" t="s">
        <v>338</v>
      </c>
      <c r="B44" s="28" t="s">
        <v>187</v>
      </c>
      <c r="C44" s="28" t="s">
        <v>177</v>
      </c>
      <c r="D44" s="28" t="s">
        <v>152</v>
      </c>
      <c r="E44" s="67" t="s">
        <v>339</v>
      </c>
      <c r="F44" s="28"/>
      <c r="G44" s="23">
        <f>G45+G47</f>
        <v>16187.2</v>
      </c>
      <c r="H44" s="23">
        <f aca="true" t="shared" si="11" ref="H44:R44">H45+H47</f>
        <v>2842.8</v>
      </c>
      <c r="I44" s="23">
        <f t="shared" si="11"/>
        <v>13344.4</v>
      </c>
      <c r="J44" s="23">
        <f t="shared" si="11"/>
        <v>0</v>
      </c>
      <c r="K44" s="23">
        <f t="shared" si="11"/>
        <v>16847.6</v>
      </c>
      <c r="L44" s="23">
        <f t="shared" si="11"/>
        <v>2491.2</v>
      </c>
      <c r="M44" s="23">
        <f t="shared" si="11"/>
        <v>14356.4</v>
      </c>
      <c r="N44" s="23">
        <f t="shared" si="11"/>
        <v>0</v>
      </c>
      <c r="O44" s="23">
        <f t="shared" si="11"/>
        <v>17032.1</v>
      </c>
      <c r="P44" s="23">
        <f t="shared" si="11"/>
        <v>2661.5</v>
      </c>
      <c r="Q44" s="23">
        <f t="shared" si="11"/>
        <v>14370.6</v>
      </c>
      <c r="R44" s="23">
        <f t="shared" si="11"/>
        <v>0</v>
      </c>
    </row>
    <row r="45" spans="1:18" ht="18.75">
      <c r="A45" s="111" t="s">
        <v>235</v>
      </c>
      <c r="B45" s="28" t="s">
        <v>187</v>
      </c>
      <c r="C45" s="28" t="s">
        <v>177</v>
      </c>
      <c r="D45" s="28" t="s">
        <v>152</v>
      </c>
      <c r="E45" s="67" t="s">
        <v>95</v>
      </c>
      <c r="F45" s="28"/>
      <c r="G45" s="23">
        <f aca="true" t="shared" si="12" ref="G45:R45">G46</f>
        <v>13344.4</v>
      </c>
      <c r="H45" s="23">
        <f t="shared" si="12"/>
        <v>0</v>
      </c>
      <c r="I45" s="23">
        <f t="shared" si="12"/>
        <v>13344.4</v>
      </c>
      <c r="J45" s="23">
        <f t="shared" si="12"/>
        <v>0</v>
      </c>
      <c r="K45" s="23">
        <f>M46</f>
        <v>14356.4</v>
      </c>
      <c r="L45" s="23">
        <f t="shared" si="12"/>
        <v>0</v>
      </c>
      <c r="M45" s="23">
        <f>M46</f>
        <v>14356.4</v>
      </c>
      <c r="N45" s="23">
        <f t="shared" si="12"/>
        <v>0</v>
      </c>
      <c r="O45" s="23">
        <f t="shared" si="12"/>
        <v>14370.6</v>
      </c>
      <c r="P45" s="23">
        <f t="shared" si="12"/>
        <v>0</v>
      </c>
      <c r="Q45" s="23">
        <f t="shared" si="12"/>
        <v>14370.6</v>
      </c>
      <c r="R45" s="23">
        <f t="shared" si="12"/>
        <v>0</v>
      </c>
    </row>
    <row r="46" spans="1:18" ht="18.75">
      <c r="A46" s="111" t="s">
        <v>228</v>
      </c>
      <c r="B46" s="28" t="s">
        <v>187</v>
      </c>
      <c r="C46" s="28" t="s">
        <v>177</v>
      </c>
      <c r="D46" s="28" t="s">
        <v>152</v>
      </c>
      <c r="E46" s="67" t="s">
        <v>95</v>
      </c>
      <c r="F46" s="28" t="s">
        <v>236</v>
      </c>
      <c r="G46" s="22">
        <f>H46+I46+J46</f>
        <v>13344.4</v>
      </c>
      <c r="H46" s="75"/>
      <c r="I46" s="23">
        <v>13344.4</v>
      </c>
      <c r="J46" s="23"/>
      <c r="K46" s="75">
        <f>L46+M46+N46</f>
        <v>14356.4</v>
      </c>
      <c r="L46" s="23"/>
      <c r="M46" s="23">
        <v>14356.4</v>
      </c>
      <c r="N46" s="23"/>
      <c r="O46" s="23">
        <f>P46+Q46+R46</f>
        <v>14370.6</v>
      </c>
      <c r="P46" s="23"/>
      <c r="Q46" s="23">
        <v>14370.6</v>
      </c>
      <c r="R46" s="23"/>
    </row>
    <row r="47" spans="1:18" ht="121.5" customHeight="1">
      <c r="A47" s="111" t="s">
        <v>557</v>
      </c>
      <c r="B47" s="28" t="s">
        <v>187</v>
      </c>
      <c r="C47" s="28" t="s">
        <v>177</v>
      </c>
      <c r="D47" s="28" t="s">
        <v>152</v>
      </c>
      <c r="E47" s="67" t="s">
        <v>98</v>
      </c>
      <c r="F47" s="28"/>
      <c r="G47" s="23">
        <f>G48</f>
        <v>2842.8</v>
      </c>
      <c r="H47" s="23">
        <f aca="true" t="shared" si="13" ref="H47:Q47">H48</f>
        <v>2842.8</v>
      </c>
      <c r="I47" s="23">
        <f t="shared" si="13"/>
        <v>0</v>
      </c>
      <c r="J47" s="23">
        <f t="shared" si="13"/>
        <v>0</v>
      </c>
      <c r="K47" s="23">
        <f t="shared" si="13"/>
        <v>2491.2</v>
      </c>
      <c r="L47" s="23">
        <f t="shared" si="13"/>
        <v>2491.2</v>
      </c>
      <c r="M47" s="23">
        <f t="shared" si="13"/>
        <v>0</v>
      </c>
      <c r="N47" s="23">
        <f t="shared" si="13"/>
        <v>0</v>
      </c>
      <c r="O47" s="23">
        <f t="shared" si="13"/>
        <v>2661.5</v>
      </c>
      <c r="P47" s="23">
        <f t="shared" si="13"/>
        <v>2661.5</v>
      </c>
      <c r="Q47" s="23">
        <f t="shared" si="13"/>
        <v>0</v>
      </c>
      <c r="R47" s="23">
        <f>R48</f>
        <v>0</v>
      </c>
    </row>
    <row r="48" spans="1:18" ht="18.75">
      <c r="A48" s="111" t="s">
        <v>228</v>
      </c>
      <c r="B48" s="28" t="s">
        <v>187</v>
      </c>
      <c r="C48" s="28" t="s">
        <v>177</v>
      </c>
      <c r="D48" s="28" t="s">
        <v>152</v>
      </c>
      <c r="E48" s="67" t="s">
        <v>98</v>
      </c>
      <c r="F48" s="28" t="s">
        <v>236</v>
      </c>
      <c r="G48" s="22">
        <f>H48+J48</f>
        <v>2842.8</v>
      </c>
      <c r="H48" s="23">
        <v>2842.8</v>
      </c>
      <c r="I48" s="23"/>
      <c r="J48" s="23"/>
      <c r="K48" s="23">
        <f>L48+M48+N48</f>
        <v>2491.2</v>
      </c>
      <c r="L48" s="23">
        <v>2491.2</v>
      </c>
      <c r="M48" s="23"/>
      <c r="N48" s="23"/>
      <c r="O48" s="23">
        <f>P48+R48</f>
        <v>2661.5</v>
      </c>
      <c r="P48" s="23">
        <v>2661.5</v>
      </c>
      <c r="Q48" s="23"/>
      <c r="R48" s="23"/>
    </row>
    <row r="49" spans="1:18" ht="18.75">
      <c r="A49" s="111" t="s">
        <v>237</v>
      </c>
      <c r="B49" s="28" t="s">
        <v>187</v>
      </c>
      <c r="C49" s="28" t="s">
        <v>177</v>
      </c>
      <c r="D49" s="28" t="s">
        <v>156</v>
      </c>
      <c r="E49" s="67"/>
      <c r="F49" s="28"/>
      <c r="G49" s="23">
        <f>G50</f>
        <v>29475.8</v>
      </c>
      <c r="H49" s="23">
        <f aca="true" t="shared" si="14" ref="H49:R52">H50</f>
        <v>0</v>
      </c>
      <c r="I49" s="23">
        <f t="shared" si="14"/>
        <v>16408.6</v>
      </c>
      <c r="J49" s="23">
        <f t="shared" si="14"/>
        <v>0</v>
      </c>
      <c r="K49" s="23">
        <f t="shared" si="14"/>
        <v>14853.5</v>
      </c>
      <c r="L49" s="23">
        <f t="shared" si="14"/>
        <v>0</v>
      </c>
      <c r="M49" s="23">
        <f t="shared" si="14"/>
        <v>14853.5</v>
      </c>
      <c r="N49" s="23">
        <f t="shared" si="14"/>
        <v>0</v>
      </c>
      <c r="O49" s="23">
        <f t="shared" si="14"/>
        <v>14768.2</v>
      </c>
      <c r="P49" s="23">
        <f t="shared" si="14"/>
        <v>0</v>
      </c>
      <c r="Q49" s="23">
        <f t="shared" si="14"/>
        <v>14768.2</v>
      </c>
      <c r="R49" s="23">
        <f t="shared" si="14"/>
        <v>0</v>
      </c>
    </row>
    <row r="50" spans="1:18" ht="56.25">
      <c r="A50" s="111" t="s">
        <v>451</v>
      </c>
      <c r="B50" s="28" t="s">
        <v>187</v>
      </c>
      <c r="C50" s="28" t="s">
        <v>177</v>
      </c>
      <c r="D50" s="28" t="s">
        <v>156</v>
      </c>
      <c r="E50" s="67" t="s">
        <v>332</v>
      </c>
      <c r="F50" s="28"/>
      <c r="G50" s="23">
        <f>G51</f>
        <v>29475.8</v>
      </c>
      <c r="H50" s="23">
        <f t="shared" si="14"/>
        <v>0</v>
      </c>
      <c r="I50" s="23">
        <f t="shared" si="14"/>
        <v>16408.6</v>
      </c>
      <c r="J50" s="23">
        <f t="shared" si="14"/>
        <v>0</v>
      </c>
      <c r="K50" s="23">
        <f t="shared" si="14"/>
        <v>14853.5</v>
      </c>
      <c r="L50" s="23">
        <f t="shared" si="14"/>
        <v>0</v>
      </c>
      <c r="M50" s="23">
        <f t="shared" si="14"/>
        <v>14853.5</v>
      </c>
      <c r="N50" s="23">
        <f t="shared" si="14"/>
        <v>0</v>
      </c>
      <c r="O50" s="23">
        <f t="shared" si="14"/>
        <v>14768.2</v>
      </c>
      <c r="P50" s="23">
        <f t="shared" si="14"/>
        <v>0</v>
      </c>
      <c r="Q50" s="23">
        <f t="shared" si="14"/>
        <v>14768.2</v>
      </c>
      <c r="R50" s="23">
        <f t="shared" si="14"/>
        <v>0</v>
      </c>
    </row>
    <row r="51" spans="1:18" ht="37.5">
      <c r="A51" s="111" t="s">
        <v>341</v>
      </c>
      <c r="B51" s="28" t="s">
        <v>187</v>
      </c>
      <c r="C51" s="28" t="s">
        <v>177</v>
      </c>
      <c r="D51" s="28" t="s">
        <v>156</v>
      </c>
      <c r="E51" s="67" t="s">
        <v>340</v>
      </c>
      <c r="F51" s="28"/>
      <c r="G51" s="23">
        <f>G52</f>
        <v>29475.8</v>
      </c>
      <c r="H51" s="23">
        <f t="shared" si="14"/>
        <v>0</v>
      </c>
      <c r="I51" s="23">
        <f t="shared" si="14"/>
        <v>16408.6</v>
      </c>
      <c r="J51" s="23">
        <f t="shared" si="14"/>
        <v>0</v>
      </c>
      <c r="K51" s="23">
        <f t="shared" si="14"/>
        <v>14853.5</v>
      </c>
      <c r="L51" s="23">
        <f t="shared" si="14"/>
        <v>0</v>
      </c>
      <c r="M51" s="23">
        <f t="shared" si="14"/>
        <v>14853.5</v>
      </c>
      <c r="N51" s="23">
        <f t="shared" si="14"/>
        <v>0</v>
      </c>
      <c r="O51" s="23">
        <f t="shared" si="14"/>
        <v>14768.2</v>
      </c>
      <c r="P51" s="23">
        <f t="shared" si="14"/>
        <v>0</v>
      </c>
      <c r="Q51" s="23">
        <f t="shared" si="14"/>
        <v>14768.2</v>
      </c>
      <c r="R51" s="23">
        <f t="shared" si="14"/>
        <v>0</v>
      </c>
    </row>
    <row r="52" spans="1:18" ht="37.5">
      <c r="A52" s="111" t="s">
        <v>240</v>
      </c>
      <c r="B52" s="28" t="s">
        <v>187</v>
      </c>
      <c r="C52" s="28" t="s">
        <v>177</v>
      </c>
      <c r="D52" s="28" t="s">
        <v>156</v>
      </c>
      <c r="E52" s="67" t="s">
        <v>342</v>
      </c>
      <c r="F52" s="28"/>
      <c r="G52" s="23">
        <f>G53</f>
        <v>29475.8</v>
      </c>
      <c r="H52" s="23">
        <f t="shared" si="14"/>
        <v>0</v>
      </c>
      <c r="I52" s="23">
        <f t="shared" si="14"/>
        <v>16408.6</v>
      </c>
      <c r="J52" s="23">
        <f t="shared" si="14"/>
        <v>0</v>
      </c>
      <c r="K52" s="23">
        <f>M53</f>
        <v>14853.5</v>
      </c>
      <c r="L52" s="23">
        <f t="shared" si="14"/>
        <v>0</v>
      </c>
      <c r="M52" s="23">
        <f>M53</f>
        <v>14853.5</v>
      </c>
      <c r="N52" s="23">
        <f t="shared" si="14"/>
        <v>0</v>
      </c>
      <c r="O52" s="23">
        <f>Q53</f>
        <v>14768.2</v>
      </c>
      <c r="P52" s="23">
        <f t="shared" si="14"/>
        <v>0</v>
      </c>
      <c r="Q52" s="23">
        <f>Q53</f>
        <v>14768.2</v>
      </c>
      <c r="R52" s="23">
        <f t="shared" si="14"/>
        <v>0</v>
      </c>
    </row>
    <row r="53" spans="1:18" ht="18.75">
      <c r="A53" s="111" t="s">
        <v>238</v>
      </c>
      <c r="B53" s="28" t="s">
        <v>187</v>
      </c>
      <c r="C53" s="28" t="s">
        <v>177</v>
      </c>
      <c r="D53" s="28" t="s">
        <v>156</v>
      </c>
      <c r="E53" s="67" t="s">
        <v>342</v>
      </c>
      <c r="F53" s="28" t="s">
        <v>236</v>
      </c>
      <c r="G53" s="23">
        <v>29475.8</v>
      </c>
      <c r="H53" s="23"/>
      <c r="I53" s="23">
        <v>16408.6</v>
      </c>
      <c r="J53" s="23"/>
      <c r="K53" s="75">
        <f>M53+L53+N53</f>
        <v>14853.5</v>
      </c>
      <c r="L53" s="23"/>
      <c r="M53" s="23">
        <v>14853.5</v>
      </c>
      <c r="N53" s="23"/>
      <c r="O53" s="23">
        <f>P53+R53+Q53</f>
        <v>14768.2</v>
      </c>
      <c r="P53" s="23"/>
      <c r="Q53" s="23">
        <v>14768.2</v>
      </c>
      <c r="R53" s="23"/>
    </row>
    <row r="54" spans="1:18" ht="37.5">
      <c r="A54" s="113" t="s">
        <v>392</v>
      </c>
      <c r="B54" s="25" t="s">
        <v>411</v>
      </c>
      <c r="C54" s="25"/>
      <c r="D54" s="25"/>
      <c r="E54" s="109"/>
      <c r="F54" s="25"/>
      <c r="G54" s="26">
        <f aca="true" t="shared" si="15" ref="G54:R54">G55+G78+G133</f>
        <v>39926.3</v>
      </c>
      <c r="H54" s="26">
        <f t="shared" si="15"/>
        <v>3885.6</v>
      </c>
      <c r="I54" s="26">
        <f t="shared" si="15"/>
        <v>33301.8</v>
      </c>
      <c r="J54" s="26">
        <f t="shared" si="15"/>
        <v>50</v>
      </c>
      <c r="K54" s="26">
        <f t="shared" si="15"/>
        <v>38594.700000000004</v>
      </c>
      <c r="L54" s="26">
        <f t="shared" si="15"/>
        <v>3885.6</v>
      </c>
      <c r="M54" s="26">
        <f t="shared" si="15"/>
        <v>34209.1</v>
      </c>
      <c r="N54" s="26">
        <f t="shared" si="15"/>
        <v>500</v>
      </c>
      <c r="O54" s="26">
        <f t="shared" si="15"/>
        <v>37635.399999999994</v>
      </c>
      <c r="P54" s="23">
        <f t="shared" si="15"/>
        <v>3885.6</v>
      </c>
      <c r="Q54" s="23">
        <f t="shared" si="15"/>
        <v>33249.8</v>
      </c>
      <c r="R54" s="23">
        <f t="shared" si="15"/>
        <v>500</v>
      </c>
    </row>
    <row r="55" spans="1:19" ht="18.75">
      <c r="A55" s="111" t="s">
        <v>162</v>
      </c>
      <c r="B55" s="28" t="s">
        <v>411</v>
      </c>
      <c r="C55" s="28" t="s">
        <v>161</v>
      </c>
      <c r="D55" s="28" t="s">
        <v>555</v>
      </c>
      <c r="E55" s="67"/>
      <c r="F55" s="28"/>
      <c r="G55" s="23">
        <f aca="true" t="shared" si="16" ref="G55:R55">G56+G64</f>
        <v>8991</v>
      </c>
      <c r="H55" s="23">
        <f t="shared" si="16"/>
        <v>947.5</v>
      </c>
      <c r="I55" s="23">
        <f t="shared" si="16"/>
        <v>7448.8</v>
      </c>
      <c r="J55" s="23">
        <f t="shared" si="16"/>
        <v>0</v>
      </c>
      <c r="K55" s="23">
        <f t="shared" si="16"/>
        <v>8613.699999999999</v>
      </c>
      <c r="L55" s="23">
        <f t="shared" si="16"/>
        <v>947.5</v>
      </c>
      <c r="M55" s="23">
        <f t="shared" si="16"/>
        <v>7666.2</v>
      </c>
      <c r="N55" s="23">
        <f t="shared" si="16"/>
        <v>0</v>
      </c>
      <c r="O55" s="23">
        <f t="shared" si="16"/>
        <v>8396.3</v>
      </c>
      <c r="P55" s="23">
        <f t="shared" si="16"/>
        <v>947.5</v>
      </c>
      <c r="Q55" s="23">
        <f t="shared" si="16"/>
        <v>7448.8</v>
      </c>
      <c r="R55" s="23">
        <f t="shared" si="16"/>
        <v>0</v>
      </c>
      <c r="S55" s="4"/>
    </row>
    <row r="56" spans="1:19" ht="18.75">
      <c r="A56" s="21" t="s">
        <v>138</v>
      </c>
      <c r="B56" s="28" t="s">
        <v>411</v>
      </c>
      <c r="C56" s="28" t="s">
        <v>161</v>
      </c>
      <c r="D56" s="28" t="s">
        <v>155</v>
      </c>
      <c r="E56" s="28"/>
      <c r="F56" s="28"/>
      <c r="G56" s="23">
        <f>G57</f>
        <v>8909.1</v>
      </c>
      <c r="H56" s="23">
        <f aca="true" t="shared" si="17" ref="H56:R58">H57</f>
        <v>947.5</v>
      </c>
      <c r="I56" s="23">
        <f t="shared" si="17"/>
        <v>7366.900000000001</v>
      </c>
      <c r="J56" s="23">
        <f t="shared" si="17"/>
        <v>0</v>
      </c>
      <c r="K56" s="23">
        <f t="shared" si="17"/>
        <v>8531.8</v>
      </c>
      <c r="L56" s="23">
        <f t="shared" si="17"/>
        <v>947.5</v>
      </c>
      <c r="M56" s="23">
        <f t="shared" si="17"/>
        <v>7584.3</v>
      </c>
      <c r="N56" s="23">
        <f t="shared" si="17"/>
        <v>0</v>
      </c>
      <c r="O56" s="23">
        <f t="shared" si="17"/>
        <v>8314.4</v>
      </c>
      <c r="P56" s="23">
        <f t="shared" si="17"/>
        <v>947.5</v>
      </c>
      <c r="Q56" s="23">
        <f t="shared" si="17"/>
        <v>7366.900000000001</v>
      </c>
      <c r="R56" s="23">
        <f t="shared" si="17"/>
        <v>0</v>
      </c>
      <c r="S56" s="4"/>
    </row>
    <row r="57" spans="1:19" ht="37.5">
      <c r="A57" s="111" t="s">
        <v>459</v>
      </c>
      <c r="B57" s="28" t="s">
        <v>411</v>
      </c>
      <c r="C57" s="28" t="s">
        <v>161</v>
      </c>
      <c r="D57" s="28" t="s">
        <v>155</v>
      </c>
      <c r="E57" s="28" t="s">
        <v>317</v>
      </c>
      <c r="F57" s="28"/>
      <c r="G57" s="23">
        <f>G58</f>
        <v>8909.1</v>
      </c>
      <c r="H57" s="23">
        <f t="shared" si="17"/>
        <v>947.5</v>
      </c>
      <c r="I57" s="23">
        <f t="shared" si="17"/>
        <v>7366.900000000001</v>
      </c>
      <c r="J57" s="23">
        <f t="shared" si="17"/>
        <v>0</v>
      </c>
      <c r="K57" s="23">
        <f t="shared" si="17"/>
        <v>8531.8</v>
      </c>
      <c r="L57" s="23">
        <f t="shared" si="17"/>
        <v>947.5</v>
      </c>
      <c r="M57" s="23">
        <f t="shared" si="17"/>
        <v>7584.3</v>
      </c>
      <c r="N57" s="23">
        <f t="shared" si="17"/>
        <v>0</v>
      </c>
      <c r="O57" s="23">
        <f t="shared" si="17"/>
        <v>8314.4</v>
      </c>
      <c r="P57" s="23">
        <f t="shared" si="17"/>
        <v>947.5</v>
      </c>
      <c r="Q57" s="23">
        <f t="shared" si="17"/>
        <v>7366.900000000001</v>
      </c>
      <c r="R57" s="23">
        <f t="shared" si="17"/>
        <v>0</v>
      </c>
      <c r="S57" s="4"/>
    </row>
    <row r="58" spans="1:19" ht="37.5">
      <c r="A58" s="111" t="s">
        <v>122</v>
      </c>
      <c r="B58" s="28" t="s">
        <v>411</v>
      </c>
      <c r="C58" s="28" t="s">
        <v>161</v>
      </c>
      <c r="D58" s="28" t="s">
        <v>155</v>
      </c>
      <c r="E58" s="28" t="s">
        <v>43</v>
      </c>
      <c r="F58" s="28"/>
      <c r="G58" s="23">
        <f>G59</f>
        <v>8909.1</v>
      </c>
      <c r="H58" s="23">
        <f t="shared" si="17"/>
        <v>947.5</v>
      </c>
      <c r="I58" s="23">
        <f t="shared" si="17"/>
        <v>7366.900000000001</v>
      </c>
      <c r="J58" s="23">
        <f t="shared" si="17"/>
        <v>0</v>
      </c>
      <c r="K58" s="23">
        <f t="shared" si="17"/>
        <v>8531.8</v>
      </c>
      <c r="L58" s="23">
        <f t="shared" si="17"/>
        <v>947.5</v>
      </c>
      <c r="M58" s="23">
        <f t="shared" si="17"/>
        <v>7584.3</v>
      </c>
      <c r="N58" s="23">
        <f t="shared" si="17"/>
        <v>0</v>
      </c>
      <c r="O58" s="23">
        <f t="shared" si="17"/>
        <v>8314.4</v>
      </c>
      <c r="P58" s="23">
        <f t="shared" si="17"/>
        <v>947.5</v>
      </c>
      <c r="Q58" s="23">
        <f t="shared" si="17"/>
        <v>7366.900000000001</v>
      </c>
      <c r="R58" s="23">
        <f t="shared" si="17"/>
        <v>0</v>
      </c>
      <c r="S58" s="4"/>
    </row>
    <row r="59" spans="1:19" ht="60" customHeight="1">
      <c r="A59" s="111" t="s">
        <v>27</v>
      </c>
      <c r="B59" s="28" t="s">
        <v>411</v>
      </c>
      <c r="C59" s="28" t="s">
        <v>161</v>
      </c>
      <c r="D59" s="28" t="s">
        <v>155</v>
      </c>
      <c r="E59" s="28" t="s">
        <v>67</v>
      </c>
      <c r="F59" s="28"/>
      <c r="G59" s="23">
        <f aca="true" t="shared" si="18" ref="G59:R59">G60+G62</f>
        <v>8909.1</v>
      </c>
      <c r="H59" s="23">
        <f t="shared" si="18"/>
        <v>947.5</v>
      </c>
      <c r="I59" s="23">
        <f t="shared" si="18"/>
        <v>7366.900000000001</v>
      </c>
      <c r="J59" s="23">
        <f t="shared" si="18"/>
        <v>0</v>
      </c>
      <c r="K59" s="23">
        <f t="shared" si="18"/>
        <v>8531.8</v>
      </c>
      <c r="L59" s="23">
        <f t="shared" si="18"/>
        <v>947.5</v>
      </c>
      <c r="M59" s="23">
        <f t="shared" si="18"/>
        <v>7584.3</v>
      </c>
      <c r="N59" s="23">
        <f t="shared" si="18"/>
        <v>0</v>
      </c>
      <c r="O59" s="23">
        <f t="shared" si="18"/>
        <v>8314.4</v>
      </c>
      <c r="P59" s="23">
        <f t="shared" si="18"/>
        <v>947.5</v>
      </c>
      <c r="Q59" s="23">
        <f t="shared" si="18"/>
        <v>7366.900000000001</v>
      </c>
      <c r="R59" s="23">
        <f t="shared" si="18"/>
        <v>0</v>
      </c>
      <c r="S59" s="4"/>
    </row>
    <row r="60" spans="1:19" ht="18.75">
      <c r="A60" s="111" t="s">
        <v>127</v>
      </c>
      <c r="B60" s="28" t="s">
        <v>411</v>
      </c>
      <c r="C60" s="28" t="s">
        <v>161</v>
      </c>
      <c r="D60" s="28" t="s">
        <v>155</v>
      </c>
      <c r="E60" s="28" t="s">
        <v>68</v>
      </c>
      <c r="F60" s="62"/>
      <c r="G60" s="31">
        <f aca="true" t="shared" si="19" ref="G60:R60">G61</f>
        <v>7607.9</v>
      </c>
      <c r="H60" s="31">
        <f t="shared" si="19"/>
        <v>0</v>
      </c>
      <c r="I60" s="31">
        <f t="shared" si="19"/>
        <v>7337.6</v>
      </c>
      <c r="J60" s="31">
        <f t="shared" si="19"/>
        <v>0</v>
      </c>
      <c r="K60" s="31">
        <f t="shared" si="19"/>
        <v>7555</v>
      </c>
      <c r="L60" s="31">
        <f t="shared" si="19"/>
        <v>0</v>
      </c>
      <c r="M60" s="31">
        <f t="shared" si="19"/>
        <v>7555</v>
      </c>
      <c r="N60" s="31">
        <f t="shared" si="19"/>
        <v>0</v>
      </c>
      <c r="O60" s="31">
        <f t="shared" si="19"/>
        <v>7337.6</v>
      </c>
      <c r="P60" s="31">
        <f t="shared" si="19"/>
        <v>0</v>
      </c>
      <c r="Q60" s="31">
        <f t="shared" si="19"/>
        <v>7337.6</v>
      </c>
      <c r="R60" s="31">
        <f t="shared" si="19"/>
        <v>0</v>
      </c>
      <c r="S60" s="4"/>
    </row>
    <row r="61" spans="1:19" ht="18.75">
      <c r="A61" s="111" t="s">
        <v>225</v>
      </c>
      <c r="B61" s="28" t="s">
        <v>411</v>
      </c>
      <c r="C61" s="28" t="s">
        <v>161</v>
      </c>
      <c r="D61" s="28" t="s">
        <v>155</v>
      </c>
      <c r="E61" s="28" t="s">
        <v>68</v>
      </c>
      <c r="F61" s="28" t="s">
        <v>224</v>
      </c>
      <c r="G61" s="23">
        <v>7607.9</v>
      </c>
      <c r="H61" s="23"/>
      <c r="I61" s="23">
        <v>7337.6</v>
      </c>
      <c r="J61" s="23"/>
      <c r="K61" s="23">
        <f>L61+M61+N61</f>
        <v>7555</v>
      </c>
      <c r="L61" s="23"/>
      <c r="M61" s="23">
        <v>7555</v>
      </c>
      <c r="N61" s="23"/>
      <c r="O61" s="23">
        <f>P61+Q61+R61</f>
        <v>7337.6</v>
      </c>
      <c r="P61" s="23"/>
      <c r="Q61" s="23">
        <v>7337.6</v>
      </c>
      <c r="R61" s="23"/>
      <c r="S61" s="4"/>
    </row>
    <row r="62" spans="1:19" ht="56.25">
      <c r="A62" s="111" t="s">
        <v>484</v>
      </c>
      <c r="B62" s="28" t="s">
        <v>411</v>
      </c>
      <c r="C62" s="28" t="s">
        <v>161</v>
      </c>
      <c r="D62" s="28" t="s">
        <v>155</v>
      </c>
      <c r="E62" s="28" t="s">
        <v>485</v>
      </c>
      <c r="F62" s="28"/>
      <c r="G62" s="23">
        <f>G63</f>
        <v>1301.2</v>
      </c>
      <c r="H62" s="23">
        <f aca="true" t="shared" si="20" ref="H62:R62">H63</f>
        <v>947.5</v>
      </c>
      <c r="I62" s="23">
        <f t="shared" si="20"/>
        <v>29.3</v>
      </c>
      <c r="J62" s="23">
        <f t="shared" si="20"/>
        <v>0</v>
      </c>
      <c r="K62" s="23">
        <f t="shared" si="20"/>
        <v>976.8</v>
      </c>
      <c r="L62" s="23">
        <f t="shared" si="20"/>
        <v>947.5</v>
      </c>
      <c r="M62" s="23">
        <f t="shared" si="20"/>
        <v>29.3</v>
      </c>
      <c r="N62" s="23">
        <f t="shared" si="20"/>
        <v>0</v>
      </c>
      <c r="O62" s="23">
        <f t="shared" si="20"/>
        <v>976.8</v>
      </c>
      <c r="P62" s="23">
        <f t="shared" si="20"/>
        <v>947.5</v>
      </c>
      <c r="Q62" s="23">
        <f t="shared" si="20"/>
        <v>29.3</v>
      </c>
      <c r="R62" s="23">
        <f t="shared" si="20"/>
        <v>0</v>
      </c>
      <c r="S62" s="4"/>
    </row>
    <row r="63" spans="1:19" ht="18.75">
      <c r="A63" s="111" t="s">
        <v>225</v>
      </c>
      <c r="B63" s="28" t="s">
        <v>411</v>
      </c>
      <c r="C63" s="28" t="s">
        <v>161</v>
      </c>
      <c r="D63" s="28" t="s">
        <v>155</v>
      </c>
      <c r="E63" s="28" t="s">
        <v>485</v>
      </c>
      <c r="F63" s="28" t="s">
        <v>224</v>
      </c>
      <c r="G63" s="23">
        <v>1301.2</v>
      </c>
      <c r="H63" s="23">
        <v>947.5</v>
      </c>
      <c r="I63" s="23">
        <v>29.3</v>
      </c>
      <c r="J63" s="23"/>
      <c r="K63" s="23">
        <f>L63+M63+N63</f>
        <v>976.8</v>
      </c>
      <c r="L63" s="23">
        <v>947.5</v>
      </c>
      <c r="M63" s="23">
        <v>29.3</v>
      </c>
      <c r="N63" s="23"/>
      <c r="O63" s="23">
        <f>P63+Q63+R63</f>
        <v>976.8</v>
      </c>
      <c r="P63" s="23">
        <v>947.5</v>
      </c>
      <c r="Q63" s="23">
        <v>29.3</v>
      </c>
      <c r="R63" s="23"/>
      <c r="S63" s="4"/>
    </row>
    <row r="64" spans="1:19" ht="18.75">
      <c r="A64" s="111" t="s">
        <v>139</v>
      </c>
      <c r="B64" s="28" t="s">
        <v>411</v>
      </c>
      <c r="C64" s="28" t="s">
        <v>161</v>
      </c>
      <c r="D64" s="28" t="s">
        <v>161</v>
      </c>
      <c r="E64" s="28"/>
      <c r="F64" s="28"/>
      <c r="G64" s="23">
        <f>G65</f>
        <v>81.9</v>
      </c>
      <c r="H64" s="23">
        <f aca="true" t="shared" si="21" ref="H64:R64">H65</f>
        <v>0</v>
      </c>
      <c r="I64" s="23">
        <f t="shared" si="21"/>
        <v>81.9</v>
      </c>
      <c r="J64" s="23">
        <f t="shared" si="21"/>
        <v>0</v>
      </c>
      <c r="K64" s="23">
        <f t="shared" si="21"/>
        <v>81.9</v>
      </c>
      <c r="L64" s="23">
        <f t="shared" si="21"/>
        <v>0</v>
      </c>
      <c r="M64" s="23">
        <f t="shared" si="21"/>
        <v>81.9</v>
      </c>
      <c r="N64" s="23">
        <f t="shared" si="21"/>
        <v>0</v>
      </c>
      <c r="O64" s="23">
        <f t="shared" si="21"/>
        <v>81.9</v>
      </c>
      <c r="P64" s="23">
        <f t="shared" si="21"/>
        <v>0</v>
      </c>
      <c r="Q64" s="23">
        <f t="shared" si="21"/>
        <v>81.9</v>
      </c>
      <c r="R64" s="23">
        <f t="shared" si="21"/>
        <v>0</v>
      </c>
      <c r="S64" s="4"/>
    </row>
    <row r="65" spans="1:19" ht="37.5">
      <c r="A65" s="111" t="s">
        <v>472</v>
      </c>
      <c r="B65" s="28" t="s">
        <v>411</v>
      </c>
      <c r="C65" s="28" t="s">
        <v>161</v>
      </c>
      <c r="D65" s="28" t="s">
        <v>161</v>
      </c>
      <c r="E65" s="28" t="s">
        <v>305</v>
      </c>
      <c r="F65" s="28"/>
      <c r="G65" s="23">
        <f>G66+G72+G75+G69</f>
        <v>81.9</v>
      </c>
      <c r="H65" s="23">
        <f aca="true" t="shared" si="22" ref="H65:O65">H66+H72+H75+H69</f>
        <v>0</v>
      </c>
      <c r="I65" s="23">
        <f t="shared" si="22"/>
        <v>81.9</v>
      </c>
      <c r="J65" s="23">
        <f t="shared" si="22"/>
        <v>0</v>
      </c>
      <c r="K65" s="23">
        <f t="shared" si="22"/>
        <v>81.9</v>
      </c>
      <c r="L65" s="23">
        <f t="shared" si="22"/>
        <v>0</v>
      </c>
      <c r="M65" s="23">
        <f t="shared" si="22"/>
        <v>81.9</v>
      </c>
      <c r="N65" s="23">
        <f t="shared" si="22"/>
        <v>0</v>
      </c>
      <c r="O65" s="23">
        <f t="shared" si="22"/>
        <v>81.9</v>
      </c>
      <c r="P65" s="23">
        <f>P66+P72+P75</f>
        <v>0</v>
      </c>
      <c r="Q65" s="23">
        <f>Q66+Q72+Q75</f>
        <v>81.9</v>
      </c>
      <c r="R65" s="23">
        <f>R66+R72+R75</f>
        <v>0</v>
      </c>
      <c r="S65" s="4"/>
    </row>
    <row r="66" spans="1:19" ht="37.5">
      <c r="A66" s="111" t="s">
        <v>306</v>
      </c>
      <c r="B66" s="28" t="s">
        <v>411</v>
      </c>
      <c r="C66" s="28" t="s">
        <v>161</v>
      </c>
      <c r="D66" s="28" t="s">
        <v>161</v>
      </c>
      <c r="E66" s="28" t="s">
        <v>307</v>
      </c>
      <c r="F66" s="28"/>
      <c r="G66" s="23">
        <f>G67</f>
        <v>20.8</v>
      </c>
      <c r="H66" s="23">
        <f aca="true" t="shared" si="23" ref="H66:R66">H67</f>
        <v>0</v>
      </c>
      <c r="I66" s="23">
        <f t="shared" si="23"/>
        <v>25.6</v>
      </c>
      <c r="J66" s="23">
        <f t="shared" si="23"/>
        <v>0</v>
      </c>
      <c r="K66" s="23">
        <f t="shared" si="23"/>
        <v>25.6</v>
      </c>
      <c r="L66" s="23">
        <f t="shared" si="23"/>
        <v>0</v>
      </c>
      <c r="M66" s="23">
        <f t="shared" si="23"/>
        <v>25.6</v>
      </c>
      <c r="N66" s="23">
        <f t="shared" si="23"/>
        <v>0</v>
      </c>
      <c r="O66" s="23">
        <f t="shared" si="23"/>
        <v>25.6</v>
      </c>
      <c r="P66" s="23">
        <f t="shared" si="23"/>
        <v>0</v>
      </c>
      <c r="Q66" s="23">
        <f t="shared" si="23"/>
        <v>25.6</v>
      </c>
      <c r="R66" s="23">
        <f t="shared" si="23"/>
        <v>0</v>
      </c>
      <c r="S66" s="4"/>
    </row>
    <row r="67" spans="1:19" ht="18.75">
      <c r="A67" s="27" t="s">
        <v>214</v>
      </c>
      <c r="B67" s="28" t="s">
        <v>411</v>
      </c>
      <c r="C67" s="28" t="s">
        <v>161</v>
      </c>
      <c r="D67" s="28" t="s">
        <v>161</v>
      </c>
      <c r="E67" s="28" t="s">
        <v>308</v>
      </c>
      <c r="F67" s="28"/>
      <c r="G67" s="23">
        <f>G68</f>
        <v>20.8</v>
      </c>
      <c r="H67" s="23">
        <f>H68</f>
        <v>0</v>
      </c>
      <c r="I67" s="23">
        <f>I68</f>
        <v>25.6</v>
      </c>
      <c r="J67" s="23">
        <f>J68</f>
        <v>0</v>
      </c>
      <c r="K67" s="23">
        <f aca="true" t="shared" si="24" ref="K67:R67">K68</f>
        <v>25.6</v>
      </c>
      <c r="L67" s="23">
        <f t="shared" si="24"/>
        <v>0</v>
      </c>
      <c r="M67" s="23">
        <f t="shared" si="24"/>
        <v>25.6</v>
      </c>
      <c r="N67" s="23">
        <f t="shared" si="24"/>
        <v>0</v>
      </c>
      <c r="O67" s="23">
        <f t="shared" si="24"/>
        <v>25.6</v>
      </c>
      <c r="P67" s="23">
        <f t="shared" si="24"/>
        <v>0</v>
      </c>
      <c r="Q67" s="23">
        <f t="shared" si="24"/>
        <v>25.6</v>
      </c>
      <c r="R67" s="23">
        <f t="shared" si="24"/>
        <v>0</v>
      </c>
      <c r="S67" s="4"/>
    </row>
    <row r="68" spans="1:19" ht="18.75">
      <c r="A68" s="111" t="s">
        <v>225</v>
      </c>
      <c r="B68" s="28" t="s">
        <v>411</v>
      </c>
      <c r="C68" s="28" t="s">
        <v>161</v>
      </c>
      <c r="D68" s="28" t="s">
        <v>161</v>
      </c>
      <c r="E68" s="28" t="s">
        <v>308</v>
      </c>
      <c r="F68" s="28" t="s">
        <v>224</v>
      </c>
      <c r="G68" s="23">
        <v>20.8</v>
      </c>
      <c r="H68" s="23"/>
      <c r="I68" s="23">
        <v>25.6</v>
      </c>
      <c r="J68" s="23"/>
      <c r="K68" s="23">
        <f>L68+M68+N68</f>
        <v>25.6</v>
      </c>
      <c r="L68" s="23"/>
      <c r="M68" s="23">
        <v>25.6</v>
      </c>
      <c r="N68" s="23"/>
      <c r="O68" s="23">
        <f>P68+Q68+R68</f>
        <v>25.6</v>
      </c>
      <c r="P68" s="23"/>
      <c r="Q68" s="23">
        <v>25.6</v>
      </c>
      <c r="R68" s="23"/>
      <c r="S68" s="4"/>
    </row>
    <row r="69" spans="1:19" ht="37.5">
      <c r="A69" s="117" t="s">
        <v>310</v>
      </c>
      <c r="B69" s="28" t="s">
        <v>411</v>
      </c>
      <c r="C69" s="28" t="s">
        <v>161</v>
      </c>
      <c r="D69" s="28" t="s">
        <v>161</v>
      </c>
      <c r="E69" s="28" t="s">
        <v>309</v>
      </c>
      <c r="F69" s="28"/>
      <c r="G69" s="23">
        <f>G70</f>
        <v>7.5</v>
      </c>
      <c r="H69" s="23">
        <f aca="true" t="shared" si="25" ref="H69:R69">H70</f>
        <v>0</v>
      </c>
      <c r="I69" s="23">
        <f t="shared" si="25"/>
        <v>0</v>
      </c>
      <c r="J69" s="23">
        <f t="shared" si="25"/>
        <v>0</v>
      </c>
      <c r="K69" s="23">
        <f t="shared" si="25"/>
        <v>0</v>
      </c>
      <c r="L69" s="23">
        <f t="shared" si="25"/>
        <v>0</v>
      </c>
      <c r="M69" s="23">
        <f t="shared" si="25"/>
        <v>0</v>
      </c>
      <c r="N69" s="23">
        <f t="shared" si="25"/>
        <v>0</v>
      </c>
      <c r="O69" s="23">
        <f t="shared" si="25"/>
        <v>0</v>
      </c>
      <c r="P69" s="23">
        <f t="shared" si="25"/>
        <v>0</v>
      </c>
      <c r="Q69" s="23">
        <f t="shared" si="25"/>
        <v>0</v>
      </c>
      <c r="R69" s="23">
        <f t="shared" si="25"/>
        <v>0</v>
      </c>
      <c r="S69" s="4"/>
    </row>
    <row r="70" spans="1:19" ht="18.75">
      <c r="A70" s="111" t="s">
        <v>214</v>
      </c>
      <c r="B70" s="28" t="s">
        <v>411</v>
      </c>
      <c r="C70" s="28" t="s">
        <v>161</v>
      </c>
      <c r="D70" s="28" t="s">
        <v>161</v>
      </c>
      <c r="E70" s="28" t="s">
        <v>311</v>
      </c>
      <c r="F70" s="28"/>
      <c r="G70" s="23">
        <f>G71</f>
        <v>7.5</v>
      </c>
      <c r="H70" s="23">
        <f aca="true" t="shared" si="26" ref="H70:R70">H71</f>
        <v>0</v>
      </c>
      <c r="I70" s="23">
        <f t="shared" si="26"/>
        <v>0</v>
      </c>
      <c r="J70" s="23">
        <f t="shared" si="26"/>
        <v>0</v>
      </c>
      <c r="K70" s="23">
        <f t="shared" si="26"/>
        <v>0</v>
      </c>
      <c r="L70" s="23">
        <f t="shared" si="26"/>
        <v>0</v>
      </c>
      <c r="M70" s="23">
        <f t="shared" si="26"/>
        <v>0</v>
      </c>
      <c r="N70" s="23">
        <f t="shared" si="26"/>
        <v>0</v>
      </c>
      <c r="O70" s="23">
        <f t="shared" si="26"/>
        <v>0</v>
      </c>
      <c r="P70" s="23">
        <f t="shared" si="26"/>
        <v>0</v>
      </c>
      <c r="Q70" s="23">
        <f t="shared" si="26"/>
        <v>0</v>
      </c>
      <c r="R70" s="23">
        <f t="shared" si="26"/>
        <v>0</v>
      </c>
      <c r="S70" s="4"/>
    </row>
    <row r="71" spans="1:19" ht="18.75">
      <c r="A71" s="111" t="s">
        <v>225</v>
      </c>
      <c r="B71" s="28" t="s">
        <v>411</v>
      </c>
      <c r="C71" s="28" t="s">
        <v>161</v>
      </c>
      <c r="D71" s="28" t="s">
        <v>161</v>
      </c>
      <c r="E71" s="28" t="s">
        <v>311</v>
      </c>
      <c r="F71" s="28" t="s">
        <v>224</v>
      </c>
      <c r="G71" s="23">
        <v>7.5</v>
      </c>
      <c r="H71" s="23"/>
      <c r="I71" s="23"/>
      <c r="J71" s="23"/>
      <c r="K71" s="23">
        <v>0</v>
      </c>
      <c r="L71" s="23"/>
      <c r="M71" s="23"/>
      <c r="N71" s="23"/>
      <c r="O71" s="23">
        <v>0</v>
      </c>
      <c r="P71" s="23"/>
      <c r="Q71" s="23"/>
      <c r="R71" s="23"/>
      <c r="S71" s="4"/>
    </row>
    <row r="72" spans="1:19" ht="37.5">
      <c r="A72" s="111" t="s">
        <v>39</v>
      </c>
      <c r="B72" s="28" t="s">
        <v>411</v>
      </c>
      <c r="C72" s="28" t="s">
        <v>161</v>
      </c>
      <c r="D72" s="28" t="s">
        <v>161</v>
      </c>
      <c r="E72" s="28" t="s">
        <v>312</v>
      </c>
      <c r="F72" s="28"/>
      <c r="G72" s="23">
        <f>G73</f>
        <v>35.2</v>
      </c>
      <c r="H72" s="23">
        <f aca="true" t="shared" si="27" ref="H72:R72">H73</f>
        <v>0</v>
      </c>
      <c r="I72" s="23">
        <f t="shared" si="27"/>
        <v>41.9</v>
      </c>
      <c r="J72" s="23">
        <f t="shared" si="27"/>
        <v>0</v>
      </c>
      <c r="K72" s="23">
        <f t="shared" si="27"/>
        <v>41.9</v>
      </c>
      <c r="L72" s="23">
        <f t="shared" si="27"/>
        <v>0</v>
      </c>
      <c r="M72" s="23">
        <f t="shared" si="27"/>
        <v>41.9</v>
      </c>
      <c r="N72" s="23">
        <f t="shared" si="27"/>
        <v>0</v>
      </c>
      <c r="O72" s="23">
        <f t="shared" si="27"/>
        <v>41.9</v>
      </c>
      <c r="P72" s="23">
        <f t="shared" si="27"/>
        <v>0</v>
      </c>
      <c r="Q72" s="23">
        <f t="shared" si="27"/>
        <v>41.9</v>
      </c>
      <c r="R72" s="23">
        <f t="shared" si="27"/>
        <v>0</v>
      </c>
      <c r="S72" s="4"/>
    </row>
    <row r="73" spans="1:19" ht="18.75">
      <c r="A73" s="27" t="s">
        <v>214</v>
      </c>
      <c r="B73" s="28" t="s">
        <v>411</v>
      </c>
      <c r="C73" s="28" t="s">
        <v>161</v>
      </c>
      <c r="D73" s="28" t="s">
        <v>161</v>
      </c>
      <c r="E73" s="28" t="s">
        <v>313</v>
      </c>
      <c r="F73" s="28"/>
      <c r="G73" s="23">
        <f>G74</f>
        <v>35.2</v>
      </c>
      <c r="H73" s="23">
        <f>H74</f>
        <v>0</v>
      </c>
      <c r="I73" s="23">
        <f>I74</f>
        <v>41.9</v>
      </c>
      <c r="J73" s="23">
        <f>J74</f>
        <v>0</v>
      </c>
      <c r="K73" s="23">
        <f aca="true" t="shared" si="28" ref="K73:R73">K74</f>
        <v>41.9</v>
      </c>
      <c r="L73" s="23">
        <f t="shared" si="28"/>
        <v>0</v>
      </c>
      <c r="M73" s="23">
        <f t="shared" si="28"/>
        <v>41.9</v>
      </c>
      <c r="N73" s="23">
        <f t="shared" si="28"/>
        <v>0</v>
      </c>
      <c r="O73" s="23">
        <f t="shared" si="28"/>
        <v>41.9</v>
      </c>
      <c r="P73" s="23">
        <f t="shared" si="28"/>
        <v>0</v>
      </c>
      <c r="Q73" s="23">
        <f t="shared" si="28"/>
        <v>41.9</v>
      </c>
      <c r="R73" s="23">
        <f t="shared" si="28"/>
        <v>0</v>
      </c>
      <c r="S73" s="4"/>
    </row>
    <row r="74" spans="1:19" ht="18.75">
      <c r="A74" s="111" t="s">
        <v>225</v>
      </c>
      <c r="B74" s="28" t="s">
        <v>411</v>
      </c>
      <c r="C74" s="28" t="s">
        <v>161</v>
      </c>
      <c r="D74" s="28" t="s">
        <v>161</v>
      </c>
      <c r="E74" s="28" t="s">
        <v>313</v>
      </c>
      <c r="F74" s="28" t="s">
        <v>224</v>
      </c>
      <c r="G74" s="23">
        <v>35.2</v>
      </c>
      <c r="H74" s="23"/>
      <c r="I74" s="23">
        <v>41.9</v>
      </c>
      <c r="J74" s="23"/>
      <c r="K74" s="23">
        <f>L74+M74+N74</f>
        <v>41.9</v>
      </c>
      <c r="L74" s="23"/>
      <c r="M74" s="23">
        <v>41.9</v>
      </c>
      <c r="N74" s="23"/>
      <c r="O74" s="23">
        <f>P74+Q74+R74</f>
        <v>41.9</v>
      </c>
      <c r="P74" s="23"/>
      <c r="Q74" s="23">
        <v>41.9</v>
      </c>
      <c r="R74" s="23"/>
      <c r="S74" s="4"/>
    </row>
    <row r="75" spans="1:19" ht="56.25">
      <c r="A75" s="111" t="s">
        <v>314</v>
      </c>
      <c r="B75" s="28" t="s">
        <v>411</v>
      </c>
      <c r="C75" s="28" t="s">
        <v>161</v>
      </c>
      <c r="D75" s="28" t="s">
        <v>161</v>
      </c>
      <c r="E75" s="28" t="s">
        <v>315</v>
      </c>
      <c r="F75" s="28"/>
      <c r="G75" s="23">
        <f>G76</f>
        <v>18.4</v>
      </c>
      <c r="H75" s="23">
        <f aca="true" t="shared" si="29" ref="H75:R75">H76</f>
        <v>0</v>
      </c>
      <c r="I75" s="23">
        <f t="shared" si="29"/>
        <v>14.4</v>
      </c>
      <c r="J75" s="23">
        <f t="shared" si="29"/>
        <v>0</v>
      </c>
      <c r="K75" s="23">
        <f t="shared" si="29"/>
        <v>14.4</v>
      </c>
      <c r="L75" s="23">
        <f t="shared" si="29"/>
        <v>0</v>
      </c>
      <c r="M75" s="23">
        <f t="shared" si="29"/>
        <v>14.4</v>
      </c>
      <c r="N75" s="23">
        <f t="shared" si="29"/>
        <v>0</v>
      </c>
      <c r="O75" s="23">
        <f t="shared" si="29"/>
        <v>14.4</v>
      </c>
      <c r="P75" s="23">
        <f t="shared" si="29"/>
        <v>0</v>
      </c>
      <c r="Q75" s="23">
        <f t="shared" si="29"/>
        <v>14.4</v>
      </c>
      <c r="R75" s="23">
        <f t="shared" si="29"/>
        <v>0</v>
      </c>
      <c r="S75" s="4"/>
    </row>
    <row r="76" spans="1:19" ht="18.75">
      <c r="A76" s="27" t="s">
        <v>214</v>
      </c>
      <c r="B76" s="28" t="s">
        <v>411</v>
      </c>
      <c r="C76" s="28" t="s">
        <v>161</v>
      </c>
      <c r="D76" s="28" t="s">
        <v>161</v>
      </c>
      <c r="E76" s="28" t="s">
        <v>316</v>
      </c>
      <c r="F76" s="28"/>
      <c r="G76" s="23">
        <f>G77</f>
        <v>18.4</v>
      </c>
      <c r="H76" s="23">
        <f>H77</f>
        <v>0</v>
      </c>
      <c r="I76" s="23">
        <f>I77</f>
        <v>14.4</v>
      </c>
      <c r="J76" s="23">
        <f>J77</f>
        <v>0</v>
      </c>
      <c r="K76" s="23">
        <f aca="true" t="shared" si="30" ref="K76:R76">K77</f>
        <v>14.4</v>
      </c>
      <c r="L76" s="23">
        <f t="shared" si="30"/>
        <v>0</v>
      </c>
      <c r="M76" s="23">
        <f t="shared" si="30"/>
        <v>14.4</v>
      </c>
      <c r="N76" s="23">
        <f t="shared" si="30"/>
        <v>0</v>
      </c>
      <c r="O76" s="23">
        <f t="shared" si="30"/>
        <v>14.4</v>
      </c>
      <c r="P76" s="23">
        <f t="shared" si="30"/>
        <v>0</v>
      </c>
      <c r="Q76" s="23">
        <f t="shared" si="30"/>
        <v>14.4</v>
      </c>
      <c r="R76" s="23">
        <f t="shared" si="30"/>
        <v>0</v>
      </c>
      <c r="S76" s="4"/>
    </row>
    <row r="77" spans="1:19" ht="18.75">
      <c r="A77" s="111" t="s">
        <v>225</v>
      </c>
      <c r="B77" s="28" t="s">
        <v>411</v>
      </c>
      <c r="C77" s="28" t="s">
        <v>161</v>
      </c>
      <c r="D77" s="28" t="s">
        <v>161</v>
      </c>
      <c r="E77" s="28" t="s">
        <v>316</v>
      </c>
      <c r="F77" s="28" t="s">
        <v>224</v>
      </c>
      <c r="G77" s="23">
        <v>18.4</v>
      </c>
      <c r="H77" s="23"/>
      <c r="I77" s="23">
        <v>14.4</v>
      </c>
      <c r="J77" s="23"/>
      <c r="K77" s="23">
        <f>L77+M77+N77</f>
        <v>14.4</v>
      </c>
      <c r="L77" s="23"/>
      <c r="M77" s="23">
        <v>14.4</v>
      </c>
      <c r="N77" s="23"/>
      <c r="O77" s="23">
        <f>P77+Q77+R77</f>
        <v>14.4</v>
      </c>
      <c r="P77" s="23"/>
      <c r="Q77" s="23">
        <v>14.4</v>
      </c>
      <c r="R77" s="23"/>
      <c r="S77" s="4"/>
    </row>
    <row r="78" spans="1:19" ht="18.75">
      <c r="A78" s="111" t="s">
        <v>109</v>
      </c>
      <c r="B78" s="28" t="s">
        <v>411</v>
      </c>
      <c r="C78" s="28" t="s">
        <v>165</v>
      </c>
      <c r="D78" s="28" t="s">
        <v>555</v>
      </c>
      <c r="E78" s="28"/>
      <c r="F78" s="28"/>
      <c r="G78" s="23">
        <f aca="true" t="shared" si="31" ref="G78:R78">G79+G120</f>
        <v>30720.300000000003</v>
      </c>
      <c r="H78" s="23">
        <f t="shared" si="31"/>
        <v>2938.1</v>
      </c>
      <c r="I78" s="23">
        <f t="shared" si="31"/>
        <v>25638</v>
      </c>
      <c r="J78" s="23">
        <f t="shared" si="31"/>
        <v>50</v>
      </c>
      <c r="K78" s="23">
        <f t="shared" si="31"/>
        <v>29775.500000000004</v>
      </c>
      <c r="L78" s="23">
        <f t="shared" si="31"/>
        <v>2938.1</v>
      </c>
      <c r="M78" s="23">
        <f t="shared" si="31"/>
        <v>26337.4</v>
      </c>
      <c r="N78" s="23">
        <f t="shared" si="31"/>
        <v>500</v>
      </c>
      <c r="O78" s="23">
        <f t="shared" si="31"/>
        <v>29033.6</v>
      </c>
      <c r="P78" s="23">
        <f t="shared" si="31"/>
        <v>2938.1</v>
      </c>
      <c r="Q78" s="23">
        <f t="shared" si="31"/>
        <v>25595.5</v>
      </c>
      <c r="R78" s="23">
        <f t="shared" si="31"/>
        <v>500</v>
      </c>
      <c r="S78" s="4"/>
    </row>
    <row r="79" spans="1:19" ht="18.75">
      <c r="A79" s="111" t="s">
        <v>166</v>
      </c>
      <c r="B79" s="28" t="s">
        <v>411</v>
      </c>
      <c r="C79" s="28" t="s">
        <v>165</v>
      </c>
      <c r="D79" s="28" t="s">
        <v>152</v>
      </c>
      <c r="E79" s="28"/>
      <c r="F79" s="28"/>
      <c r="G79" s="23">
        <f>G80</f>
        <v>29688.800000000003</v>
      </c>
      <c r="H79" s="23">
        <f aca="true" t="shared" si="32" ref="H79:R79">H80</f>
        <v>2938.1</v>
      </c>
      <c r="I79" s="23">
        <f t="shared" si="32"/>
        <v>24666.5</v>
      </c>
      <c r="J79" s="23">
        <f t="shared" si="32"/>
        <v>50</v>
      </c>
      <c r="K79" s="23">
        <f t="shared" si="32"/>
        <v>28819.700000000004</v>
      </c>
      <c r="L79" s="23">
        <f t="shared" si="32"/>
        <v>2938.1</v>
      </c>
      <c r="M79" s="23">
        <f t="shared" si="32"/>
        <v>25381.600000000002</v>
      </c>
      <c r="N79" s="23">
        <f t="shared" si="32"/>
        <v>500</v>
      </c>
      <c r="O79" s="23">
        <f t="shared" si="32"/>
        <v>28104.6</v>
      </c>
      <c r="P79" s="23">
        <f t="shared" si="32"/>
        <v>2938.1</v>
      </c>
      <c r="Q79" s="23">
        <f t="shared" si="32"/>
        <v>24666.5</v>
      </c>
      <c r="R79" s="23">
        <f t="shared" si="32"/>
        <v>500</v>
      </c>
      <c r="S79" s="4"/>
    </row>
    <row r="80" spans="1:19" ht="37.5">
      <c r="A80" s="111" t="s">
        <v>459</v>
      </c>
      <c r="B80" s="28" t="s">
        <v>411</v>
      </c>
      <c r="C80" s="28" t="s">
        <v>165</v>
      </c>
      <c r="D80" s="28" t="s">
        <v>152</v>
      </c>
      <c r="E80" s="28" t="s">
        <v>317</v>
      </c>
      <c r="F80" s="28"/>
      <c r="G80" s="23">
        <f aca="true" t="shared" si="33" ref="G80:R80">G81+G92+G102+G114</f>
        <v>29688.800000000003</v>
      </c>
      <c r="H80" s="23">
        <f t="shared" si="33"/>
        <v>2938.1</v>
      </c>
      <c r="I80" s="23">
        <f t="shared" si="33"/>
        <v>24666.5</v>
      </c>
      <c r="J80" s="23">
        <f t="shared" si="33"/>
        <v>50</v>
      </c>
      <c r="K80" s="23">
        <f t="shared" si="33"/>
        <v>28819.700000000004</v>
      </c>
      <c r="L80" s="23">
        <f t="shared" si="33"/>
        <v>2938.1</v>
      </c>
      <c r="M80" s="23">
        <f t="shared" si="33"/>
        <v>25381.600000000002</v>
      </c>
      <c r="N80" s="23">
        <f t="shared" si="33"/>
        <v>500</v>
      </c>
      <c r="O80" s="23">
        <f t="shared" si="33"/>
        <v>28104.6</v>
      </c>
      <c r="P80" s="23">
        <f t="shared" si="33"/>
        <v>2938.1</v>
      </c>
      <c r="Q80" s="23">
        <f t="shared" si="33"/>
        <v>24666.5</v>
      </c>
      <c r="R80" s="23">
        <f t="shared" si="33"/>
        <v>500</v>
      </c>
      <c r="S80" s="4"/>
    </row>
    <row r="81" spans="1:19" ht="75">
      <c r="A81" s="111" t="s">
        <v>570</v>
      </c>
      <c r="B81" s="28" t="s">
        <v>411</v>
      </c>
      <c r="C81" s="28" t="s">
        <v>165</v>
      </c>
      <c r="D81" s="28" t="s">
        <v>152</v>
      </c>
      <c r="E81" s="28" t="s">
        <v>318</v>
      </c>
      <c r="F81" s="28"/>
      <c r="G81" s="23">
        <f>G82+G87</f>
        <v>6249.8</v>
      </c>
      <c r="H81" s="23">
        <f aca="true" t="shared" si="34" ref="H81:R81">H82+H87</f>
        <v>594.4</v>
      </c>
      <c r="I81" s="23">
        <f t="shared" si="34"/>
        <v>5679.5</v>
      </c>
      <c r="J81" s="23">
        <f t="shared" si="34"/>
        <v>0</v>
      </c>
      <c r="K81" s="23">
        <f t="shared" si="34"/>
        <v>6423</v>
      </c>
      <c r="L81" s="23">
        <f t="shared" si="34"/>
        <v>594.4</v>
      </c>
      <c r="M81" s="23">
        <f t="shared" si="34"/>
        <v>5828.599999999999</v>
      </c>
      <c r="N81" s="23">
        <f t="shared" si="34"/>
        <v>0</v>
      </c>
      <c r="O81" s="23">
        <f t="shared" si="34"/>
        <v>6273.9</v>
      </c>
      <c r="P81" s="23">
        <f t="shared" si="34"/>
        <v>594.4</v>
      </c>
      <c r="Q81" s="23">
        <f t="shared" si="34"/>
        <v>5679.5</v>
      </c>
      <c r="R81" s="23">
        <f t="shared" si="34"/>
        <v>0</v>
      </c>
      <c r="S81" s="4"/>
    </row>
    <row r="82" spans="1:19" ht="27.75" customHeight="1">
      <c r="A82" s="111" t="s">
        <v>476</v>
      </c>
      <c r="B82" s="28" t="s">
        <v>411</v>
      </c>
      <c r="C82" s="28" t="s">
        <v>165</v>
      </c>
      <c r="D82" s="28" t="s">
        <v>152</v>
      </c>
      <c r="E82" s="28" t="s">
        <v>319</v>
      </c>
      <c r="F82" s="28"/>
      <c r="G82" s="23">
        <f>G83+G85</f>
        <v>1693.8000000000002</v>
      </c>
      <c r="H82" s="23">
        <f aca="true" t="shared" si="35" ref="H82:R82">H83+H85</f>
        <v>166.5</v>
      </c>
      <c r="I82" s="23">
        <f t="shared" si="35"/>
        <v>1493.6</v>
      </c>
      <c r="J82" s="23">
        <f t="shared" si="35"/>
        <v>0</v>
      </c>
      <c r="K82" s="23">
        <f t="shared" si="35"/>
        <v>1685.6999999999998</v>
      </c>
      <c r="L82" s="23">
        <f t="shared" si="35"/>
        <v>166.5</v>
      </c>
      <c r="M82" s="23">
        <f t="shared" si="35"/>
        <v>1519.1999999999998</v>
      </c>
      <c r="N82" s="23">
        <f t="shared" si="35"/>
        <v>0</v>
      </c>
      <c r="O82" s="23">
        <f t="shared" si="35"/>
        <v>1660.1</v>
      </c>
      <c r="P82" s="23">
        <f t="shared" si="35"/>
        <v>166.5</v>
      </c>
      <c r="Q82" s="23">
        <f t="shared" si="35"/>
        <v>1493.6</v>
      </c>
      <c r="R82" s="23">
        <f t="shared" si="35"/>
        <v>0</v>
      </c>
      <c r="S82" s="4"/>
    </row>
    <row r="83" spans="1:19" ht="18.75">
      <c r="A83" s="111" t="s">
        <v>226</v>
      </c>
      <c r="B83" s="28" t="s">
        <v>411</v>
      </c>
      <c r="C83" s="28" t="s">
        <v>165</v>
      </c>
      <c r="D83" s="28" t="s">
        <v>152</v>
      </c>
      <c r="E83" s="28" t="s">
        <v>320</v>
      </c>
      <c r="F83" s="28"/>
      <c r="G83" s="23">
        <f>G84</f>
        <v>1434.9</v>
      </c>
      <c r="H83" s="23">
        <f aca="true" t="shared" si="36" ref="H83:R83">H84</f>
        <v>0</v>
      </c>
      <c r="I83" s="23">
        <f t="shared" si="36"/>
        <v>1488.5</v>
      </c>
      <c r="J83" s="23">
        <f t="shared" si="36"/>
        <v>0</v>
      </c>
      <c r="K83" s="23">
        <f t="shared" si="36"/>
        <v>1514.1</v>
      </c>
      <c r="L83" s="23">
        <f t="shared" si="36"/>
        <v>0</v>
      </c>
      <c r="M83" s="23">
        <f t="shared" si="36"/>
        <v>1514.1</v>
      </c>
      <c r="N83" s="23">
        <f t="shared" si="36"/>
        <v>0</v>
      </c>
      <c r="O83" s="23">
        <f t="shared" si="36"/>
        <v>1488.5</v>
      </c>
      <c r="P83" s="23">
        <f t="shared" si="36"/>
        <v>0</v>
      </c>
      <c r="Q83" s="23">
        <f t="shared" si="36"/>
        <v>1488.5</v>
      </c>
      <c r="R83" s="23">
        <f t="shared" si="36"/>
        <v>0</v>
      </c>
      <c r="S83" s="4"/>
    </row>
    <row r="84" spans="1:19" ht="18.75">
      <c r="A84" s="111" t="s">
        <v>225</v>
      </c>
      <c r="B84" s="28" t="s">
        <v>411</v>
      </c>
      <c r="C84" s="28" t="s">
        <v>165</v>
      </c>
      <c r="D84" s="28" t="s">
        <v>152</v>
      </c>
      <c r="E84" s="28" t="s">
        <v>320</v>
      </c>
      <c r="F84" s="28" t="s">
        <v>224</v>
      </c>
      <c r="G84" s="23">
        <v>1434.9</v>
      </c>
      <c r="H84" s="23"/>
      <c r="I84" s="23">
        <v>1488.5</v>
      </c>
      <c r="J84" s="23"/>
      <c r="K84" s="23">
        <f>L84+M84+N84</f>
        <v>1514.1</v>
      </c>
      <c r="L84" s="23"/>
      <c r="M84" s="23">
        <v>1514.1</v>
      </c>
      <c r="N84" s="23"/>
      <c r="O84" s="23">
        <f>P84+Q84+R84</f>
        <v>1488.5</v>
      </c>
      <c r="P84" s="23"/>
      <c r="Q84" s="23">
        <v>1488.5</v>
      </c>
      <c r="R84" s="23"/>
      <c r="S84" s="4"/>
    </row>
    <row r="85" spans="1:19" ht="56.25">
      <c r="A85" s="111" t="s">
        <v>484</v>
      </c>
      <c r="B85" s="28" t="s">
        <v>411</v>
      </c>
      <c r="C85" s="28" t="s">
        <v>165</v>
      </c>
      <c r="D85" s="28" t="s">
        <v>152</v>
      </c>
      <c r="E85" s="28" t="s">
        <v>486</v>
      </c>
      <c r="F85" s="28"/>
      <c r="G85" s="23">
        <f>G86</f>
        <v>258.9</v>
      </c>
      <c r="H85" s="23">
        <f aca="true" t="shared" si="37" ref="H85:R85">H86</f>
        <v>166.5</v>
      </c>
      <c r="I85" s="23">
        <f t="shared" si="37"/>
        <v>5.1</v>
      </c>
      <c r="J85" s="23">
        <f t="shared" si="37"/>
        <v>0</v>
      </c>
      <c r="K85" s="23">
        <f t="shared" si="37"/>
        <v>171.6</v>
      </c>
      <c r="L85" s="23">
        <f t="shared" si="37"/>
        <v>166.5</v>
      </c>
      <c r="M85" s="23">
        <f t="shared" si="37"/>
        <v>5.1</v>
      </c>
      <c r="N85" s="23">
        <f t="shared" si="37"/>
        <v>0</v>
      </c>
      <c r="O85" s="23">
        <f t="shared" si="37"/>
        <v>171.6</v>
      </c>
      <c r="P85" s="23">
        <f t="shared" si="37"/>
        <v>166.5</v>
      </c>
      <c r="Q85" s="23">
        <f t="shared" si="37"/>
        <v>5.1</v>
      </c>
      <c r="R85" s="23">
        <f t="shared" si="37"/>
        <v>0</v>
      </c>
      <c r="S85" s="4"/>
    </row>
    <row r="86" spans="1:19" ht="18.75">
      <c r="A86" s="111" t="s">
        <v>225</v>
      </c>
      <c r="B86" s="28" t="s">
        <v>411</v>
      </c>
      <c r="C86" s="28" t="s">
        <v>165</v>
      </c>
      <c r="D86" s="28" t="s">
        <v>152</v>
      </c>
      <c r="E86" s="28" t="s">
        <v>486</v>
      </c>
      <c r="F86" s="28" t="s">
        <v>224</v>
      </c>
      <c r="G86" s="23">
        <v>258.9</v>
      </c>
      <c r="H86" s="23">
        <v>166.5</v>
      </c>
      <c r="I86" s="23">
        <v>5.1</v>
      </c>
      <c r="J86" s="23"/>
      <c r="K86" s="23">
        <f>L86+M86+N86</f>
        <v>171.6</v>
      </c>
      <c r="L86" s="23">
        <v>166.5</v>
      </c>
      <c r="M86" s="23">
        <v>5.1</v>
      </c>
      <c r="N86" s="23"/>
      <c r="O86" s="23">
        <f>P86+Q86+R86</f>
        <v>171.6</v>
      </c>
      <c r="P86" s="23">
        <v>166.5</v>
      </c>
      <c r="Q86" s="23">
        <v>5.1</v>
      </c>
      <c r="R86" s="23"/>
      <c r="S86" s="4"/>
    </row>
    <row r="87" spans="1:19" ht="27" customHeight="1">
      <c r="A87" s="111" t="s">
        <v>477</v>
      </c>
      <c r="B87" s="28" t="s">
        <v>411</v>
      </c>
      <c r="C87" s="28" t="s">
        <v>165</v>
      </c>
      <c r="D87" s="28" t="s">
        <v>152</v>
      </c>
      <c r="E87" s="28" t="s">
        <v>70</v>
      </c>
      <c r="F87" s="28"/>
      <c r="G87" s="23">
        <f>G88+G90</f>
        <v>4556</v>
      </c>
      <c r="H87" s="23">
        <f aca="true" t="shared" si="38" ref="H87:R87">H88+H90</f>
        <v>427.9</v>
      </c>
      <c r="I87" s="23">
        <f t="shared" si="38"/>
        <v>4185.9</v>
      </c>
      <c r="J87" s="23">
        <f t="shared" si="38"/>
        <v>0</v>
      </c>
      <c r="K87" s="23">
        <f t="shared" si="38"/>
        <v>4737.3</v>
      </c>
      <c r="L87" s="23">
        <f t="shared" si="38"/>
        <v>427.9</v>
      </c>
      <c r="M87" s="23">
        <f t="shared" si="38"/>
        <v>4309.4</v>
      </c>
      <c r="N87" s="23">
        <f t="shared" si="38"/>
        <v>0</v>
      </c>
      <c r="O87" s="23">
        <f t="shared" si="38"/>
        <v>4613.8</v>
      </c>
      <c r="P87" s="23">
        <f t="shared" si="38"/>
        <v>427.9</v>
      </c>
      <c r="Q87" s="23">
        <f t="shared" si="38"/>
        <v>4185.9</v>
      </c>
      <c r="R87" s="23">
        <f t="shared" si="38"/>
        <v>0</v>
      </c>
      <c r="S87" s="4"/>
    </row>
    <row r="88" spans="1:19" ht="18.75">
      <c r="A88" s="111" t="s">
        <v>226</v>
      </c>
      <c r="B88" s="28" t="s">
        <v>411</v>
      </c>
      <c r="C88" s="28" t="s">
        <v>165</v>
      </c>
      <c r="D88" s="28" t="s">
        <v>152</v>
      </c>
      <c r="E88" s="28" t="s">
        <v>71</v>
      </c>
      <c r="F88" s="28"/>
      <c r="G88" s="23">
        <f>G89</f>
        <v>3902.9</v>
      </c>
      <c r="H88" s="23">
        <f aca="true" t="shared" si="39" ref="H88:R88">H89</f>
        <v>0</v>
      </c>
      <c r="I88" s="23">
        <f t="shared" si="39"/>
        <v>4172.7</v>
      </c>
      <c r="J88" s="23">
        <f t="shared" si="39"/>
        <v>0</v>
      </c>
      <c r="K88" s="23">
        <f t="shared" si="39"/>
        <v>4296.2</v>
      </c>
      <c r="L88" s="23">
        <f t="shared" si="39"/>
        <v>0</v>
      </c>
      <c r="M88" s="23">
        <f t="shared" si="39"/>
        <v>4296.2</v>
      </c>
      <c r="N88" s="23">
        <f t="shared" si="39"/>
        <v>0</v>
      </c>
      <c r="O88" s="23">
        <f t="shared" si="39"/>
        <v>4172.7</v>
      </c>
      <c r="P88" s="23">
        <f t="shared" si="39"/>
        <v>0</v>
      </c>
      <c r="Q88" s="23">
        <f t="shared" si="39"/>
        <v>4172.7</v>
      </c>
      <c r="R88" s="23">
        <f t="shared" si="39"/>
        <v>0</v>
      </c>
      <c r="S88" s="4"/>
    </row>
    <row r="89" spans="1:19" ht="18.75">
      <c r="A89" s="111" t="s">
        <v>225</v>
      </c>
      <c r="B89" s="28" t="s">
        <v>411</v>
      </c>
      <c r="C89" s="28" t="s">
        <v>165</v>
      </c>
      <c r="D89" s="28" t="s">
        <v>152</v>
      </c>
      <c r="E89" s="28" t="s">
        <v>71</v>
      </c>
      <c r="F89" s="28" t="s">
        <v>224</v>
      </c>
      <c r="G89" s="23">
        <v>3902.9</v>
      </c>
      <c r="H89" s="23"/>
      <c r="I89" s="23">
        <v>4172.7</v>
      </c>
      <c r="J89" s="23"/>
      <c r="K89" s="23">
        <f>L89+M89+N89</f>
        <v>4296.2</v>
      </c>
      <c r="L89" s="23"/>
      <c r="M89" s="23">
        <v>4296.2</v>
      </c>
      <c r="N89" s="23"/>
      <c r="O89" s="23">
        <f>P89+Q89+R89</f>
        <v>4172.7</v>
      </c>
      <c r="P89" s="23"/>
      <c r="Q89" s="23">
        <v>4172.7</v>
      </c>
      <c r="R89" s="23"/>
      <c r="S89" s="4"/>
    </row>
    <row r="90" spans="1:19" ht="56.25">
      <c r="A90" s="111" t="s">
        <v>484</v>
      </c>
      <c r="B90" s="28" t="s">
        <v>411</v>
      </c>
      <c r="C90" s="28" t="s">
        <v>165</v>
      </c>
      <c r="D90" s="28" t="s">
        <v>152</v>
      </c>
      <c r="E90" s="28" t="s">
        <v>487</v>
      </c>
      <c r="F90" s="28"/>
      <c r="G90" s="23">
        <f>G91</f>
        <v>653.1</v>
      </c>
      <c r="H90" s="23">
        <f aca="true" t="shared" si="40" ref="H90:R90">H91</f>
        <v>427.9</v>
      </c>
      <c r="I90" s="23">
        <f t="shared" si="40"/>
        <v>13.2</v>
      </c>
      <c r="J90" s="23">
        <f t="shared" si="40"/>
        <v>0</v>
      </c>
      <c r="K90" s="23">
        <f t="shared" si="40"/>
        <v>441.09999999999997</v>
      </c>
      <c r="L90" s="23">
        <f t="shared" si="40"/>
        <v>427.9</v>
      </c>
      <c r="M90" s="23">
        <f t="shared" si="40"/>
        <v>13.2</v>
      </c>
      <c r="N90" s="23">
        <f t="shared" si="40"/>
        <v>0</v>
      </c>
      <c r="O90" s="23">
        <f t="shared" si="40"/>
        <v>441.09999999999997</v>
      </c>
      <c r="P90" s="23">
        <f t="shared" si="40"/>
        <v>427.9</v>
      </c>
      <c r="Q90" s="23">
        <f t="shared" si="40"/>
        <v>13.2</v>
      </c>
      <c r="R90" s="23">
        <f t="shared" si="40"/>
        <v>0</v>
      </c>
      <c r="S90" s="4"/>
    </row>
    <row r="91" spans="1:19" ht="18.75">
      <c r="A91" s="111" t="s">
        <v>225</v>
      </c>
      <c r="B91" s="28" t="s">
        <v>411</v>
      </c>
      <c r="C91" s="28" t="s">
        <v>165</v>
      </c>
      <c r="D91" s="28" t="s">
        <v>152</v>
      </c>
      <c r="E91" s="28" t="s">
        <v>487</v>
      </c>
      <c r="F91" s="28" t="s">
        <v>224</v>
      </c>
      <c r="G91" s="23">
        <v>653.1</v>
      </c>
      <c r="H91" s="23">
        <v>427.9</v>
      </c>
      <c r="I91" s="23">
        <v>13.2</v>
      </c>
      <c r="J91" s="23"/>
      <c r="K91" s="23">
        <f>L91+M91+N91</f>
        <v>441.09999999999997</v>
      </c>
      <c r="L91" s="23">
        <v>427.9</v>
      </c>
      <c r="M91" s="23">
        <v>13.2</v>
      </c>
      <c r="N91" s="23"/>
      <c r="O91" s="23">
        <f>P91+Q91+R91</f>
        <v>441.09999999999997</v>
      </c>
      <c r="P91" s="23">
        <v>427.9</v>
      </c>
      <c r="Q91" s="23">
        <v>13.2</v>
      </c>
      <c r="R91" s="23"/>
      <c r="S91" s="4"/>
    </row>
    <row r="92" spans="1:19" ht="37.5">
      <c r="A92" s="111" t="s">
        <v>239</v>
      </c>
      <c r="B92" s="28" t="s">
        <v>411</v>
      </c>
      <c r="C92" s="28" t="s">
        <v>165</v>
      </c>
      <c r="D92" s="28" t="s">
        <v>152</v>
      </c>
      <c r="E92" s="28" t="s">
        <v>321</v>
      </c>
      <c r="F92" s="28"/>
      <c r="G92" s="23">
        <f>G93</f>
        <v>7717.3</v>
      </c>
      <c r="H92" s="23">
        <f aca="true" t="shared" si="41" ref="H92:R92">H93</f>
        <v>810</v>
      </c>
      <c r="I92" s="23">
        <f t="shared" si="41"/>
        <v>5840.400000000001</v>
      </c>
      <c r="J92" s="23">
        <f t="shared" si="41"/>
        <v>50</v>
      </c>
      <c r="K92" s="23">
        <f t="shared" si="41"/>
        <v>7373.6</v>
      </c>
      <c r="L92" s="23">
        <f t="shared" si="41"/>
        <v>810</v>
      </c>
      <c r="M92" s="23">
        <f t="shared" si="41"/>
        <v>6063.6</v>
      </c>
      <c r="N92" s="23">
        <f t="shared" si="41"/>
        <v>500</v>
      </c>
      <c r="O92" s="23">
        <f t="shared" si="41"/>
        <v>7150.400000000001</v>
      </c>
      <c r="P92" s="23">
        <f t="shared" si="41"/>
        <v>810</v>
      </c>
      <c r="Q92" s="23">
        <f t="shared" si="41"/>
        <v>5840.400000000001</v>
      </c>
      <c r="R92" s="23">
        <f t="shared" si="41"/>
        <v>500</v>
      </c>
      <c r="S92" s="4"/>
    </row>
    <row r="93" spans="1:19" ht="18.75">
      <c r="A93" s="111" t="s">
        <v>72</v>
      </c>
      <c r="B93" s="28" t="s">
        <v>411</v>
      </c>
      <c r="C93" s="28" t="s">
        <v>165</v>
      </c>
      <c r="D93" s="28" t="s">
        <v>152</v>
      </c>
      <c r="E93" s="28" t="s">
        <v>322</v>
      </c>
      <c r="F93" s="28"/>
      <c r="G93" s="23">
        <f>G94+G96+G100+G98</f>
        <v>7717.3</v>
      </c>
      <c r="H93" s="23">
        <f aca="true" t="shared" si="42" ref="H93:R93">H94+H96+H100</f>
        <v>810</v>
      </c>
      <c r="I93" s="23">
        <f t="shared" si="42"/>
        <v>5840.400000000001</v>
      </c>
      <c r="J93" s="23">
        <f t="shared" si="42"/>
        <v>50</v>
      </c>
      <c r="K93" s="23">
        <f>K94+K96+K100+K98</f>
        <v>7373.6</v>
      </c>
      <c r="L93" s="23">
        <f>L94+L96+L100+L98</f>
        <v>810</v>
      </c>
      <c r="M93" s="23">
        <f>M94+M96+M100+M98</f>
        <v>6063.6</v>
      </c>
      <c r="N93" s="23">
        <f>N94+N96+N100+N98</f>
        <v>500</v>
      </c>
      <c r="O93" s="23">
        <f>O94+O96+O100+O98</f>
        <v>7150.400000000001</v>
      </c>
      <c r="P93" s="23">
        <f t="shared" si="42"/>
        <v>810</v>
      </c>
      <c r="Q93" s="23">
        <f t="shared" si="42"/>
        <v>5840.400000000001</v>
      </c>
      <c r="R93" s="23">
        <f t="shared" si="42"/>
        <v>500</v>
      </c>
      <c r="S93" s="4"/>
    </row>
    <row r="94" spans="1:19" ht="18.75">
      <c r="A94" s="111" t="s">
        <v>226</v>
      </c>
      <c r="B94" s="28" t="s">
        <v>411</v>
      </c>
      <c r="C94" s="28" t="s">
        <v>165</v>
      </c>
      <c r="D94" s="28" t="s">
        <v>152</v>
      </c>
      <c r="E94" s="28" t="s">
        <v>323</v>
      </c>
      <c r="F94" s="28"/>
      <c r="G94" s="23">
        <f>G95</f>
        <v>5595.5</v>
      </c>
      <c r="H94" s="23">
        <f aca="true" t="shared" si="43" ref="H94:R94">H95</f>
        <v>0</v>
      </c>
      <c r="I94" s="23">
        <f t="shared" si="43"/>
        <v>5815.3</v>
      </c>
      <c r="J94" s="23">
        <f t="shared" si="43"/>
        <v>0</v>
      </c>
      <c r="K94" s="23">
        <f t="shared" si="43"/>
        <v>6038.5</v>
      </c>
      <c r="L94" s="23">
        <f t="shared" si="43"/>
        <v>0</v>
      </c>
      <c r="M94" s="23">
        <f t="shared" si="43"/>
        <v>6038.5</v>
      </c>
      <c r="N94" s="23">
        <f t="shared" si="43"/>
        <v>0</v>
      </c>
      <c r="O94" s="23">
        <f t="shared" si="43"/>
        <v>5815.3</v>
      </c>
      <c r="P94" s="23">
        <f t="shared" si="43"/>
        <v>0</v>
      </c>
      <c r="Q94" s="23">
        <f t="shared" si="43"/>
        <v>5815.3</v>
      </c>
      <c r="R94" s="23">
        <f t="shared" si="43"/>
        <v>0</v>
      </c>
      <c r="S94" s="4"/>
    </row>
    <row r="95" spans="1:19" ht="18.75">
      <c r="A95" s="111" t="s">
        <v>225</v>
      </c>
      <c r="B95" s="28" t="s">
        <v>411</v>
      </c>
      <c r="C95" s="28" t="s">
        <v>165</v>
      </c>
      <c r="D95" s="28" t="s">
        <v>152</v>
      </c>
      <c r="E95" s="28" t="s">
        <v>323</v>
      </c>
      <c r="F95" s="28" t="s">
        <v>224</v>
      </c>
      <c r="G95" s="23">
        <v>5595.5</v>
      </c>
      <c r="H95" s="23"/>
      <c r="I95" s="23">
        <v>5815.3</v>
      </c>
      <c r="J95" s="23"/>
      <c r="K95" s="23">
        <f>L95+M95+N95</f>
        <v>6038.5</v>
      </c>
      <c r="L95" s="23"/>
      <c r="M95" s="23">
        <v>6038.5</v>
      </c>
      <c r="N95" s="23"/>
      <c r="O95" s="23">
        <f>P95+Q95+R95</f>
        <v>5815.3</v>
      </c>
      <c r="P95" s="23"/>
      <c r="Q95" s="23">
        <v>5815.3</v>
      </c>
      <c r="R95" s="23"/>
      <c r="S95" s="4"/>
    </row>
    <row r="96" spans="1:19" ht="56.25">
      <c r="A96" s="111" t="s">
        <v>484</v>
      </c>
      <c r="B96" s="28" t="s">
        <v>411</v>
      </c>
      <c r="C96" s="28" t="s">
        <v>165</v>
      </c>
      <c r="D96" s="28" t="s">
        <v>152</v>
      </c>
      <c r="E96" s="28" t="s">
        <v>488</v>
      </c>
      <c r="F96" s="28"/>
      <c r="G96" s="23">
        <f>G97</f>
        <v>1061.8</v>
      </c>
      <c r="H96" s="23">
        <f aca="true" t="shared" si="44" ref="H96:R96">H97</f>
        <v>810</v>
      </c>
      <c r="I96" s="23">
        <f t="shared" si="44"/>
        <v>25.1</v>
      </c>
      <c r="J96" s="23">
        <f t="shared" si="44"/>
        <v>0</v>
      </c>
      <c r="K96" s="23">
        <f t="shared" si="44"/>
        <v>835.1</v>
      </c>
      <c r="L96" s="23">
        <f t="shared" si="44"/>
        <v>810</v>
      </c>
      <c r="M96" s="23">
        <f t="shared" si="44"/>
        <v>25.1</v>
      </c>
      <c r="N96" s="23">
        <f t="shared" si="44"/>
        <v>0</v>
      </c>
      <c r="O96" s="23">
        <f t="shared" si="44"/>
        <v>835.1</v>
      </c>
      <c r="P96" s="23">
        <f t="shared" si="44"/>
        <v>810</v>
      </c>
      <c r="Q96" s="23">
        <f t="shared" si="44"/>
        <v>25.1</v>
      </c>
      <c r="R96" s="23">
        <f t="shared" si="44"/>
        <v>0</v>
      </c>
      <c r="S96" s="4"/>
    </row>
    <row r="97" spans="1:19" ht="18.75">
      <c r="A97" s="111" t="s">
        <v>225</v>
      </c>
      <c r="B97" s="28" t="s">
        <v>411</v>
      </c>
      <c r="C97" s="28" t="s">
        <v>165</v>
      </c>
      <c r="D97" s="28" t="s">
        <v>152</v>
      </c>
      <c r="E97" s="28" t="s">
        <v>488</v>
      </c>
      <c r="F97" s="28" t="s">
        <v>224</v>
      </c>
      <c r="G97" s="23">
        <v>1061.8</v>
      </c>
      <c r="H97" s="23">
        <v>810</v>
      </c>
      <c r="I97" s="23">
        <v>25.1</v>
      </c>
      <c r="J97" s="23"/>
      <c r="K97" s="23">
        <f>L97+M97+N97</f>
        <v>835.1</v>
      </c>
      <c r="L97" s="23">
        <v>810</v>
      </c>
      <c r="M97" s="23">
        <v>25.1</v>
      </c>
      <c r="N97" s="23"/>
      <c r="O97" s="23">
        <f>P97+Q97+R97</f>
        <v>835.1</v>
      </c>
      <c r="P97" s="23">
        <v>810</v>
      </c>
      <c r="Q97" s="23">
        <v>25.1</v>
      </c>
      <c r="R97" s="23"/>
      <c r="S97" s="4"/>
    </row>
    <row r="98" spans="1:19" ht="48" customHeight="1">
      <c r="A98" s="111" t="s">
        <v>615</v>
      </c>
      <c r="B98" s="28" t="s">
        <v>411</v>
      </c>
      <c r="C98" s="28" t="s">
        <v>165</v>
      </c>
      <c r="D98" s="28" t="s">
        <v>152</v>
      </c>
      <c r="E98" s="28" t="s">
        <v>603</v>
      </c>
      <c r="F98" s="28"/>
      <c r="G98" s="23">
        <f>G99</f>
        <v>1010</v>
      </c>
      <c r="H98" s="23">
        <f aca="true" t="shared" si="45" ref="H98:O98">H99</f>
        <v>0</v>
      </c>
      <c r="I98" s="23">
        <f t="shared" si="45"/>
        <v>0</v>
      </c>
      <c r="J98" s="23">
        <f t="shared" si="45"/>
        <v>0</v>
      </c>
      <c r="K98" s="23">
        <f t="shared" si="45"/>
        <v>0</v>
      </c>
      <c r="L98" s="23">
        <f t="shared" si="45"/>
        <v>0</v>
      </c>
      <c r="M98" s="23">
        <f t="shared" si="45"/>
        <v>0</v>
      </c>
      <c r="N98" s="23">
        <f t="shared" si="45"/>
        <v>0</v>
      </c>
      <c r="O98" s="23">
        <f t="shared" si="45"/>
        <v>0</v>
      </c>
      <c r="P98" s="23"/>
      <c r="Q98" s="23"/>
      <c r="R98" s="23"/>
      <c r="S98" s="4"/>
    </row>
    <row r="99" spans="1:19" ht="18.75">
      <c r="A99" s="111" t="s">
        <v>225</v>
      </c>
      <c r="B99" s="28" t="s">
        <v>411</v>
      </c>
      <c r="C99" s="28" t="s">
        <v>165</v>
      </c>
      <c r="D99" s="28" t="s">
        <v>152</v>
      </c>
      <c r="E99" s="28" t="s">
        <v>603</v>
      </c>
      <c r="F99" s="28" t="s">
        <v>224</v>
      </c>
      <c r="G99" s="23">
        <v>1010</v>
      </c>
      <c r="H99" s="23"/>
      <c r="I99" s="23"/>
      <c r="J99" s="23"/>
      <c r="K99" s="23">
        <v>0</v>
      </c>
      <c r="L99" s="23"/>
      <c r="M99" s="23"/>
      <c r="N99" s="23"/>
      <c r="O99" s="23">
        <v>0</v>
      </c>
      <c r="P99" s="23"/>
      <c r="Q99" s="23"/>
      <c r="R99" s="23"/>
      <c r="S99" s="4"/>
    </row>
    <row r="100" spans="1:19" ht="37.5">
      <c r="A100" s="111" t="s">
        <v>542</v>
      </c>
      <c r="B100" s="28" t="s">
        <v>411</v>
      </c>
      <c r="C100" s="28" t="s">
        <v>165</v>
      </c>
      <c r="D100" s="28" t="s">
        <v>152</v>
      </c>
      <c r="E100" s="28" t="s">
        <v>529</v>
      </c>
      <c r="F100" s="28"/>
      <c r="G100" s="23">
        <f>G101</f>
        <v>50</v>
      </c>
      <c r="H100" s="23">
        <f aca="true" t="shared" si="46" ref="H100:R100">H101</f>
        <v>0</v>
      </c>
      <c r="I100" s="23">
        <f t="shared" si="46"/>
        <v>0</v>
      </c>
      <c r="J100" s="23">
        <f t="shared" si="46"/>
        <v>50</v>
      </c>
      <c r="K100" s="23">
        <f t="shared" si="46"/>
        <v>500</v>
      </c>
      <c r="L100" s="23">
        <f t="shared" si="46"/>
        <v>0</v>
      </c>
      <c r="M100" s="23">
        <f t="shared" si="46"/>
        <v>0</v>
      </c>
      <c r="N100" s="23">
        <f t="shared" si="46"/>
        <v>500</v>
      </c>
      <c r="O100" s="23">
        <f t="shared" si="46"/>
        <v>500</v>
      </c>
      <c r="P100" s="23">
        <f t="shared" si="46"/>
        <v>0</v>
      </c>
      <c r="Q100" s="23">
        <f t="shared" si="46"/>
        <v>0</v>
      </c>
      <c r="R100" s="23">
        <f t="shared" si="46"/>
        <v>500</v>
      </c>
      <c r="S100" s="4"/>
    </row>
    <row r="101" spans="1:19" ht="18.75">
      <c r="A101" s="111" t="s">
        <v>225</v>
      </c>
      <c r="B101" s="28" t="s">
        <v>411</v>
      </c>
      <c r="C101" s="28" t="s">
        <v>165</v>
      </c>
      <c r="D101" s="28" t="s">
        <v>152</v>
      </c>
      <c r="E101" s="28" t="s">
        <v>529</v>
      </c>
      <c r="F101" s="28" t="s">
        <v>224</v>
      </c>
      <c r="G101" s="23">
        <f>H101+I101+J101</f>
        <v>50</v>
      </c>
      <c r="H101" s="23"/>
      <c r="I101" s="23"/>
      <c r="J101" s="23">
        <v>50</v>
      </c>
      <c r="K101" s="23">
        <f>L101+M101+N101</f>
        <v>500</v>
      </c>
      <c r="L101" s="23"/>
      <c r="M101" s="23"/>
      <c r="N101" s="23">
        <v>500</v>
      </c>
      <c r="O101" s="23">
        <f>P101+Q101+R101</f>
        <v>500</v>
      </c>
      <c r="P101" s="23"/>
      <c r="Q101" s="23"/>
      <c r="R101" s="23">
        <v>500</v>
      </c>
      <c r="S101" s="4"/>
    </row>
    <row r="102" spans="1:19" ht="37.5">
      <c r="A102" s="111" t="s">
        <v>227</v>
      </c>
      <c r="B102" s="28" t="s">
        <v>411</v>
      </c>
      <c r="C102" s="28" t="s">
        <v>165</v>
      </c>
      <c r="D102" s="28" t="s">
        <v>152</v>
      </c>
      <c r="E102" s="28" t="s">
        <v>324</v>
      </c>
      <c r="F102" s="28"/>
      <c r="G102" s="23">
        <f>G103</f>
        <v>12567.2</v>
      </c>
      <c r="H102" s="23">
        <f aca="true" t="shared" si="47" ref="H102:O102">H103</f>
        <v>1231.1</v>
      </c>
      <c r="I102" s="23">
        <f t="shared" si="47"/>
        <v>10364.8</v>
      </c>
      <c r="J102" s="23">
        <f t="shared" si="47"/>
        <v>0</v>
      </c>
      <c r="K102" s="23">
        <f t="shared" si="47"/>
        <v>11856.2</v>
      </c>
      <c r="L102" s="23">
        <f t="shared" si="47"/>
        <v>1231.1</v>
      </c>
      <c r="M102" s="23">
        <f t="shared" si="47"/>
        <v>10625.1</v>
      </c>
      <c r="N102" s="23">
        <f t="shared" si="47"/>
        <v>0</v>
      </c>
      <c r="O102" s="23">
        <f t="shared" si="47"/>
        <v>11595.899999999998</v>
      </c>
      <c r="P102" s="23">
        <f>P103</f>
        <v>1231.1</v>
      </c>
      <c r="Q102" s="23">
        <f>Q103</f>
        <v>10364.8</v>
      </c>
      <c r="R102" s="23">
        <f>R103</f>
        <v>0</v>
      </c>
      <c r="S102" s="4"/>
    </row>
    <row r="103" spans="1:19" ht="18.75">
      <c r="A103" s="111" t="s">
        <v>26</v>
      </c>
      <c r="B103" s="28" t="s">
        <v>411</v>
      </c>
      <c r="C103" s="28" t="s">
        <v>165</v>
      </c>
      <c r="D103" s="28" t="s">
        <v>152</v>
      </c>
      <c r="E103" s="28" t="s">
        <v>325</v>
      </c>
      <c r="F103" s="28"/>
      <c r="G103" s="23">
        <f>G104+G110+G112+G108</f>
        <v>12567.2</v>
      </c>
      <c r="H103" s="23">
        <f aca="true" t="shared" si="48" ref="H103:O103">H104+H110+H112+H108</f>
        <v>1231.1</v>
      </c>
      <c r="I103" s="23">
        <f t="shared" si="48"/>
        <v>10364.8</v>
      </c>
      <c r="J103" s="23">
        <f t="shared" si="48"/>
        <v>0</v>
      </c>
      <c r="K103" s="23">
        <f t="shared" si="48"/>
        <v>11856.2</v>
      </c>
      <c r="L103" s="23">
        <f t="shared" si="48"/>
        <v>1231.1</v>
      </c>
      <c r="M103" s="23">
        <f t="shared" si="48"/>
        <v>10625.1</v>
      </c>
      <c r="N103" s="23">
        <f t="shared" si="48"/>
        <v>0</v>
      </c>
      <c r="O103" s="23">
        <f t="shared" si="48"/>
        <v>11595.899999999998</v>
      </c>
      <c r="P103" s="23">
        <f>P104+P110</f>
        <v>1231.1</v>
      </c>
      <c r="Q103" s="23">
        <f>Q104+Q110</f>
        <v>10364.8</v>
      </c>
      <c r="R103" s="23">
        <f>R104+R110</f>
        <v>0</v>
      </c>
      <c r="S103" s="4"/>
    </row>
    <row r="104" spans="1:19" ht="18.75">
      <c r="A104" s="111" t="s">
        <v>167</v>
      </c>
      <c r="B104" s="28" t="s">
        <v>411</v>
      </c>
      <c r="C104" s="28" t="s">
        <v>165</v>
      </c>
      <c r="D104" s="28" t="s">
        <v>152</v>
      </c>
      <c r="E104" s="28" t="s">
        <v>326</v>
      </c>
      <c r="F104" s="28"/>
      <c r="G104" s="23">
        <f>G105+G106+G107</f>
        <v>10332.5</v>
      </c>
      <c r="H104" s="23">
        <f aca="true" t="shared" si="49" ref="H104:R104">H105+H106+H107</f>
        <v>0</v>
      </c>
      <c r="I104" s="23">
        <f t="shared" si="49"/>
        <v>10326.699999999999</v>
      </c>
      <c r="J104" s="23">
        <f t="shared" si="49"/>
        <v>0</v>
      </c>
      <c r="K104" s="23">
        <f t="shared" si="49"/>
        <v>10587</v>
      </c>
      <c r="L104" s="23">
        <f t="shared" si="49"/>
        <v>0</v>
      </c>
      <c r="M104" s="23">
        <f t="shared" si="49"/>
        <v>10587</v>
      </c>
      <c r="N104" s="23">
        <f t="shared" si="49"/>
        <v>0</v>
      </c>
      <c r="O104" s="23">
        <f t="shared" si="49"/>
        <v>10326.699999999999</v>
      </c>
      <c r="P104" s="23">
        <f t="shared" si="49"/>
        <v>0</v>
      </c>
      <c r="Q104" s="23">
        <f t="shared" si="49"/>
        <v>10326.699999999999</v>
      </c>
      <c r="R104" s="23">
        <f t="shared" si="49"/>
        <v>0</v>
      </c>
      <c r="S104" s="4"/>
    </row>
    <row r="105" spans="1:19" ht="18.75">
      <c r="A105" s="111" t="s">
        <v>213</v>
      </c>
      <c r="B105" s="28" t="s">
        <v>411</v>
      </c>
      <c r="C105" s="28" t="s">
        <v>165</v>
      </c>
      <c r="D105" s="28" t="s">
        <v>152</v>
      </c>
      <c r="E105" s="28" t="s">
        <v>326</v>
      </c>
      <c r="F105" s="28" t="s">
        <v>185</v>
      </c>
      <c r="G105" s="23">
        <v>8819.4</v>
      </c>
      <c r="H105" s="23"/>
      <c r="I105" s="23">
        <v>8839.3</v>
      </c>
      <c r="J105" s="23"/>
      <c r="K105" s="23">
        <f>L105+M105+N105</f>
        <v>9099.6</v>
      </c>
      <c r="L105" s="23"/>
      <c r="M105" s="23">
        <v>9099.6</v>
      </c>
      <c r="N105" s="23"/>
      <c r="O105" s="23">
        <f>P105+Q105+R105</f>
        <v>8839.3</v>
      </c>
      <c r="P105" s="23"/>
      <c r="Q105" s="23">
        <v>8839.3</v>
      </c>
      <c r="R105" s="23"/>
      <c r="S105" s="4"/>
    </row>
    <row r="106" spans="1:19" ht="37.5">
      <c r="A106" s="111" t="s">
        <v>119</v>
      </c>
      <c r="B106" s="28" t="s">
        <v>411</v>
      </c>
      <c r="C106" s="28" t="s">
        <v>165</v>
      </c>
      <c r="D106" s="28" t="s">
        <v>152</v>
      </c>
      <c r="E106" s="28" t="s">
        <v>326</v>
      </c>
      <c r="F106" s="28" t="s">
        <v>210</v>
      </c>
      <c r="G106" s="23">
        <v>1481.6</v>
      </c>
      <c r="H106" s="23"/>
      <c r="I106" s="23">
        <v>1445.8</v>
      </c>
      <c r="J106" s="23"/>
      <c r="K106" s="23">
        <f>L106+M106+N106</f>
        <v>1445.8</v>
      </c>
      <c r="L106" s="23"/>
      <c r="M106" s="23">
        <v>1445.8</v>
      </c>
      <c r="N106" s="23"/>
      <c r="O106" s="23">
        <f>P106+Q106+R106</f>
        <v>1445.8</v>
      </c>
      <c r="P106" s="23"/>
      <c r="Q106" s="23">
        <v>1445.8</v>
      </c>
      <c r="R106" s="23"/>
      <c r="S106" s="4"/>
    </row>
    <row r="107" spans="1:19" ht="18.75">
      <c r="A107" s="111" t="s">
        <v>208</v>
      </c>
      <c r="B107" s="28" t="s">
        <v>411</v>
      </c>
      <c r="C107" s="28" t="s">
        <v>165</v>
      </c>
      <c r="D107" s="28" t="s">
        <v>152</v>
      </c>
      <c r="E107" s="28" t="s">
        <v>326</v>
      </c>
      <c r="F107" s="28" t="s">
        <v>209</v>
      </c>
      <c r="G107" s="23">
        <v>31.5</v>
      </c>
      <c r="H107" s="23"/>
      <c r="I107" s="23">
        <v>41.6</v>
      </c>
      <c r="J107" s="23"/>
      <c r="K107" s="23">
        <f>L107+M107+N107</f>
        <v>41.6</v>
      </c>
      <c r="L107" s="23"/>
      <c r="M107" s="23">
        <v>41.6</v>
      </c>
      <c r="N107" s="23"/>
      <c r="O107" s="23">
        <f>P107+Q107+R107</f>
        <v>41.6</v>
      </c>
      <c r="P107" s="23"/>
      <c r="Q107" s="23">
        <v>41.6</v>
      </c>
      <c r="R107" s="23"/>
      <c r="S107" s="4"/>
    </row>
    <row r="108" spans="1:19" ht="22.5" customHeight="1">
      <c r="A108" s="49" t="s">
        <v>645</v>
      </c>
      <c r="B108" s="28" t="s">
        <v>411</v>
      </c>
      <c r="C108" s="28" t="s">
        <v>165</v>
      </c>
      <c r="D108" s="28" t="s">
        <v>152</v>
      </c>
      <c r="E108" s="28" t="s">
        <v>636</v>
      </c>
      <c r="F108" s="28"/>
      <c r="G108" s="23">
        <f>G109</f>
        <v>340</v>
      </c>
      <c r="H108" s="23">
        <f aca="true" t="shared" si="50" ref="H108:O108">H109</f>
        <v>0</v>
      </c>
      <c r="I108" s="23">
        <f t="shared" si="50"/>
        <v>0</v>
      </c>
      <c r="J108" s="23">
        <f t="shared" si="50"/>
        <v>0</v>
      </c>
      <c r="K108" s="23">
        <f t="shared" si="50"/>
        <v>0</v>
      </c>
      <c r="L108" s="23">
        <f t="shared" si="50"/>
        <v>0</v>
      </c>
      <c r="M108" s="23">
        <f t="shared" si="50"/>
        <v>0</v>
      </c>
      <c r="N108" s="23">
        <f t="shared" si="50"/>
        <v>0</v>
      </c>
      <c r="O108" s="23">
        <f t="shared" si="50"/>
        <v>0</v>
      </c>
      <c r="P108" s="23"/>
      <c r="Q108" s="23"/>
      <c r="R108" s="23"/>
      <c r="S108" s="4"/>
    </row>
    <row r="109" spans="1:19" ht="37.5">
      <c r="A109" s="111" t="s">
        <v>119</v>
      </c>
      <c r="B109" s="28" t="s">
        <v>411</v>
      </c>
      <c r="C109" s="28" t="s">
        <v>165</v>
      </c>
      <c r="D109" s="28" t="s">
        <v>152</v>
      </c>
      <c r="E109" s="28" t="s">
        <v>636</v>
      </c>
      <c r="F109" s="28" t="s">
        <v>210</v>
      </c>
      <c r="G109" s="23">
        <v>340</v>
      </c>
      <c r="H109" s="23"/>
      <c r="I109" s="23"/>
      <c r="J109" s="23"/>
      <c r="K109" s="23">
        <v>0</v>
      </c>
      <c r="L109" s="23"/>
      <c r="M109" s="23"/>
      <c r="N109" s="23"/>
      <c r="O109" s="23">
        <v>0</v>
      </c>
      <c r="P109" s="23"/>
      <c r="Q109" s="23"/>
      <c r="R109" s="23"/>
      <c r="S109" s="4"/>
    </row>
    <row r="110" spans="1:19" ht="56.25">
      <c r="A110" s="111" t="s">
        <v>484</v>
      </c>
      <c r="B110" s="28" t="s">
        <v>411</v>
      </c>
      <c r="C110" s="28" t="s">
        <v>165</v>
      </c>
      <c r="D110" s="28" t="s">
        <v>152</v>
      </c>
      <c r="E110" s="28" t="s">
        <v>489</v>
      </c>
      <c r="F110" s="28"/>
      <c r="G110" s="23">
        <f>G111</f>
        <v>1858.5</v>
      </c>
      <c r="H110" s="23">
        <f aca="true" t="shared" si="51" ref="H110:R110">H111</f>
        <v>1231.1</v>
      </c>
      <c r="I110" s="23">
        <f t="shared" si="51"/>
        <v>38.1</v>
      </c>
      <c r="J110" s="23">
        <f t="shared" si="51"/>
        <v>0</v>
      </c>
      <c r="K110" s="23">
        <f t="shared" si="51"/>
        <v>1269.1999999999998</v>
      </c>
      <c r="L110" s="23">
        <f t="shared" si="51"/>
        <v>1231.1</v>
      </c>
      <c r="M110" s="23">
        <f t="shared" si="51"/>
        <v>38.1</v>
      </c>
      <c r="N110" s="23">
        <f t="shared" si="51"/>
        <v>0</v>
      </c>
      <c r="O110" s="23">
        <f t="shared" si="51"/>
        <v>1269.1999999999998</v>
      </c>
      <c r="P110" s="23">
        <f t="shared" si="51"/>
        <v>1231.1</v>
      </c>
      <c r="Q110" s="23">
        <f t="shared" si="51"/>
        <v>38.1</v>
      </c>
      <c r="R110" s="23">
        <f t="shared" si="51"/>
        <v>0</v>
      </c>
      <c r="S110" s="4"/>
    </row>
    <row r="111" spans="1:19" ht="18.75">
      <c r="A111" s="111" t="s">
        <v>213</v>
      </c>
      <c r="B111" s="28" t="s">
        <v>411</v>
      </c>
      <c r="C111" s="28" t="s">
        <v>165</v>
      </c>
      <c r="D111" s="28" t="s">
        <v>152</v>
      </c>
      <c r="E111" s="28" t="s">
        <v>489</v>
      </c>
      <c r="F111" s="28" t="s">
        <v>185</v>
      </c>
      <c r="G111" s="23">
        <v>1858.5</v>
      </c>
      <c r="H111" s="23">
        <v>1231.1</v>
      </c>
      <c r="I111" s="23">
        <v>38.1</v>
      </c>
      <c r="J111" s="23"/>
      <c r="K111" s="23">
        <f>L111+M111+N111</f>
        <v>1269.1999999999998</v>
      </c>
      <c r="L111" s="23">
        <v>1231.1</v>
      </c>
      <c r="M111" s="23">
        <v>38.1</v>
      </c>
      <c r="N111" s="23"/>
      <c r="O111" s="23">
        <f>P111+Q111+R111</f>
        <v>1269.1999999999998</v>
      </c>
      <c r="P111" s="23">
        <v>1231.1</v>
      </c>
      <c r="Q111" s="23">
        <v>38.1</v>
      </c>
      <c r="R111" s="23"/>
      <c r="S111" s="4"/>
    </row>
    <row r="112" spans="1:19" ht="37.5">
      <c r="A112" s="111" t="s">
        <v>604</v>
      </c>
      <c r="B112" s="28" t="s">
        <v>411</v>
      </c>
      <c r="C112" s="28" t="s">
        <v>165</v>
      </c>
      <c r="D112" s="28" t="s">
        <v>152</v>
      </c>
      <c r="E112" s="28" t="s">
        <v>605</v>
      </c>
      <c r="F112" s="28"/>
      <c r="G112" s="23">
        <f>G113</f>
        <v>36.2</v>
      </c>
      <c r="H112" s="23">
        <f aca="true" t="shared" si="52" ref="H112:O112">H113</f>
        <v>0</v>
      </c>
      <c r="I112" s="23">
        <f t="shared" si="52"/>
        <v>0</v>
      </c>
      <c r="J112" s="23">
        <f t="shared" si="52"/>
        <v>0</v>
      </c>
      <c r="K112" s="23">
        <f t="shared" si="52"/>
        <v>0</v>
      </c>
      <c r="L112" s="23">
        <f t="shared" si="52"/>
        <v>0</v>
      </c>
      <c r="M112" s="23">
        <f t="shared" si="52"/>
        <v>0</v>
      </c>
      <c r="N112" s="23">
        <f t="shared" si="52"/>
        <v>0</v>
      </c>
      <c r="O112" s="23">
        <f t="shared" si="52"/>
        <v>0</v>
      </c>
      <c r="P112" s="23"/>
      <c r="Q112" s="23"/>
      <c r="R112" s="23"/>
      <c r="S112" s="4"/>
    </row>
    <row r="113" spans="1:19" ht="37.5">
      <c r="A113" s="111" t="s">
        <v>119</v>
      </c>
      <c r="B113" s="28" t="s">
        <v>411</v>
      </c>
      <c r="C113" s="28" t="s">
        <v>165</v>
      </c>
      <c r="D113" s="28" t="s">
        <v>152</v>
      </c>
      <c r="E113" s="28" t="s">
        <v>605</v>
      </c>
      <c r="F113" s="28" t="s">
        <v>210</v>
      </c>
      <c r="G113" s="23">
        <v>36.2</v>
      </c>
      <c r="H113" s="23"/>
      <c r="I113" s="23"/>
      <c r="J113" s="23"/>
      <c r="K113" s="23">
        <v>0</v>
      </c>
      <c r="L113" s="23"/>
      <c r="M113" s="23"/>
      <c r="N113" s="23"/>
      <c r="O113" s="23">
        <v>0</v>
      </c>
      <c r="P113" s="23"/>
      <c r="Q113" s="23"/>
      <c r="R113" s="23"/>
      <c r="S113" s="4"/>
    </row>
    <row r="114" spans="1:19" ht="37.5">
      <c r="A114" s="21" t="s">
        <v>602</v>
      </c>
      <c r="B114" s="28" t="s">
        <v>411</v>
      </c>
      <c r="C114" s="28" t="s">
        <v>165</v>
      </c>
      <c r="D114" s="28" t="s">
        <v>152</v>
      </c>
      <c r="E114" s="28" t="s">
        <v>327</v>
      </c>
      <c r="F114" s="28"/>
      <c r="G114" s="23">
        <f aca="true" t="shared" si="53" ref="G114:R114">G115</f>
        <v>3154.5</v>
      </c>
      <c r="H114" s="23">
        <f t="shared" si="53"/>
        <v>302.6</v>
      </c>
      <c r="I114" s="23">
        <f t="shared" si="53"/>
        <v>2781.8</v>
      </c>
      <c r="J114" s="23">
        <f t="shared" si="53"/>
        <v>0</v>
      </c>
      <c r="K114" s="23">
        <f t="shared" si="53"/>
        <v>3166.9</v>
      </c>
      <c r="L114" s="23">
        <f t="shared" si="53"/>
        <v>302.6</v>
      </c>
      <c r="M114" s="23">
        <f t="shared" si="53"/>
        <v>2864.3</v>
      </c>
      <c r="N114" s="23">
        <f t="shared" si="53"/>
        <v>0</v>
      </c>
      <c r="O114" s="23">
        <f t="shared" si="53"/>
        <v>3084.4</v>
      </c>
      <c r="P114" s="23">
        <f t="shared" si="53"/>
        <v>302.6</v>
      </c>
      <c r="Q114" s="23">
        <f t="shared" si="53"/>
        <v>2781.8</v>
      </c>
      <c r="R114" s="23">
        <f t="shared" si="53"/>
        <v>0</v>
      </c>
      <c r="S114" s="4"/>
    </row>
    <row r="115" spans="1:19" ht="37.5">
      <c r="A115" s="111" t="s">
        <v>496</v>
      </c>
      <c r="B115" s="28" t="s">
        <v>411</v>
      </c>
      <c r="C115" s="28" t="s">
        <v>165</v>
      </c>
      <c r="D115" s="28" t="s">
        <v>152</v>
      </c>
      <c r="E115" s="28" t="s">
        <v>328</v>
      </c>
      <c r="F115" s="28"/>
      <c r="G115" s="23">
        <f>G116+G118</f>
        <v>3154.5</v>
      </c>
      <c r="H115" s="23">
        <f aca="true" t="shared" si="54" ref="H115:R115">H116+H118</f>
        <v>302.6</v>
      </c>
      <c r="I115" s="23">
        <f t="shared" si="54"/>
        <v>2781.8</v>
      </c>
      <c r="J115" s="23">
        <f t="shared" si="54"/>
        <v>0</v>
      </c>
      <c r="K115" s="23">
        <f t="shared" si="54"/>
        <v>3166.9</v>
      </c>
      <c r="L115" s="23">
        <f t="shared" si="54"/>
        <v>302.6</v>
      </c>
      <c r="M115" s="23">
        <f t="shared" si="54"/>
        <v>2864.3</v>
      </c>
      <c r="N115" s="23">
        <f t="shared" si="54"/>
        <v>0</v>
      </c>
      <c r="O115" s="23">
        <f t="shared" si="54"/>
        <v>3084.4</v>
      </c>
      <c r="P115" s="23">
        <f t="shared" si="54"/>
        <v>302.6</v>
      </c>
      <c r="Q115" s="23">
        <f t="shared" si="54"/>
        <v>2781.8</v>
      </c>
      <c r="R115" s="23">
        <f t="shared" si="54"/>
        <v>0</v>
      </c>
      <c r="S115" s="4"/>
    </row>
    <row r="116" spans="1:19" ht="18.75">
      <c r="A116" s="111" t="s">
        <v>494</v>
      </c>
      <c r="B116" s="28" t="s">
        <v>411</v>
      </c>
      <c r="C116" s="28" t="s">
        <v>165</v>
      </c>
      <c r="D116" s="28" t="s">
        <v>152</v>
      </c>
      <c r="E116" s="28" t="s">
        <v>493</v>
      </c>
      <c r="F116" s="28"/>
      <c r="G116" s="23">
        <f>G117</f>
        <v>2721.5</v>
      </c>
      <c r="H116" s="23">
        <f aca="true" t="shared" si="55" ref="H116:R116">H117</f>
        <v>0</v>
      </c>
      <c r="I116" s="23">
        <f t="shared" si="55"/>
        <v>2772.4</v>
      </c>
      <c r="J116" s="23">
        <f t="shared" si="55"/>
        <v>0</v>
      </c>
      <c r="K116" s="23">
        <f t="shared" si="55"/>
        <v>2854.9</v>
      </c>
      <c r="L116" s="23">
        <f t="shared" si="55"/>
        <v>0</v>
      </c>
      <c r="M116" s="23">
        <f t="shared" si="55"/>
        <v>2854.9</v>
      </c>
      <c r="N116" s="23">
        <f t="shared" si="55"/>
        <v>0</v>
      </c>
      <c r="O116" s="23">
        <f t="shared" si="55"/>
        <v>2772.4</v>
      </c>
      <c r="P116" s="23">
        <f t="shared" si="55"/>
        <v>0</v>
      </c>
      <c r="Q116" s="23">
        <f t="shared" si="55"/>
        <v>2772.4</v>
      </c>
      <c r="R116" s="23">
        <f t="shared" si="55"/>
        <v>0</v>
      </c>
      <c r="S116" s="4"/>
    </row>
    <row r="117" spans="1:19" ht="18.75">
      <c r="A117" s="111" t="s">
        <v>225</v>
      </c>
      <c r="B117" s="28" t="s">
        <v>411</v>
      </c>
      <c r="C117" s="28" t="s">
        <v>165</v>
      </c>
      <c r="D117" s="28" t="s">
        <v>152</v>
      </c>
      <c r="E117" s="28" t="s">
        <v>493</v>
      </c>
      <c r="F117" s="28" t="s">
        <v>224</v>
      </c>
      <c r="G117" s="23">
        <v>2721.5</v>
      </c>
      <c r="H117" s="23"/>
      <c r="I117" s="23">
        <v>2772.4</v>
      </c>
      <c r="J117" s="23"/>
      <c r="K117" s="23">
        <f>L117+M117+N117</f>
        <v>2854.9</v>
      </c>
      <c r="L117" s="23"/>
      <c r="M117" s="23">
        <v>2854.9</v>
      </c>
      <c r="N117" s="23"/>
      <c r="O117" s="23">
        <f>P117+Q117+R117</f>
        <v>2772.4</v>
      </c>
      <c r="P117" s="23"/>
      <c r="Q117" s="23">
        <v>2772.4</v>
      </c>
      <c r="R117" s="23"/>
      <c r="S117" s="4"/>
    </row>
    <row r="118" spans="1:19" ht="56.25">
      <c r="A118" s="111" t="s">
        <v>484</v>
      </c>
      <c r="B118" s="28" t="s">
        <v>411</v>
      </c>
      <c r="C118" s="28" t="s">
        <v>165</v>
      </c>
      <c r="D118" s="28" t="s">
        <v>152</v>
      </c>
      <c r="E118" s="28" t="s">
        <v>495</v>
      </c>
      <c r="F118" s="28"/>
      <c r="G118" s="23">
        <f>G119</f>
        <v>433</v>
      </c>
      <c r="H118" s="23">
        <f aca="true" t="shared" si="56" ref="H118:R118">H119</f>
        <v>302.6</v>
      </c>
      <c r="I118" s="23">
        <f t="shared" si="56"/>
        <v>9.4</v>
      </c>
      <c r="J118" s="23">
        <f t="shared" si="56"/>
        <v>0</v>
      </c>
      <c r="K118" s="23">
        <f t="shared" si="56"/>
        <v>312</v>
      </c>
      <c r="L118" s="23">
        <f t="shared" si="56"/>
        <v>302.6</v>
      </c>
      <c r="M118" s="23">
        <f t="shared" si="56"/>
        <v>9.4</v>
      </c>
      <c r="N118" s="23">
        <f t="shared" si="56"/>
        <v>0</v>
      </c>
      <c r="O118" s="23">
        <f t="shared" si="56"/>
        <v>312</v>
      </c>
      <c r="P118" s="23">
        <f t="shared" si="56"/>
        <v>302.6</v>
      </c>
      <c r="Q118" s="23">
        <f t="shared" si="56"/>
        <v>9.4</v>
      </c>
      <c r="R118" s="23">
        <f t="shared" si="56"/>
        <v>0</v>
      </c>
      <c r="S118" s="4"/>
    </row>
    <row r="119" spans="1:19" ht="18.75">
      <c r="A119" s="111" t="s">
        <v>225</v>
      </c>
      <c r="B119" s="28" t="s">
        <v>411</v>
      </c>
      <c r="C119" s="28" t="s">
        <v>165</v>
      </c>
      <c r="D119" s="28" t="s">
        <v>152</v>
      </c>
      <c r="E119" s="28" t="s">
        <v>495</v>
      </c>
      <c r="F119" s="28" t="s">
        <v>224</v>
      </c>
      <c r="G119" s="107">
        <v>433</v>
      </c>
      <c r="H119" s="23">
        <v>302.6</v>
      </c>
      <c r="I119" s="23">
        <v>9.4</v>
      </c>
      <c r="J119" s="23"/>
      <c r="K119" s="23">
        <f>L119+M119+N119</f>
        <v>312</v>
      </c>
      <c r="L119" s="23">
        <v>302.6</v>
      </c>
      <c r="M119" s="23">
        <v>9.4</v>
      </c>
      <c r="N119" s="23"/>
      <c r="O119" s="23">
        <f>P119+Q119+R119</f>
        <v>312</v>
      </c>
      <c r="P119" s="23">
        <v>302.6</v>
      </c>
      <c r="Q119" s="23">
        <v>9.4</v>
      </c>
      <c r="R119" s="23"/>
      <c r="S119" s="4"/>
    </row>
    <row r="120" spans="1:19" ht="18.75">
      <c r="A120" s="111" t="s">
        <v>194</v>
      </c>
      <c r="B120" s="28" t="s">
        <v>411</v>
      </c>
      <c r="C120" s="28" t="s">
        <v>165</v>
      </c>
      <c r="D120" s="28" t="s">
        <v>153</v>
      </c>
      <c r="E120" s="28"/>
      <c r="F120" s="28"/>
      <c r="G120" s="23">
        <f>G121+G128</f>
        <v>1031.5</v>
      </c>
      <c r="H120" s="23">
        <f aca="true" t="shared" si="57" ref="H120:R120">H121+H128</f>
        <v>0</v>
      </c>
      <c r="I120" s="23">
        <f t="shared" si="57"/>
        <v>971.5</v>
      </c>
      <c r="J120" s="23">
        <f t="shared" si="57"/>
        <v>0</v>
      </c>
      <c r="K120" s="23">
        <f t="shared" si="57"/>
        <v>955.8000000000001</v>
      </c>
      <c r="L120" s="23">
        <f t="shared" si="57"/>
        <v>0</v>
      </c>
      <c r="M120" s="23">
        <f t="shared" si="57"/>
        <v>955.8000000000001</v>
      </c>
      <c r="N120" s="23">
        <f t="shared" si="57"/>
        <v>0</v>
      </c>
      <c r="O120" s="23">
        <f t="shared" si="57"/>
        <v>929</v>
      </c>
      <c r="P120" s="23">
        <f t="shared" si="57"/>
        <v>0</v>
      </c>
      <c r="Q120" s="23">
        <f t="shared" si="57"/>
        <v>929</v>
      </c>
      <c r="R120" s="23">
        <f t="shared" si="57"/>
        <v>0</v>
      </c>
      <c r="S120" s="4"/>
    </row>
    <row r="121" spans="1:19" ht="37.5">
      <c r="A121" s="111" t="s">
        <v>459</v>
      </c>
      <c r="B121" s="28" t="s">
        <v>411</v>
      </c>
      <c r="C121" s="28" t="s">
        <v>165</v>
      </c>
      <c r="D121" s="28" t="s">
        <v>153</v>
      </c>
      <c r="E121" s="28" t="s">
        <v>317</v>
      </c>
      <c r="F121" s="28"/>
      <c r="G121" s="23">
        <f>G122</f>
        <v>1023.5</v>
      </c>
      <c r="H121" s="23">
        <f aca="true" t="shared" si="58" ref="H121:R123">H122</f>
        <v>0</v>
      </c>
      <c r="I121" s="23">
        <f t="shared" si="58"/>
        <v>963.5</v>
      </c>
      <c r="J121" s="23">
        <f t="shared" si="58"/>
        <v>0</v>
      </c>
      <c r="K121" s="23">
        <f t="shared" si="58"/>
        <v>947.8000000000001</v>
      </c>
      <c r="L121" s="23">
        <f t="shared" si="58"/>
        <v>0</v>
      </c>
      <c r="M121" s="23">
        <f t="shared" si="58"/>
        <v>947.8000000000001</v>
      </c>
      <c r="N121" s="23">
        <f t="shared" si="58"/>
        <v>0</v>
      </c>
      <c r="O121" s="23">
        <f t="shared" si="58"/>
        <v>921</v>
      </c>
      <c r="P121" s="23">
        <f t="shared" si="58"/>
        <v>0</v>
      </c>
      <c r="Q121" s="23">
        <f t="shared" si="58"/>
        <v>921</v>
      </c>
      <c r="R121" s="23">
        <f t="shared" si="58"/>
        <v>0</v>
      </c>
      <c r="S121" s="4"/>
    </row>
    <row r="122" spans="1:19" ht="37.5">
      <c r="A122" s="21" t="s">
        <v>268</v>
      </c>
      <c r="B122" s="28" t="s">
        <v>411</v>
      </c>
      <c r="C122" s="28" t="s">
        <v>165</v>
      </c>
      <c r="D122" s="28" t="s">
        <v>153</v>
      </c>
      <c r="E122" s="28" t="s">
        <v>490</v>
      </c>
      <c r="F122" s="28"/>
      <c r="G122" s="23">
        <f>G123</f>
        <v>1023.5</v>
      </c>
      <c r="H122" s="23">
        <f t="shared" si="58"/>
        <v>0</v>
      </c>
      <c r="I122" s="23">
        <f t="shared" si="58"/>
        <v>963.5</v>
      </c>
      <c r="J122" s="23">
        <f t="shared" si="58"/>
        <v>0</v>
      </c>
      <c r="K122" s="23">
        <f t="shared" si="58"/>
        <v>947.8000000000001</v>
      </c>
      <c r="L122" s="23">
        <f t="shared" si="58"/>
        <v>0</v>
      </c>
      <c r="M122" s="23">
        <f t="shared" si="58"/>
        <v>947.8000000000001</v>
      </c>
      <c r="N122" s="23">
        <f t="shared" si="58"/>
        <v>0</v>
      </c>
      <c r="O122" s="23">
        <f t="shared" si="58"/>
        <v>921</v>
      </c>
      <c r="P122" s="23">
        <f t="shared" si="58"/>
        <v>0</v>
      </c>
      <c r="Q122" s="23">
        <f t="shared" si="58"/>
        <v>921</v>
      </c>
      <c r="R122" s="23">
        <f t="shared" si="58"/>
        <v>0</v>
      </c>
      <c r="S122" s="4"/>
    </row>
    <row r="123" spans="1:19" ht="37.5" customHeight="1">
      <c r="A123" s="16" t="s">
        <v>410</v>
      </c>
      <c r="B123" s="28" t="s">
        <v>411</v>
      </c>
      <c r="C123" s="28" t="s">
        <v>165</v>
      </c>
      <c r="D123" s="28" t="s">
        <v>153</v>
      </c>
      <c r="E123" s="28" t="s">
        <v>491</v>
      </c>
      <c r="F123" s="28"/>
      <c r="G123" s="23">
        <f>G124</f>
        <v>1023.5</v>
      </c>
      <c r="H123" s="23">
        <f t="shared" si="58"/>
        <v>0</v>
      </c>
      <c r="I123" s="23">
        <f t="shared" si="58"/>
        <v>963.5</v>
      </c>
      <c r="J123" s="23">
        <f t="shared" si="58"/>
        <v>0</v>
      </c>
      <c r="K123" s="23">
        <f t="shared" si="58"/>
        <v>947.8000000000001</v>
      </c>
      <c r="L123" s="23">
        <f t="shared" si="58"/>
        <v>0</v>
      </c>
      <c r="M123" s="23">
        <f t="shared" si="58"/>
        <v>947.8000000000001</v>
      </c>
      <c r="N123" s="23">
        <f t="shared" si="58"/>
        <v>0</v>
      </c>
      <c r="O123" s="23">
        <f t="shared" si="58"/>
        <v>921</v>
      </c>
      <c r="P123" s="23">
        <f t="shared" si="58"/>
        <v>0</v>
      </c>
      <c r="Q123" s="23">
        <f t="shared" si="58"/>
        <v>921</v>
      </c>
      <c r="R123" s="23">
        <f t="shared" si="58"/>
        <v>0</v>
      </c>
      <c r="S123" s="4"/>
    </row>
    <row r="124" spans="1:19" ht="37.5">
      <c r="A124" s="111" t="s">
        <v>223</v>
      </c>
      <c r="B124" s="28" t="s">
        <v>411</v>
      </c>
      <c r="C124" s="28" t="s">
        <v>165</v>
      </c>
      <c r="D124" s="28" t="s">
        <v>153</v>
      </c>
      <c r="E124" s="28" t="s">
        <v>492</v>
      </c>
      <c r="F124" s="28"/>
      <c r="G124" s="23">
        <f>G125+G126+G127</f>
        <v>1023.5</v>
      </c>
      <c r="H124" s="23">
        <f aca="true" t="shared" si="59" ref="H124:R124">H125+H126+H127</f>
        <v>0</v>
      </c>
      <c r="I124" s="23">
        <f t="shared" si="59"/>
        <v>963.5</v>
      </c>
      <c r="J124" s="23">
        <f t="shared" si="59"/>
        <v>0</v>
      </c>
      <c r="K124" s="23">
        <f t="shared" si="59"/>
        <v>947.8000000000001</v>
      </c>
      <c r="L124" s="23">
        <f t="shared" si="59"/>
        <v>0</v>
      </c>
      <c r="M124" s="23">
        <f t="shared" si="59"/>
        <v>947.8000000000001</v>
      </c>
      <c r="N124" s="23">
        <f t="shared" si="59"/>
        <v>0</v>
      </c>
      <c r="O124" s="23">
        <f t="shared" si="59"/>
        <v>921</v>
      </c>
      <c r="P124" s="23">
        <f t="shared" si="59"/>
        <v>0</v>
      </c>
      <c r="Q124" s="23">
        <f t="shared" si="59"/>
        <v>921</v>
      </c>
      <c r="R124" s="23">
        <f t="shared" si="59"/>
        <v>0</v>
      </c>
      <c r="S124" s="4"/>
    </row>
    <row r="125" spans="1:19" ht="27.75" customHeight="1">
      <c r="A125" s="111" t="s">
        <v>206</v>
      </c>
      <c r="B125" s="28" t="s">
        <v>411</v>
      </c>
      <c r="C125" s="28" t="s">
        <v>165</v>
      </c>
      <c r="D125" s="28" t="s">
        <v>153</v>
      </c>
      <c r="E125" s="28" t="s">
        <v>492</v>
      </c>
      <c r="F125" s="28" t="s">
        <v>207</v>
      </c>
      <c r="G125" s="23">
        <f>H125+I125+J125</f>
        <v>903.7</v>
      </c>
      <c r="H125" s="23"/>
      <c r="I125" s="23">
        <v>903.7</v>
      </c>
      <c r="J125" s="23"/>
      <c r="K125" s="23">
        <f>L125+M125+N125</f>
        <v>861.2</v>
      </c>
      <c r="L125" s="23"/>
      <c r="M125" s="23">
        <v>861.2</v>
      </c>
      <c r="N125" s="23"/>
      <c r="O125" s="23">
        <f>P125+Q125+R125</f>
        <v>861.2</v>
      </c>
      <c r="P125" s="23"/>
      <c r="Q125" s="23">
        <v>861.2</v>
      </c>
      <c r="R125" s="23"/>
      <c r="S125" s="4"/>
    </row>
    <row r="126" spans="1:19" ht="37.5">
      <c r="A126" s="111" t="s">
        <v>119</v>
      </c>
      <c r="B126" s="28" t="s">
        <v>411</v>
      </c>
      <c r="C126" s="28" t="s">
        <v>165</v>
      </c>
      <c r="D126" s="28" t="s">
        <v>153</v>
      </c>
      <c r="E126" s="28" t="s">
        <v>492</v>
      </c>
      <c r="F126" s="28" t="s">
        <v>210</v>
      </c>
      <c r="G126" s="23">
        <v>116.8</v>
      </c>
      <c r="H126" s="23"/>
      <c r="I126" s="23">
        <v>56.8</v>
      </c>
      <c r="J126" s="23"/>
      <c r="K126" s="23">
        <f>L126+M126+N126</f>
        <v>83.6</v>
      </c>
      <c r="L126" s="23"/>
      <c r="M126" s="23">
        <v>83.6</v>
      </c>
      <c r="N126" s="23"/>
      <c r="O126" s="23">
        <f>P126+Q126+R126</f>
        <v>56.8</v>
      </c>
      <c r="P126" s="23"/>
      <c r="Q126" s="23">
        <v>56.8</v>
      </c>
      <c r="R126" s="23"/>
      <c r="S126" s="4"/>
    </row>
    <row r="127" spans="1:19" ht="18.75">
      <c r="A127" s="111" t="s">
        <v>208</v>
      </c>
      <c r="B127" s="28" t="s">
        <v>411</v>
      </c>
      <c r="C127" s="28" t="s">
        <v>165</v>
      </c>
      <c r="D127" s="28" t="s">
        <v>153</v>
      </c>
      <c r="E127" s="28" t="s">
        <v>492</v>
      </c>
      <c r="F127" s="28" t="s">
        <v>209</v>
      </c>
      <c r="G127" s="23">
        <f>H127+I127+J127</f>
        <v>3</v>
      </c>
      <c r="H127" s="23"/>
      <c r="I127" s="23">
        <v>3</v>
      </c>
      <c r="J127" s="23"/>
      <c r="K127" s="23">
        <f>L127+M127+N127</f>
        <v>3</v>
      </c>
      <c r="L127" s="23"/>
      <c r="M127" s="23">
        <v>3</v>
      </c>
      <c r="N127" s="23"/>
      <c r="O127" s="23">
        <f>P127+Q127+R127</f>
        <v>3</v>
      </c>
      <c r="P127" s="23"/>
      <c r="Q127" s="23">
        <v>3</v>
      </c>
      <c r="R127" s="23"/>
      <c r="S127" s="4"/>
    </row>
    <row r="128" spans="1:19" ht="56.25">
      <c r="A128" s="21" t="s">
        <v>471</v>
      </c>
      <c r="B128" s="28" t="s">
        <v>411</v>
      </c>
      <c r="C128" s="28" t="s">
        <v>165</v>
      </c>
      <c r="D128" s="28" t="s">
        <v>153</v>
      </c>
      <c r="E128" s="28" t="s">
        <v>296</v>
      </c>
      <c r="F128" s="28"/>
      <c r="G128" s="23">
        <f>G129</f>
        <v>8</v>
      </c>
      <c r="H128" s="23">
        <f aca="true" t="shared" si="60" ref="H128:R131">H129</f>
        <v>0</v>
      </c>
      <c r="I128" s="23">
        <f t="shared" si="60"/>
        <v>8</v>
      </c>
      <c r="J128" s="23">
        <f t="shared" si="60"/>
        <v>0</v>
      </c>
      <c r="K128" s="23">
        <f t="shared" si="60"/>
        <v>8</v>
      </c>
      <c r="L128" s="23">
        <f t="shared" si="60"/>
        <v>0</v>
      </c>
      <c r="M128" s="23">
        <f t="shared" si="60"/>
        <v>8</v>
      </c>
      <c r="N128" s="23">
        <f t="shared" si="60"/>
        <v>0</v>
      </c>
      <c r="O128" s="23">
        <f t="shared" si="60"/>
        <v>8</v>
      </c>
      <c r="P128" s="23">
        <f t="shared" si="60"/>
        <v>0</v>
      </c>
      <c r="Q128" s="23">
        <f t="shared" si="60"/>
        <v>8</v>
      </c>
      <c r="R128" s="23">
        <f t="shared" si="60"/>
        <v>0</v>
      </c>
      <c r="S128" s="4"/>
    </row>
    <row r="129" spans="1:19" ht="56.25">
      <c r="A129" s="27" t="s">
        <v>463</v>
      </c>
      <c r="B129" s="28" t="s">
        <v>411</v>
      </c>
      <c r="C129" s="28" t="s">
        <v>165</v>
      </c>
      <c r="D129" s="28" t="s">
        <v>153</v>
      </c>
      <c r="E129" s="28" t="s">
        <v>79</v>
      </c>
      <c r="F129" s="28"/>
      <c r="G129" s="23">
        <f>G130</f>
        <v>8</v>
      </c>
      <c r="H129" s="23">
        <f t="shared" si="60"/>
        <v>0</v>
      </c>
      <c r="I129" s="23">
        <f t="shared" si="60"/>
        <v>8</v>
      </c>
      <c r="J129" s="23">
        <f t="shared" si="60"/>
        <v>0</v>
      </c>
      <c r="K129" s="23">
        <f t="shared" si="60"/>
        <v>8</v>
      </c>
      <c r="L129" s="23">
        <f t="shared" si="60"/>
        <v>0</v>
      </c>
      <c r="M129" s="23">
        <f t="shared" si="60"/>
        <v>8</v>
      </c>
      <c r="N129" s="23">
        <f t="shared" si="60"/>
        <v>0</v>
      </c>
      <c r="O129" s="23">
        <f t="shared" si="60"/>
        <v>8</v>
      </c>
      <c r="P129" s="23">
        <f t="shared" si="60"/>
        <v>0</v>
      </c>
      <c r="Q129" s="23">
        <f t="shared" si="60"/>
        <v>8</v>
      </c>
      <c r="R129" s="23">
        <f t="shared" si="60"/>
        <v>0</v>
      </c>
      <c r="S129" s="4"/>
    </row>
    <row r="130" spans="1:19" ht="56.25">
      <c r="A130" s="111" t="s">
        <v>133</v>
      </c>
      <c r="B130" s="28" t="s">
        <v>411</v>
      </c>
      <c r="C130" s="28" t="s">
        <v>165</v>
      </c>
      <c r="D130" s="28" t="s">
        <v>153</v>
      </c>
      <c r="E130" s="28" t="s">
        <v>551</v>
      </c>
      <c r="F130" s="28"/>
      <c r="G130" s="23">
        <f>G131</f>
        <v>8</v>
      </c>
      <c r="H130" s="23">
        <f t="shared" si="60"/>
        <v>0</v>
      </c>
      <c r="I130" s="23">
        <f t="shared" si="60"/>
        <v>8</v>
      </c>
      <c r="J130" s="23">
        <f t="shared" si="60"/>
        <v>0</v>
      </c>
      <c r="K130" s="23">
        <f t="shared" si="60"/>
        <v>8</v>
      </c>
      <c r="L130" s="23">
        <f t="shared" si="60"/>
        <v>0</v>
      </c>
      <c r="M130" s="23">
        <f t="shared" si="60"/>
        <v>8</v>
      </c>
      <c r="N130" s="23">
        <f t="shared" si="60"/>
        <v>0</v>
      </c>
      <c r="O130" s="23">
        <f t="shared" si="60"/>
        <v>8</v>
      </c>
      <c r="P130" s="23">
        <f t="shared" si="60"/>
        <v>0</v>
      </c>
      <c r="Q130" s="23">
        <f t="shared" si="60"/>
        <v>8</v>
      </c>
      <c r="R130" s="23">
        <f t="shared" si="60"/>
        <v>0</v>
      </c>
      <c r="S130" s="4"/>
    </row>
    <row r="131" spans="1:19" ht="37.5">
      <c r="A131" s="21" t="s">
        <v>497</v>
      </c>
      <c r="B131" s="28" t="s">
        <v>411</v>
      </c>
      <c r="C131" s="28" t="s">
        <v>165</v>
      </c>
      <c r="D131" s="28" t="s">
        <v>153</v>
      </c>
      <c r="E131" s="28" t="s">
        <v>552</v>
      </c>
      <c r="F131" s="28"/>
      <c r="G131" s="23">
        <f>G132</f>
        <v>8</v>
      </c>
      <c r="H131" s="23">
        <f t="shared" si="60"/>
        <v>0</v>
      </c>
      <c r="I131" s="23">
        <f t="shared" si="60"/>
        <v>8</v>
      </c>
      <c r="J131" s="23">
        <f t="shared" si="60"/>
        <v>0</v>
      </c>
      <c r="K131" s="23">
        <f t="shared" si="60"/>
        <v>8</v>
      </c>
      <c r="L131" s="23">
        <f t="shared" si="60"/>
        <v>0</v>
      </c>
      <c r="M131" s="23">
        <f t="shared" si="60"/>
        <v>8</v>
      </c>
      <c r="N131" s="23">
        <f t="shared" si="60"/>
        <v>0</v>
      </c>
      <c r="O131" s="23">
        <f t="shared" si="60"/>
        <v>8</v>
      </c>
      <c r="P131" s="23">
        <f t="shared" si="60"/>
        <v>0</v>
      </c>
      <c r="Q131" s="23">
        <f t="shared" si="60"/>
        <v>8</v>
      </c>
      <c r="R131" s="23">
        <f t="shared" si="60"/>
        <v>0</v>
      </c>
      <c r="S131" s="4"/>
    </row>
    <row r="132" spans="1:19" ht="37.5">
      <c r="A132" s="111" t="s">
        <v>119</v>
      </c>
      <c r="B132" s="28" t="s">
        <v>411</v>
      </c>
      <c r="C132" s="28" t="s">
        <v>165</v>
      </c>
      <c r="D132" s="28" t="s">
        <v>153</v>
      </c>
      <c r="E132" s="28" t="s">
        <v>552</v>
      </c>
      <c r="F132" s="28" t="s">
        <v>210</v>
      </c>
      <c r="G132" s="23">
        <f>H132+I132+J132</f>
        <v>8</v>
      </c>
      <c r="H132" s="23"/>
      <c r="I132" s="23">
        <v>8</v>
      </c>
      <c r="J132" s="23"/>
      <c r="K132" s="23">
        <f>L132+M132+N132</f>
        <v>8</v>
      </c>
      <c r="L132" s="23"/>
      <c r="M132" s="23">
        <v>8</v>
      </c>
      <c r="N132" s="23"/>
      <c r="O132" s="23">
        <f>P132+Q132+R132</f>
        <v>8</v>
      </c>
      <c r="P132" s="23"/>
      <c r="Q132" s="23">
        <v>8</v>
      </c>
      <c r="R132" s="23"/>
      <c r="S132" s="4"/>
    </row>
    <row r="133" spans="1:19" ht="18.75">
      <c r="A133" s="111" t="s">
        <v>169</v>
      </c>
      <c r="B133" s="28" t="s">
        <v>411</v>
      </c>
      <c r="C133" s="28" t="s">
        <v>158</v>
      </c>
      <c r="D133" s="28" t="s">
        <v>555</v>
      </c>
      <c r="E133" s="28"/>
      <c r="F133" s="28"/>
      <c r="G133" s="23">
        <f>G134</f>
        <v>215</v>
      </c>
      <c r="H133" s="23">
        <f aca="true" t="shared" si="61" ref="H133:R133">H134</f>
        <v>0</v>
      </c>
      <c r="I133" s="23">
        <f t="shared" si="61"/>
        <v>215</v>
      </c>
      <c r="J133" s="23">
        <f t="shared" si="61"/>
        <v>0</v>
      </c>
      <c r="K133" s="23">
        <f t="shared" si="61"/>
        <v>205.5</v>
      </c>
      <c r="L133" s="23">
        <f t="shared" si="61"/>
        <v>0</v>
      </c>
      <c r="M133" s="23">
        <f t="shared" si="61"/>
        <v>205.5</v>
      </c>
      <c r="N133" s="23">
        <f t="shared" si="61"/>
        <v>0</v>
      </c>
      <c r="O133" s="23">
        <f t="shared" si="61"/>
        <v>205.5</v>
      </c>
      <c r="P133" s="23">
        <f t="shared" si="61"/>
        <v>0</v>
      </c>
      <c r="Q133" s="23">
        <f t="shared" si="61"/>
        <v>205.5</v>
      </c>
      <c r="R133" s="23">
        <f t="shared" si="61"/>
        <v>0</v>
      </c>
      <c r="S133" s="4"/>
    </row>
    <row r="134" spans="1:19" ht="18.75">
      <c r="A134" s="111" t="s">
        <v>170</v>
      </c>
      <c r="B134" s="28" t="s">
        <v>411</v>
      </c>
      <c r="C134" s="28" t="s">
        <v>158</v>
      </c>
      <c r="D134" s="28" t="s">
        <v>155</v>
      </c>
      <c r="E134" s="28"/>
      <c r="F134" s="28"/>
      <c r="G134" s="23">
        <f>G138</f>
        <v>215</v>
      </c>
      <c r="H134" s="23">
        <f aca="true" t="shared" si="62" ref="H134:R134">H138</f>
        <v>0</v>
      </c>
      <c r="I134" s="23">
        <f t="shared" si="62"/>
        <v>215</v>
      </c>
      <c r="J134" s="23">
        <f t="shared" si="62"/>
        <v>0</v>
      </c>
      <c r="K134" s="23">
        <f t="shared" si="62"/>
        <v>205.5</v>
      </c>
      <c r="L134" s="23">
        <f t="shared" si="62"/>
        <v>0</v>
      </c>
      <c r="M134" s="23">
        <f t="shared" si="62"/>
        <v>205.5</v>
      </c>
      <c r="N134" s="23">
        <f t="shared" si="62"/>
        <v>0</v>
      </c>
      <c r="O134" s="23">
        <f t="shared" si="62"/>
        <v>205.5</v>
      </c>
      <c r="P134" s="23">
        <f t="shared" si="62"/>
        <v>0</v>
      </c>
      <c r="Q134" s="23">
        <f t="shared" si="62"/>
        <v>205.5</v>
      </c>
      <c r="R134" s="23">
        <f t="shared" si="62"/>
        <v>0</v>
      </c>
      <c r="S134" s="4"/>
    </row>
    <row r="135" spans="1:19" ht="37.5">
      <c r="A135" s="111" t="s">
        <v>457</v>
      </c>
      <c r="B135" s="28" t="s">
        <v>411</v>
      </c>
      <c r="C135" s="28" t="s">
        <v>158</v>
      </c>
      <c r="D135" s="28" t="s">
        <v>155</v>
      </c>
      <c r="E135" s="28" t="s">
        <v>11</v>
      </c>
      <c r="F135" s="28"/>
      <c r="G135" s="23">
        <f>G136</f>
        <v>215</v>
      </c>
      <c r="H135" s="23">
        <f aca="true" t="shared" si="63" ref="H135:R136">H136</f>
        <v>0</v>
      </c>
      <c r="I135" s="23">
        <f t="shared" si="63"/>
        <v>215</v>
      </c>
      <c r="J135" s="23">
        <f t="shared" si="63"/>
        <v>0</v>
      </c>
      <c r="K135" s="23">
        <f t="shared" si="63"/>
        <v>205.5</v>
      </c>
      <c r="L135" s="23">
        <f t="shared" si="63"/>
        <v>0</v>
      </c>
      <c r="M135" s="23">
        <f t="shared" si="63"/>
        <v>205.5</v>
      </c>
      <c r="N135" s="23">
        <f t="shared" si="63"/>
        <v>0</v>
      </c>
      <c r="O135" s="23">
        <f t="shared" si="63"/>
        <v>205.5</v>
      </c>
      <c r="P135" s="23">
        <f t="shared" si="63"/>
        <v>0</v>
      </c>
      <c r="Q135" s="23">
        <f t="shared" si="63"/>
        <v>205.5</v>
      </c>
      <c r="R135" s="23">
        <f t="shared" si="63"/>
        <v>0</v>
      </c>
      <c r="S135" s="4"/>
    </row>
    <row r="136" spans="1:19" ht="37.5">
      <c r="A136" s="111" t="s">
        <v>49</v>
      </c>
      <c r="B136" s="28" t="s">
        <v>411</v>
      </c>
      <c r="C136" s="28" t="s">
        <v>158</v>
      </c>
      <c r="D136" s="28" t="s">
        <v>155</v>
      </c>
      <c r="E136" s="28" t="s">
        <v>50</v>
      </c>
      <c r="F136" s="28"/>
      <c r="G136" s="23">
        <f>G137</f>
        <v>215</v>
      </c>
      <c r="H136" s="23">
        <f t="shared" si="63"/>
        <v>0</v>
      </c>
      <c r="I136" s="23">
        <f t="shared" si="63"/>
        <v>215</v>
      </c>
      <c r="J136" s="23">
        <f t="shared" si="63"/>
        <v>0</v>
      </c>
      <c r="K136" s="23">
        <f t="shared" si="63"/>
        <v>205.5</v>
      </c>
      <c r="L136" s="23">
        <f t="shared" si="63"/>
        <v>0</v>
      </c>
      <c r="M136" s="23">
        <f t="shared" si="63"/>
        <v>205.5</v>
      </c>
      <c r="N136" s="23">
        <f t="shared" si="63"/>
        <v>0</v>
      </c>
      <c r="O136" s="23">
        <f t="shared" si="63"/>
        <v>205.5</v>
      </c>
      <c r="P136" s="23">
        <f t="shared" si="63"/>
        <v>0</v>
      </c>
      <c r="Q136" s="23">
        <f>Q137</f>
        <v>205.5</v>
      </c>
      <c r="R136" s="23">
        <f>R137</f>
        <v>0</v>
      </c>
      <c r="S136" s="4"/>
    </row>
    <row r="137" spans="1:19" ht="56.25">
      <c r="A137" s="111" t="s">
        <v>31</v>
      </c>
      <c r="B137" s="28" t="s">
        <v>411</v>
      </c>
      <c r="C137" s="28" t="s">
        <v>158</v>
      </c>
      <c r="D137" s="28" t="s">
        <v>155</v>
      </c>
      <c r="E137" s="28" t="s">
        <v>52</v>
      </c>
      <c r="F137" s="28"/>
      <c r="G137" s="23">
        <f>G138</f>
        <v>215</v>
      </c>
      <c r="H137" s="23">
        <f aca="true" t="shared" si="64" ref="H137:R137">H138</f>
        <v>0</v>
      </c>
      <c r="I137" s="23">
        <f t="shared" si="64"/>
        <v>215</v>
      </c>
      <c r="J137" s="23">
        <f t="shared" si="64"/>
        <v>0</v>
      </c>
      <c r="K137" s="23">
        <f t="shared" si="64"/>
        <v>205.5</v>
      </c>
      <c r="L137" s="23">
        <f t="shared" si="64"/>
        <v>0</v>
      </c>
      <c r="M137" s="23">
        <f t="shared" si="64"/>
        <v>205.5</v>
      </c>
      <c r="N137" s="23">
        <f t="shared" si="64"/>
        <v>0</v>
      </c>
      <c r="O137" s="23">
        <f t="shared" si="64"/>
        <v>205.5</v>
      </c>
      <c r="P137" s="23">
        <f t="shared" si="64"/>
        <v>0</v>
      </c>
      <c r="Q137" s="23">
        <f t="shared" si="64"/>
        <v>205.5</v>
      </c>
      <c r="R137" s="23">
        <f t="shared" si="64"/>
        <v>0</v>
      </c>
      <c r="S137" s="4"/>
    </row>
    <row r="138" spans="1:19" ht="75">
      <c r="A138" s="27" t="s">
        <v>416</v>
      </c>
      <c r="B138" s="28" t="s">
        <v>411</v>
      </c>
      <c r="C138" s="28" t="s">
        <v>158</v>
      </c>
      <c r="D138" s="28" t="s">
        <v>155</v>
      </c>
      <c r="E138" s="28" t="s">
        <v>51</v>
      </c>
      <c r="F138" s="28"/>
      <c r="G138" s="23">
        <f>G139+G140</f>
        <v>215</v>
      </c>
      <c r="H138" s="23">
        <f aca="true" t="shared" si="65" ref="H138:R138">H139+H140</f>
        <v>0</v>
      </c>
      <c r="I138" s="23">
        <f t="shared" si="65"/>
        <v>215</v>
      </c>
      <c r="J138" s="23">
        <f t="shared" si="65"/>
        <v>0</v>
      </c>
      <c r="K138" s="23">
        <f t="shared" si="65"/>
        <v>205.5</v>
      </c>
      <c r="L138" s="23">
        <f t="shared" si="65"/>
        <v>0</v>
      </c>
      <c r="M138" s="23">
        <f t="shared" si="65"/>
        <v>205.5</v>
      </c>
      <c r="N138" s="23">
        <f t="shared" si="65"/>
        <v>0</v>
      </c>
      <c r="O138" s="23">
        <f t="shared" si="65"/>
        <v>205.5</v>
      </c>
      <c r="P138" s="23">
        <f t="shared" si="65"/>
        <v>0</v>
      </c>
      <c r="Q138" s="23">
        <f t="shared" si="65"/>
        <v>205.5</v>
      </c>
      <c r="R138" s="23">
        <f t="shared" si="65"/>
        <v>0</v>
      </c>
      <c r="S138" s="4"/>
    </row>
    <row r="139" spans="1:19" ht="37.5">
      <c r="A139" s="111" t="s">
        <v>119</v>
      </c>
      <c r="B139" s="28" t="s">
        <v>411</v>
      </c>
      <c r="C139" s="67">
        <v>10</v>
      </c>
      <c r="D139" s="28" t="s">
        <v>155</v>
      </c>
      <c r="E139" s="28" t="s">
        <v>51</v>
      </c>
      <c r="F139" s="28" t="s">
        <v>210</v>
      </c>
      <c r="G139" s="23">
        <f>H139+I139+J139</f>
        <v>2.7</v>
      </c>
      <c r="H139" s="23"/>
      <c r="I139" s="23">
        <v>2.7</v>
      </c>
      <c r="J139" s="23"/>
      <c r="K139" s="23">
        <f>L139+M139+N139</f>
        <v>2.7</v>
      </c>
      <c r="L139" s="23"/>
      <c r="M139" s="23">
        <v>2.7</v>
      </c>
      <c r="N139" s="23"/>
      <c r="O139" s="23">
        <f>P139+Q139+R139</f>
        <v>2.7</v>
      </c>
      <c r="P139" s="23"/>
      <c r="Q139" s="23">
        <v>2.7</v>
      </c>
      <c r="R139" s="23"/>
      <c r="S139" s="4"/>
    </row>
    <row r="140" spans="1:19" ht="37.5">
      <c r="A140" s="111" t="s">
        <v>261</v>
      </c>
      <c r="B140" s="28" t="s">
        <v>411</v>
      </c>
      <c r="C140" s="67">
        <v>10</v>
      </c>
      <c r="D140" s="28" t="s">
        <v>155</v>
      </c>
      <c r="E140" s="28" t="s">
        <v>51</v>
      </c>
      <c r="F140" s="28" t="s">
        <v>260</v>
      </c>
      <c r="G140" s="23">
        <f>H140+I140+J140</f>
        <v>212.3</v>
      </c>
      <c r="H140" s="23"/>
      <c r="I140" s="23">
        <v>212.3</v>
      </c>
      <c r="J140" s="23"/>
      <c r="K140" s="23">
        <f>L140+M140+N140</f>
        <v>202.8</v>
      </c>
      <c r="L140" s="23"/>
      <c r="M140" s="23">
        <v>202.8</v>
      </c>
      <c r="N140" s="23"/>
      <c r="O140" s="23">
        <f>P140+Q140+R140</f>
        <v>202.8</v>
      </c>
      <c r="P140" s="23"/>
      <c r="Q140" s="23">
        <v>202.8</v>
      </c>
      <c r="R140" s="23"/>
      <c r="S140" s="4"/>
    </row>
    <row r="141" spans="1:18" ht="37.5">
      <c r="A141" s="113" t="s">
        <v>393</v>
      </c>
      <c r="B141" s="109">
        <v>115</v>
      </c>
      <c r="C141" s="25"/>
      <c r="D141" s="25"/>
      <c r="E141" s="25"/>
      <c r="F141" s="25"/>
      <c r="G141" s="26">
        <f aca="true" t="shared" si="66" ref="G141:R141">G142+G272+G287</f>
        <v>408861.3</v>
      </c>
      <c r="H141" s="26">
        <f t="shared" si="66"/>
        <v>287820.5</v>
      </c>
      <c r="I141" s="26">
        <f t="shared" si="66"/>
        <v>100276.9</v>
      </c>
      <c r="J141" s="26">
        <f t="shared" si="66"/>
        <v>160</v>
      </c>
      <c r="K141" s="26">
        <f t="shared" si="66"/>
        <v>449058.4</v>
      </c>
      <c r="L141" s="26">
        <f t="shared" si="66"/>
        <v>343433.3</v>
      </c>
      <c r="M141" s="26">
        <f t="shared" si="66"/>
        <v>105465.1</v>
      </c>
      <c r="N141" s="26">
        <f t="shared" si="66"/>
        <v>160</v>
      </c>
      <c r="O141" s="26">
        <f t="shared" si="66"/>
        <v>434825.6000000001</v>
      </c>
      <c r="P141" s="23">
        <f t="shared" si="66"/>
        <v>285136.3</v>
      </c>
      <c r="Q141" s="23">
        <f t="shared" si="66"/>
        <v>99529.29999999999</v>
      </c>
      <c r="R141" s="23">
        <f t="shared" si="66"/>
        <v>160</v>
      </c>
    </row>
    <row r="142" spans="1:18" ht="18.75">
      <c r="A142" s="111" t="s">
        <v>162</v>
      </c>
      <c r="B142" s="67">
        <v>115</v>
      </c>
      <c r="C142" s="28" t="s">
        <v>161</v>
      </c>
      <c r="D142" s="28" t="s">
        <v>555</v>
      </c>
      <c r="E142" s="28"/>
      <c r="F142" s="28"/>
      <c r="G142" s="23">
        <f aca="true" t="shared" si="67" ref="G142:R142">G143+G161+G217+G247+G204</f>
        <v>399015.6</v>
      </c>
      <c r="H142" s="23">
        <f t="shared" si="67"/>
        <v>278677.5</v>
      </c>
      <c r="I142" s="23">
        <f t="shared" si="67"/>
        <v>99758.5</v>
      </c>
      <c r="J142" s="23">
        <f t="shared" si="67"/>
        <v>0</v>
      </c>
      <c r="K142" s="23">
        <f t="shared" si="67"/>
        <v>439565.4</v>
      </c>
      <c r="L142" s="23">
        <f t="shared" si="67"/>
        <v>334290.3</v>
      </c>
      <c r="M142" s="23">
        <f t="shared" si="67"/>
        <v>105275.1</v>
      </c>
      <c r="N142" s="23">
        <f t="shared" si="67"/>
        <v>0</v>
      </c>
      <c r="O142" s="23">
        <f t="shared" si="67"/>
        <v>425332.6000000001</v>
      </c>
      <c r="P142" s="23">
        <f t="shared" si="67"/>
        <v>275993.3</v>
      </c>
      <c r="Q142" s="23">
        <f t="shared" si="67"/>
        <v>99339.29999999999</v>
      </c>
      <c r="R142" s="23">
        <f t="shared" si="67"/>
        <v>0</v>
      </c>
    </row>
    <row r="143" spans="1:18" ht="18.75">
      <c r="A143" s="111" t="s">
        <v>163</v>
      </c>
      <c r="B143" s="67">
        <v>115</v>
      </c>
      <c r="C143" s="28" t="s">
        <v>161</v>
      </c>
      <c r="D143" s="28" t="s">
        <v>152</v>
      </c>
      <c r="E143" s="67"/>
      <c r="F143" s="28"/>
      <c r="G143" s="23">
        <f aca="true" t="shared" si="68" ref="G143:R144">G144</f>
        <v>125711.9</v>
      </c>
      <c r="H143" s="23">
        <f t="shared" si="68"/>
        <v>89622.3</v>
      </c>
      <c r="I143" s="23">
        <f t="shared" si="68"/>
        <v>25270.899999999998</v>
      </c>
      <c r="J143" s="23">
        <f t="shared" si="68"/>
        <v>0</v>
      </c>
      <c r="K143" s="23">
        <f t="shared" si="68"/>
        <v>126993.20000000001</v>
      </c>
      <c r="L143" s="23">
        <f t="shared" si="68"/>
        <v>99419.3</v>
      </c>
      <c r="M143" s="23">
        <f t="shared" si="68"/>
        <v>27573.899999999998</v>
      </c>
      <c r="N143" s="23">
        <f t="shared" si="68"/>
        <v>0</v>
      </c>
      <c r="O143" s="23">
        <f t="shared" si="68"/>
        <v>116893.20000000001</v>
      </c>
      <c r="P143" s="23">
        <f t="shared" si="68"/>
        <v>89622.3</v>
      </c>
      <c r="Q143" s="23">
        <f t="shared" si="68"/>
        <v>27270.899999999998</v>
      </c>
      <c r="R143" s="23">
        <f t="shared" si="68"/>
        <v>0</v>
      </c>
    </row>
    <row r="144" spans="1:18" ht="37.5">
      <c r="A144" s="111" t="s">
        <v>460</v>
      </c>
      <c r="B144" s="67">
        <v>115</v>
      </c>
      <c r="C144" s="28" t="s">
        <v>161</v>
      </c>
      <c r="D144" s="28" t="s">
        <v>152</v>
      </c>
      <c r="E144" s="67" t="s">
        <v>343</v>
      </c>
      <c r="F144" s="28"/>
      <c r="G144" s="23">
        <f>G145</f>
        <v>125711.9</v>
      </c>
      <c r="H144" s="23">
        <f t="shared" si="68"/>
        <v>89622.3</v>
      </c>
      <c r="I144" s="23">
        <f t="shared" si="68"/>
        <v>25270.899999999998</v>
      </c>
      <c r="J144" s="23">
        <f t="shared" si="68"/>
        <v>0</v>
      </c>
      <c r="K144" s="23">
        <f t="shared" si="68"/>
        <v>126993.20000000001</v>
      </c>
      <c r="L144" s="23">
        <f t="shared" si="68"/>
        <v>99419.3</v>
      </c>
      <c r="M144" s="23">
        <f t="shared" si="68"/>
        <v>27573.899999999998</v>
      </c>
      <c r="N144" s="23">
        <f t="shared" si="68"/>
        <v>0</v>
      </c>
      <c r="O144" s="23">
        <f t="shared" si="68"/>
        <v>116893.20000000001</v>
      </c>
      <c r="P144" s="23">
        <f t="shared" si="68"/>
        <v>89622.3</v>
      </c>
      <c r="Q144" s="23">
        <f t="shared" si="68"/>
        <v>27270.899999999998</v>
      </c>
      <c r="R144" s="23">
        <f t="shared" si="68"/>
        <v>0</v>
      </c>
    </row>
    <row r="145" spans="1:18" ht="18.75">
      <c r="A145" s="111" t="s">
        <v>229</v>
      </c>
      <c r="B145" s="67">
        <v>115</v>
      </c>
      <c r="C145" s="28" t="s">
        <v>161</v>
      </c>
      <c r="D145" s="28" t="s">
        <v>152</v>
      </c>
      <c r="E145" s="67" t="s">
        <v>349</v>
      </c>
      <c r="F145" s="28"/>
      <c r="G145" s="23">
        <f>G146+G158+G153</f>
        <v>125711.9</v>
      </c>
      <c r="H145" s="23">
        <f aca="true" t="shared" si="69" ref="H145:R145">H146+H158+H153</f>
        <v>89622.3</v>
      </c>
      <c r="I145" s="23">
        <f t="shared" si="69"/>
        <v>25270.899999999998</v>
      </c>
      <c r="J145" s="23">
        <f t="shared" si="69"/>
        <v>0</v>
      </c>
      <c r="K145" s="23">
        <f t="shared" si="69"/>
        <v>126993.20000000001</v>
      </c>
      <c r="L145" s="23">
        <f t="shared" si="69"/>
        <v>99419.3</v>
      </c>
      <c r="M145" s="23">
        <f t="shared" si="69"/>
        <v>27573.899999999998</v>
      </c>
      <c r="N145" s="23">
        <f t="shared" si="69"/>
        <v>0</v>
      </c>
      <c r="O145" s="23">
        <f t="shared" si="69"/>
        <v>116893.20000000001</v>
      </c>
      <c r="P145" s="23">
        <f t="shared" si="69"/>
        <v>89622.3</v>
      </c>
      <c r="Q145" s="23">
        <f t="shared" si="69"/>
        <v>27270.899999999998</v>
      </c>
      <c r="R145" s="23">
        <f t="shared" si="69"/>
        <v>0</v>
      </c>
    </row>
    <row r="146" spans="1:18" ht="56.25">
      <c r="A146" s="54" t="s">
        <v>355</v>
      </c>
      <c r="B146" s="67">
        <v>115</v>
      </c>
      <c r="C146" s="28" t="s">
        <v>161</v>
      </c>
      <c r="D146" s="28" t="s">
        <v>152</v>
      </c>
      <c r="E146" s="67" t="s">
        <v>350</v>
      </c>
      <c r="F146" s="28"/>
      <c r="G146" s="23">
        <f>G147+G151+G149</f>
        <v>124640.09999999999</v>
      </c>
      <c r="H146" s="23">
        <f aca="true" t="shared" si="70" ref="H146:R146">H147+H151+H149</f>
        <v>89550.5</v>
      </c>
      <c r="I146" s="23">
        <f t="shared" si="70"/>
        <v>24270.899999999998</v>
      </c>
      <c r="J146" s="23">
        <f t="shared" si="70"/>
        <v>0</v>
      </c>
      <c r="K146" s="23">
        <f t="shared" si="70"/>
        <v>116821.40000000001</v>
      </c>
      <c r="L146" s="23">
        <f t="shared" si="70"/>
        <v>89550.5</v>
      </c>
      <c r="M146" s="23">
        <f t="shared" si="70"/>
        <v>27270.899999999998</v>
      </c>
      <c r="N146" s="23">
        <f t="shared" si="70"/>
        <v>0</v>
      </c>
      <c r="O146" s="23">
        <f t="shared" si="70"/>
        <v>116821.40000000001</v>
      </c>
      <c r="P146" s="23">
        <f t="shared" si="70"/>
        <v>89550.5</v>
      </c>
      <c r="Q146" s="23">
        <f t="shared" si="70"/>
        <v>27270.899999999998</v>
      </c>
      <c r="R146" s="23">
        <f t="shared" si="70"/>
        <v>0</v>
      </c>
    </row>
    <row r="147" spans="1:18" ht="18.75">
      <c r="A147" s="111" t="s">
        <v>164</v>
      </c>
      <c r="B147" s="67">
        <v>115</v>
      </c>
      <c r="C147" s="28" t="s">
        <v>161</v>
      </c>
      <c r="D147" s="28" t="s">
        <v>152</v>
      </c>
      <c r="E147" s="67" t="s">
        <v>19</v>
      </c>
      <c r="F147" s="28"/>
      <c r="G147" s="23">
        <f>G148</f>
        <v>25346.1</v>
      </c>
      <c r="H147" s="23">
        <f aca="true" t="shared" si="71" ref="H147:R147">H148</f>
        <v>0</v>
      </c>
      <c r="I147" s="23">
        <f t="shared" si="71"/>
        <v>24121.1</v>
      </c>
      <c r="J147" s="23">
        <f t="shared" si="71"/>
        <v>0</v>
      </c>
      <c r="K147" s="23">
        <f t="shared" si="71"/>
        <v>27121.1</v>
      </c>
      <c r="L147" s="23">
        <f t="shared" si="71"/>
        <v>0</v>
      </c>
      <c r="M147" s="23">
        <f t="shared" si="71"/>
        <v>27121.1</v>
      </c>
      <c r="N147" s="23">
        <f t="shared" si="71"/>
        <v>0</v>
      </c>
      <c r="O147" s="23">
        <f t="shared" si="71"/>
        <v>27121.1</v>
      </c>
      <c r="P147" s="23">
        <f t="shared" si="71"/>
        <v>0</v>
      </c>
      <c r="Q147" s="23">
        <f t="shared" si="71"/>
        <v>27121.1</v>
      </c>
      <c r="R147" s="23">
        <f t="shared" si="71"/>
        <v>0</v>
      </c>
    </row>
    <row r="148" spans="1:18" ht="18.75">
      <c r="A148" s="111" t="s">
        <v>225</v>
      </c>
      <c r="B148" s="67">
        <v>115</v>
      </c>
      <c r="C148" s="28" t="s">
        <v>161</v>
      </c>
      <c r="D148" s="28" t="s">
        <v>152</v>
      </c>
      <c r="E148" s="67" t="s">
        <v>19</v>
      </c>
      <c r="F148" s="28" t="s">
        <v>224</v>
      </c>
      <c r="G148" s="23">
        <v>25346.1</v>
      </c>
      <c r="H148" s="23"/>
      <c r="I148" s="23">
        <v>24121.1</v>
      </c>
      <c r="J148" s="23"/>
      <c r="K148" s="23">
        <f>L148+M148+N148</f>
        <v>27121.1</v>
      </c>
      <c r="L148" s="23"/>
      <c r="M148" s="23">
        <v>27121.1</v>
      </c>
      <c r="N148" s="23"/>
      <c r="O148" s="23">
        <f>P148+Q148+R148</f>
        <v>27121.1</v>
      </c>
      <c r="P148" s="23"/>
      <c r="Q148" s="23">
        <v>27121.1</v>
      </c>
      <c r="R148" s="23"/>
    </row>
    <row r="149" spans="1:18" ht="56.25">
      <c r="A149" s="111" t="s">
        <v>484</v>
      </c>
      <c r="B149" s="67">
        <v>115</v>
      </c>
      <c r="C149" s="28" t="s">
        <v>161</v>
      </c>
      <c r="D149" s="28" t="s">
        <v>152</v>
      </c>
      <c r="E149" s="28" t="s">
        <v>499</v>
      </c>
      <c r="F149" s="28"/>
      <c r="G149" s="23">
        <f>H149+I149+J149</f>
        <v>4994.8</v>
      </c>
      <c r="H149" s="23">
        <f>H150</f>
        <v>4845</v>
      </c>
      <c r="I149" s="23">
        <f>I150</f>
        <v>149.8</v>
      </c>
      <c r="J149" s="23"/>
      <c r="K149" s="23">
        <f>L149+M149+N149</f>
        <v>4994.8</v>
      </c>
      <c r="L149" s="23">
        <f>L150</f>
        <v>4845</v>
      </c>
      <c r="M149" s="23">
        <f>M150</f>
        <v>149.8</v>
      </c>
      <c r="N149" s="23"/>
      <c r="O149" s="23">
        <f>P149+Q149+R149</f>
        <v>4994.8</v>
      </c>
      <c r="P149" s="23">
        <f>P150</f>
        <v>4845</v>
      </c>
      <c r="Q149" s="23">
        <f>Q150</f>
        <v>149.8</v>
      </c>
      <c r="R149" s="23">
        <f>R150</f>
        <v>0</v>
      </c>
    </row>
    <row r="150" spans="1:18" ht="18.75">
      <c r="A150" s="111" t="s">
        <v>225</v>
      </c>
      <c r="B150" s="67">
        <v>115</v>
      </c>
      <c r="C150" s="28" t="s">
        <v>161</v>
      </c>
      <c r="D150" s="28" t="s">
        <v>152</v>
      </c>
      <c r="E150" s="28" t="s">
        <v>499</v>
      </c>
      <c r="F150" s="28" t="s">
        <v>224</v>
      </c>
      <c r="G150" s="23">
        <f>H150+I150+J150</f>
        <v>4994.8</v>
      </c>
      <c r="H150" s="23">
        <v>4845</v>
      </c>
      <c r="I150" s="23">
        <v>149.8</v>
      </c>
      <c r="J150" s="23"/>
      <c r="K150" s="23">
        <f>L150+M150+N150</f>
        <v>4994.8</v>
      </c>
      <c r="L150" s="23">
        <v>4845</v>
      </c>
      <c r="M150" s="23">
        <v>149.8</v>
      </c>
      <c r="N150" s="23"/>
      <c r="O150" s="23">
        <f>P150+Q150+R150</f>
        <v>4994.8</v>
      </c>
      <c r="P150" s="23">
        <v>4845</v>
      </c>
      <c r="Q150" s="23">
        <v>149.8</v>
      </c>
      <c r="R150" s="23"/>
    </row>
    <row r="151" spans="1:18" ht="99" customHeight="1">
      <c r="A151" s="6" t="s">
        <v>398</v>
      </c>
      <c r="B151" s="67">
        <v>115</v>
      </c>
      <c r="C151" s="28" t="s">
        <v>161</v>
      </c>
      <c r="D151" s="28" t="s">
        <v>152</v>
      </c>
      <c r="E151" s="67" t="s">
        <v>85</v>
      </c>
      <c r="F151" s="28"/>
      <c r="G151" s="23">
        <f>G152</f>
        <v>94299.2</v>
      </c>
      <c r="H151" s="23">
        <f aca="true" t="shared" si="72" ref="H151:R151">H152</f>
        <v>84705.5</v>
      </c>
      <c r="I151" s="23">
        <f t="shared" si="72"/>
        <v>0</v>
      </c>
      <c r="J151" s="23">
        <f t="shared" si="72"/>
        <v>0</v>
      </c>
      <c r="K151" s="23">
        <f>K152</f>
        <v>84705.5</v>
      </c>
      <c r="L151" s="23">
        <f t="shared" si="72"/>
        <v>84705.5</v>
      </c>
      <c r="M151" s="23">
        <f t="shared" si="72"/>
        <v>0</v>
      </c>
      <c r="N151" s="23">
        <f t="shared" si="72"/>
        <v>0</v>
      </c>
      <c r="O151" s="23">
        <f t="shared" si="72"/>
        <v>84705.5</v>
      </c>
      <c r="P151" s="23">
        <f t="shared" si="72"/>
        <v>84705.5</v>
      </c>
      <c r="Q151" s="23">
        <f t="shared" si="72"/>
        <v>0</v>
      </c>
      <c r="R151" s="23">
        <f t="shared" si="72"/>
        <v>0</v>
      </c>
    </row>
    <row r="152" spans="1:18" ht="18.75">
      <c r="A152" s="111" t="s">
        <v>225</v>
      </c>
      <c r="B152" s="67">
        <v>115</v>
      </c>
      <c r="C152" s="28" t="s">
        <v>161</v>
      </c>
      <c r="D152" s="28" t="s">
        <v>152</v>
      </c>
      <c r="E152" s="67" t="s">
        <v>85</v>
      </c>
      <c r="F152" s="28" t="s">
        <v>224</v>
      </c>
      <c r="G152" s="23">
        <v>94299.2</v>
      </c>
      <c r="H152" s="23">
        <f>57542.3+832.5+26330.7</f>
        <v>84705.5</v>
      </c>
      <c r="I152" s="23"/>
      <c r="J152" s="23"/>
      <c r="K152" s="75">
        <f>L152+M152+N152</f>
        <v>84705.5</v>
      </c>
      <c r="L152" s="23">
        <v>84705.5</v>
      </c>
      <c r="M152" s="23"/>
      <c r="N152" s="23"/>
      <c r="O152" s="75">
        <f>P152+Q152+R152</f>
        <v>84705.5</v>
      </c>
      <c r="P152" s="23">
        <v>84705.5</v>
      </c>
      <c r="Q152" s="23"/>
      <c r="R152" s="23"/>
    </row>
    <row r="153" spans="1:18" ht="37.5">
      <c r="A153" s="111" t="s">
        <v>441</v>
      </c>
      <c r="B153" s="67">
        <v>115</v>
      </c>
      <c r="C153" s="28" t="s">
        <v>161</v>
      </c>
      <c r="D153" s="28" t="s">
        <v>152</v>
      </c>
      <c r="E153" s="67" t="s">
        <v>442</v>
      </c>
      <c r="F153" s="28"/>
      <c r="G153" s="23">
        <f>G156+G154</f>
        <v>1000</v>
      </c>
      <c r="H153" s="23">
        <f aca="true" t="shared" si="73" ref="H153:R153">H156+H154</f>
        <v>0</v>
      </c>
      <c r="I153" s="23">
        <f t="shared" si="73"/>
        <v>1000</v>
      </c>
      <c r="J153" s="23">
        <f t="shared" si="73"/>
        <v>0</v>
      </c>
      <c r="K153" s="23">
        <f t="shared" si="73"/>
        <v>10100</v>
      </c>
      <c r="L153" s="23">
        <f t="shared" si="73"/>
        <v>9797</v>
      </c>
      <c r="M153" s="23">
        <f t="shared" si="73"/>
        <v>303</v>
      </c>
      <c r="N153" s="23">
        <f t="shared" si="73"/>
        <v>0</v>
      </c>
      <c r="O153" s="23">
        <f t="shared" si="73"/>
        <v>0</v>
      </c>
      <c r="P153" s="23">
        <f t="shared" si="73"/>
        <v>0</v>
      </c>
      <c r="Q153" s="23">
        <f t="shared" si="73"/>
        <v>0</v>
      </c>
      <c r="R153" s="23">
        <f t="shared" si="73"/>
        <v>0</v>
      </c>
    </row>
    <row r="154" spans="1:18" ht="56.25">
      <c r="A154" s="111" t="s">
        <v>536</v>
      </c>
      <c r="B154" s="67">
        <v>115</v>
      </c>
      <c r="C154" s="28" t="s">
        <v>161</v>
      </c>
      <c r="D154" s="28" t="s">
        <v>152</v>
      </c>
      <c r="E154" s="51" t="s">
        <v>524</v>
      </c>
      <c r="F154" s="28"/>
      <c r="G154" s="23">
        <f>G155</f>
        <v>1000</v>
      </c>
      <c r="H154" s="23">
        <f>H155</f>
        <v>0</v>
      </c>
      <c r="I154" s="23">
        <f>I155</f>
        <v>1000</v>
      </c>
      <c r="J154" s="23">
        <f aca="true" t="shared" si="74" ref="J154:R154">J155</f>
        <v>0</v>
      </c>
      <c r="K154" s="23">
        <f t="shared" si="74"/>
        <v>0</v>
      </c>
      <c r="L154" s="23">
        <f t="shared" si="74"/>
        <v>0</v>
      </c>
      <c r="M154" s="23">
        <f t="shared" si="74"/>
        <v>0</v>
      </c>
      <c r="N154" s="23">
        <f t="shared" si="74"/>
        <v>0</v>
      </c>
      <c r="O154" s="23">
        <f t="shared" si="74"/>
        <v>0</v>
      </c>
      <c r="P154" s="23">
        <f t="shared" si="74"/>
        <v>0</v>
      </c>
      <c r="Q154" s="23">
        <f t="shared" si="74"/>
        <v>0</v>
      </c>
      <c r="R154" s="23">
        <f t="shared" si="74"/>
        <v>0</v>
      </c>
    </row>
    <row r="155" spans="1:18" ht="18.75">
      <c r="A155" s="111" t="s">
        <v>225</v>
      </c>
      <c r="B155" s="67">
        <v>115</v>
      </c>
      <c r="C155" s="28" t="s">
        <v>161</v>
      </c>
      <c r="D155" s="28" t="s">
        <v>152</v>
      </c>
      <c r="E155" s="51" t="s">
        <v>524</v>
      </c>
      <c r="F155" s="28" t="s">
        <v>224</v>
      </c>
      <c r="G155" s="75">
        <f>H155+I155+J155</f>
        <v>1000</v>
      </c>
      <c r="H155" s="23"/>
      <c r="I155" s="23">
        <v>1000</v>
      </c>
      <c r="J155" s="23"/>
      <c r="K155" s="23">
        <f>L155+M155+N155</f>
        <v>0</v>
      </c>
      <c r="L155" s="23"/>
      <c r="M155" s="23">
        <v>0</v>
      </c>
      <c r="N155" s="23"/>
      <c r="O155" s="23">
        <f>P155+Q155+R155</f>
        <v>0</v>
      </c>
      <c r="P155" s="23"/>
      <c r="Q155" s="23"/>
      <c r="R155" s="23"/>
    </row>
    <row r="156" spans="1:18" ht="37.5">
      <c r="A156" s="111" t="s">
        <v>535</v>
      </c>
      <c r="B156" s="67">
        <v>115</v>
      </c>
      <c r="C156" s="28" t="s">
        <v>161</v>
      </c>
      <c r="D156" s="28" t="s">
        <v>152</v>
      </c>
      <c r="E156" s="51" t="s">
        <v>523</v>
      </c>
      <c r="F156" s="28"/>
      <c r="G156" s="23">
        <f>G157</f>
        <v>0</v>
      </c>
      <c r="H156" s="23">
        <f aca="true" t="shared" si="75" ref="H156:R156">H157</f>
        <v>0</v>
      </c>
      <c r="I156" s="23">
        <f t="shared" si="75"/>
        <v>0</v>
      </c>
      <c r="J156" s="23">
        <f t="shared" si="75"/>
        <v>0</v>
      </c>
      <c r="K156" s="23">
        <f t="shared" si="75"/>
        <v>10100</v>
      </c>
      <c r="L156" s="23">
        <f t="shared" si="75"/>
        <v>9797</v>
      </c>
      <c r="M156" s="23">
        <f t="shared" si="75"/>
        <v>303</v>
      </c>
      <c r="N156" s="23">
        <f t="shared" si="75"/>
        <v>0</v>
      </c>
      <c r="O156" s="23">
        <f t="shared" si="75"/>
        <v>0</v>
      </c>
      <c r="P156" s="23">
        <f t="shared" si="75"/>
        <v>0</v>
      </c>
      <c r="Q156" s="23">
        <f t="shared" si="75"/>
        <v>0</v>
      </c>
      <c r="R156" s="23">
        <f t="shared" si="75"/>
        <v>0</v>
      </c>
    </row>
    <row r="157" spans="1:18" ht="18.75">
      <c r="A157" s="111" t="s">
        <v>225</v>
      </c>
      <c r="B157" s="67">
        <v>115</v>
      </c>
      <c r="C157" s="28" t="s">
        <v>161</v>
      </c>
      <c r="D157" s="28" t="s">
        <v>152</v>
      </c>
      <c r="E157" s="51" t="s">
        <v>523</v>
      </c>
      <c r="F157" s="28" t="s">
        <v>224</v>
      </c>
      <c r="G157" s="23">
        <f>H157+I157+J157</f>
        <v>0</v>
      </c>
      <c r="H157" s="23"/>
      <c r="I157" s="23"/>
      <c r="J157" s="23"/>
      <c r="K157" s="23">
        <f>L157+M157+N157</f>
        <v>10100</v>
      </c>
      <c r="L157" s="23">
        <v>9797</v>
      </c>
      <c r="M157" s="23">
        <v>303</v>
      </c>
      <c r="N157" s="23"/>
      <c r="O157" s="23">
        <f>P157+Q157+R157</f>
        <v>0</v>
      </c>
      <c r="P157" s="23"/>
      <c r="Q157" s="23"/>
      <c r="R157" s="23"/>
    </row>
    <row r="158" spans="1:18" ht="65.25" customHeight="1">
      <c r="A158" s="111" t="s">
        <v>351</v>
      </c>
      <c r="B158" s="67">
        <v>115</v>
      </c>
      <c r="C158" s="28" t="s">
        <v>161</v>
      </c>
      <c r="D158" s="28" t="s">
        <v>152</v>
      </c>
      <c r="E158" s="67" t="s">
        <v>111</v>
      </c>
      <c r="F158" s="28"/>
      <c r="G158" s="23">
        <f>G159</f>
        <v>71.8</v>
      </c>
      <c r="H158" s="23">
        <f aca="true" t="shared" si="76" ref="H158:R158">H159</f>
        <v>71.8</v>
      </c>
      <c r="I158" s="23">
        <f t="shared" si="76"/>
        <v>0</v>
      </c>
      <c r="J158" s="23">
        <f t="shared" si="76"/>
        <v>0</v>
      </c>
      <c r="K158" s="23">
        <f t="shared" si="76"/>
        <v>71.8</v>
      </c>
      <c r="L158" s="23">
        <f t="shared" si="76"/>
        <v>71.8</v>
      </c>
      <c r="M158" s="23">
        <f t="shared" si="76"/>
        <v>0</v>
      </c>
      <c r="N158" s="23">
        <f t="shared" si="76"/>
        <v>0</v>
      </c>
      <c r="O158" s="23">
        <f t="shared" si="76"/>
        <v>71.8</v>
      </c>
      <c r="P158" s="23">
        <f t="shared" si="76"/>
        <v>71.8</v>
      </c>
      <c r="Q158" s="23">
        <f t="shared" si="76"/>
        <v>0</v>
      </c>
      <c r="R158" s="23">
        <f t="shared" si="76"/>
        <v>0</v>
      </c>
    </row>
    <row r="159" spans="1:18" ht="75">
      <c r="A159" s="111" t="s">
        <v>126</v>
      </c>
      <c r="B159" s="67">
        <v>115</v>
      </c>
      <c r="C159" s="28" t="s">
        <v>161</v>
      </c>
      <c r="D159" s="28" t="s">
        <v>152</v>
      </c>
      <c r="E159" s="67" t="s">
        <v>99</v>
      </c>
      <c r="F159" s="28"/>
      <c r="G159" s="23">
        <f>G160</f>
        <v>71.8</v>
      </c>
      <c r="H159" s="23">
        <f aca="true" t="shared" si="77" ref="H159:R159">H160</f>
        <v>71.8</v>
      </c>
      <c r="I159" s="23">
        <f t="shared" si="77"/>
        <v>0</v>
      </c>
      <c r="J159" s="23">
        <f t="shared" si="77"/>
        <v>0</v>
      </c>
      <c r="K159" s="23">
        <f t="shared" si="77"/>
        <v>71.8</v>
      </c>
      <c r="L159" s="23">
        <f t="shared" si="77"/>
        <v>71.8</v>
      </c>
      <c r="M159" s="23">
        <f t="shared" si="77"/>
        <v>0</v>
      </c>
      <c r="N159" s="23">
        <f t="shared" si="77"/>
        <v>0</v>
      </c>
      <c r="O159" s="23">
        <f t="shared" si="77"/>
        <v>71.8</v>
      </c>
      <c r="P159" s="23">
        <f t="shared" si="77"/>
        <v>71.8</v>
      </c>
      <c r="Q159" s="23">
        <f t="shared" si="77"/>
        <v>0</v>
      </c>
      <c r="R159" s="23">
        <f t="shared" si="77"/>
        <v>0</v>
      </c>
    </row>
    <row r="160" spans="1:18" ht="18.75">
      <c r="A160" s="111" t="s">
        <v>225</v>
      </c>
      <c r="B160" s="67">
        <v>115</v>
      </c>
      <c r="C160" s="28" t="s">
        <v>161</v>
      </c>
      <c r="D160" s="28" t="s">
        <v>152</v>
      </c>
      <c r="E160" s="67" t="s">
        <v>99</v>
      </c>
      <c r="F160" s="28" t="s">
        <v>224</v>
      </c>
      <c r="G160" s="23">
        <f>H160+I160+J160</f>
        <v>71.8</v>
      </c>
      <c r="H160" s="23">
        <v>71.8</v>
      </c>
      <c r="I160" s="23"/>
      <c r="J160" s="23"/>
      <c r="K160" s="23">
        <f>L160+M160+N160</f>
        <v>71.8</v>
      </c>
      <c r="L160" s="23">
        <v>71.8</v>
      </c>
      <c r="M160" s="23"/>
      <c r="N160" s="23"/>
      <c r="O160" s="23">
        <f>P160+Q160+R160</f>
        <v>71.8</v>
      </c>
      <c r="P160" s="23">
        <v>71.8</v>
      </c>
      <c r="Q160" s="23"/>
      <c r="R160" s="23"/>
    </row>
    <row r="161" spans="1:18" ht="18.75">
      <c r="A161" s="21" t="s">
        <v>141</v>
      </c>
      <c r="B161" s="67">
        <v>115</v>
      </c>
      <c r="C161" s="28" t="s">
        <v>161</v>
      </c>
      <c r="D161" s="28" t="s">
        <v>156</v>
      </c>
      <c r="E161" s="28"/>
      <c r="F161" s="28"/>
      <c r="G161" s="23">
        <f aca="true" t="shared" si="78" ref="G161:R161">G170+G162+G200</f>
        <v>255109.1</v>
      </c>
      <c r="H161" s="23">
        <f t="shared" si="78"/>
        <v>187338.90000000002</v>
      </c>
      <c r="I161" s="23">
        <f t="shared" si="78"/>
        <v>58995.600000000006</v>
      </c>
      <c r="J161" s="23">
        <f t="shared" si="78"/>
        <v>0</v>
      </c>
      <c r="K161" s="23">
        <f t="shared" si="78"/>
        <v>295458.5</v>
      </c>
      <c r="L161" s="23">
        <f t="shared" si="78"/>
        <v>233154.69999999998</v>
      </c>
      <c r="M161" s="23">
        <f t="shared" si="78"/>
        <v>62303.799999999996</v>
      </c>
      <c r="N161" s="23">
        <f t="shared" si="78"/>
        <v>0</v>
      </c>
      <c r="O161" s="23">
        <f t="shared" si="78"/>
        <v>291904.80000000005</v>
      </c>
      <c r="P161" s="23">
        <f t="shared" si="78"/>
        <v>184654.69999999998</v>
      </c>
      <c r="Q161" s="23">
        <f t="shared" si="78"/>
        <v>57250.1</v>
      </c>
      <c r="R161" s="23">
        <f t="shared" si="78"/>
        <v>0</v>
      </c>
    </row>
    <row r="162" spans="1:18" ht="56.25">
      <c r="A162" s="111" t="s">
        <v>550</v>
      </c>
      <c r="B162" s="67">
        <v>115</v>
      </c>
      <c r="C162" s="28" t="s">
        <v>161</v>
      </c>
      <c r="D162" s="28" t="s">
        <v>156</v>
      </c>
      <c r="E162" s="28" t="s">
        <v>303</v>
      </c>
      <c r="F162" s="28"/>
      <c r="G162" s="23">
        <f>G163</f>
        <v>280</v>
      </c>
      <c r="H162" s="23">
        <f aca="true" t="shared" si="79" ref="H162:R162">H163</f>
        <v>0</v>
      </c>
      <c r="I162" s="23">
        <f t="shared" si="79"/>
        <v>280</v>
      </c>
      <c r="J162" s="23">
        <f t="shared" si="79"/>
        <v>0</v>
      </c>
      <c r="K162" s="23">
        <f t="shared" si="79"/>
        <v>510</v>
      </c>
      <c r="L162" s="23">
        <f t="shared" si="79"/>
        <v>0</v>
      </c>
      <c r="M162" s="23">
        <f t="shared" si="79"/>
        <v>510</v>
      </c>
      <c r="N162" s="23">
        <f t="shared" si="79"/>
        <v>0</v>
      </c>
      <c r="O162" s="23">
        <f t="shared" si="79"/>
        <v>240</v>
      </c>
      <c r="P162" s="23">
        <f t="shared" si="79"/>
        <v>0</v>
      </c>
      <c r="Q162" s="23">
        <f t="shared" si="79"/>
        <v>240</v>
      </c>
      <c r="R162" s="23">
        <f t="shared" si="79"/>
        <v>0</v>
      </c>
    </row>
    <row r="163" spans="1:18" ht="37.5">
      <c r="A163" s="111" t="s">
        <v>465</v>
      </c>
      <c r="B163" s="67">
        <v>115</v>
      </c>
      <c r="C163" s="28" t="s">
        <v>161</v>
      </c>
      <c r="D163" s="28" t="s">
        <v>156</v>
      </c>
      <c r="E163" s="28" t="s">
        <v>304</v>
      </c>
      <c r="F163" s="28"/>
      <c r="G163" s="23">
        <f>G164+G167</f>
        <v>280</v>
      </c>
      <c r="H163" s="23">
        <f aca="true" t="shared" si="80" ref="H163:R163">H164+H167</f>
        <v>0</v>
      </c>
      <c r="I163" s="23">
        <f t="shared" si="80"/>
        <v>280</v>
      </c>
      <c r="J163" s="23">
        <f t="shared" si="80"/>
        <v>0</v>
      </c>
      <c r="K163" s="23">
        <f t="shared" si="80"/>
        <v>510</v>
      </c>
      <c r="L163" s="23">
        <f t="shared" si="80"/>
        <v>0</v>
      </c>
      <c r="M163" s="23">
        <f t="shared" si="80"/>
        <v>510</v>
      </c>
      <c r="N163" s="23">
        <f t="shared" si="80"/>
        <v>0</v>
      </c>
      <c r="O163" s="23">
        <f t="shared" si="80"/>
        <v>240</v>
      </c>
      <c r="P163" s="23">
        <f t="shared" si="80"/>
        <v>0</v>
      </c>
      <c r="Q163" s="23">
        <f t="shared" si="80"/>
        <v>240</v>
      </c>
      <c r="R163" s="23">
        <f t="shared" si="80"/>
        <v>0</v>
      </c>
    </row>
    <row r="164" spans="1:18" ht="37.5">
      <c r="A164" s="21" t="s">
        <v>509</v>
      </c>
      <c r="B164" s="67">
        <v>115</v>
      </c>
      <c r="C164" s="28" t="s">
        <v>161</v>
      </c>
      <c r="D164" s="28" t="s">
        <v>156</v>
      </c>
      <c r="E164" s="28" t="s">
        <v>510</v>
      </c>
      <c r="F164" s="28"/>
      <c r="G164" s="23">
        <f>G165</f>
        <v>80</v>
      </c>
      <c r="H164" s="23">
        <f aca="true" t="shared" si="81" ref="H164:R164">H165</f>
        <v>0</v>
      </c>
      <c r="I164" s="23">
        <f t="shared" si="81"/>
        <v>80</v>
      </c>
      <c r="J164" s="23">
        <f t="shared" si="81"/>
        <v>0</v>
      </c>
      <c r="K164" s="23">
        <f t="shared" si="81"/>
        <v>390</v>
      </c>
      <c r="L164" s="23">
        <f t="shared" si="81"/>
        <v>0</v>
      </c>
      <c r="M164" s="23">
        <f t="shared" si="81"/>
        <v>390</v>
      </c>
      <c r="N164" s="23">
        <f t="shared" si="81"/>
        <v>0</v>
      </c>
      <c r="O164" s="23">
        <f t="shared" si="81"/>
        <v>40</v>
      </c>
      <c r="P164" s="23">
        <f t="shared" si="81"/>
        <v>0</v>
      </c>
      <c r="Q164" s="23">
        <f t="shared" si="81"/>
        <v>40</v>
      </c>
      <c r="R164" s="23">
        <f t="shared" si="81"/>
        <v>0</v>
      </c>
    </row>
    <row r="165" spans="1:18" ht="18.75">
      <c r="A165" s="21" t="s">
        <v>267</v>
      </c>
      <c r="B165" s="67">
        <v>115</v>
      </c>
      <c r="C165" s="28" t="s">
        <v>161</v>
      </c>
      <c r="D165" s="28" t="s">
        <v>156</v>
      </c>
      <c r="E165" s="28" t="s">
        <v>511</v>
      </c>
      <c r="F165" s="28"/>
      <c r="G165" s="23">
        <f>G166</f>
        <v>80</v>
      </c>
      <c r="H165" s="23">
        <f aca="true" t="shared" si="82" ref="H165:R165">H166</f>
        <v>0</v>
      </c>
      <c r="I165" s="23">
        <f t="shared" si="82"/>
        <v>80</v>
      </c>
      <c r="J165" s="23">
        <f t="shared" si="82"/>
        <v>0</v>
      </c>
      <c r="K165" s="23">
        <f t="shared" si="82"/>
        <v>390</v>
      </c>
      <c r="L165" s="23">
        <f t="shared" si="82"/>
        <v>0</v>
      </c>
      <c r="M165" s="23">
        <f t="shared" si="82"/>
        <v>390</v>
      </c>
      <c r="N165" s="23">
        <f t="shared" si="82"/>
        <v>0</v>
      </c>
      <c r="O165" s="23">
        <f t="shared" si="82"/>
        <v>40</v>
      </c>
      <c r="P165" s="23">
        <f t="shared" si="82"/>
        <v>0</v>
      </c>
      <c r="Q165" s="23">
        <f t="shared" si="82"/>
        <v>40</v>
      </c>
      <c r="R165" s="23">
        <f t="shared" si="82"/>
        <v>0</v>
      </c>
    </row>
    <row r="166" spans="1:18" ht="18.75">
      <c r="A166" s="111" t="s">
        <v>225</v>
      </c>
      <c r="B166" s="67">
        <v>115</v>
      </c>
      <c r="C166" s="28" t="s">
        <v>161</v>
      </c>
      <c r="D166" s="28" t="s">
        <v>156</v>
      </c>
      <c r="E166" s="28" t="s">
        <v>511</v>
      </c>
      <c r="F166" s="28" t="s">
        <v>224</v>
      </c>
      <c r="G166" s="23">
        <f>H166+I166+J166</f>
        <v>80</v>
      </c>
      <c r="H166" s="23"/>
      <c r="I166" s="23">
        <v>80</v>
      </c>
      <c r="J166" s="23"/>
      <c r="K166" s="23">
        <f>L166+M166+N166</f>
        <v>390</v>
      </c>
      <c r="L166" s="23"/>
      <c r="M166" s="23">
        <v>390</v>
      </c>
      <c r="N166" s="23"/>
      <c r="O166" s="23">
        <f>P166+Q166+R166</f>
        <v>40</v>
      </c>
      <c r="P166" s="23"/>
      <c r="Q166" s="23">
        <v>40</v>
      </c>
      <c r="R166" s="23"/>
    </row>
    <row r="167" spans="1:18" ht="45" customHeight="1">
      <c r="A167" s="21" t="s">
        <v>579</v>
      </c>
      <c r="B167" s="67">
        <v>115</v>
      </c>
      <c r="C167" s="28" t="s">
        <v>161</v>
      </c>
      <c r="D167" s="28" t="s">
        <v>156</v>
      </c>
      <c r="E167" s="28" t="s">
        <v>503</v>
      </c>
      <c r="F167" s="28"/>
      <c r="G167" s="23">
        <f>H167+I167+J167</f>
        <v>200</v>
      </c>
      <c r="H167" s="23"/>
      <c r="I167" s="23">
        <f>I168</f>
        <v>200</v>
      </c>
      <c r="J167" s="23"/>
      <c r="K167" s="23">
        <f>L167+M167+N167</f>
        <v>120</v>
      </c>
      <c r="L167" s="23"/>
      <c r="M167" s="23">
        <f>M168</f>
        <v>120</v>
      </c>
      <c r="N167" s="23"/>
      <c r="O167" s="23">
        <f>P167+Q167+R167</f>
        <v>200</v>
      </c>
      <c r="P167" s="23"/>
      <c r="Q167" s="23">
        <f>Q168</f>
        <v>200</v>
      </c>
      <c r="R167" s="23"/>
    </row>
    <row r="168" spans="1:18" ht="18.75">
      <c r="A168" s="21" t="s">
        <v>267</v>
      </c>
      <c r="B168" s="67">
        <v>115</v>
      </c>
      <c r="C168" s="28" t="s">
        <v>161</v>
      </c>
      <c r="D168" s="28" t="s">
        <v>156</v>
      </c>
      <c r="E168" s="28" t="s">
        <v>506</v>
      </c>
      <c r="F168" s="28"/>
      <c r="G168" s="23">
        <f>H168+I168+J168</f>
        <v>200</v>
      </c>
      <c r="H168" s="23"/>
      <c r="I168" s="23">
        <f>I169</f>
        <v>200</v>
      </c>
      <c r="J168" s="23"/>
      <c r="K168" s="23">
        <f>L168+M168+N168</f>
        <v>120</v>
      </c>
      <c r="L168" s="23"/>
      <c r="M168" s="23">
        <f>M169</f>
        <v>120</v>
      </c>
      <c r="N168" s="23"/>
      <c r="O168" s="23">
        <f>P168+Q168+R168</f>
        <v>200</v>
      </c>
      <c r="P168" s="23"/>
      <c r="Q168" s="23">
        <f>Q169</f>
        <v>200</v>
      </c>
      <c r="R168" s="23"/>
    </row>
    <row r="169" spans="1:18" ht="18.75">
      <c r="A169" s="111" t="s">
        <v>225</v>
      </c>
      <c r="B169" s="67">
        <v>115</v>
      </c>
      <c r="C169" s="28" t="s">
        <v>161</v>
      </c>
      <c r="D169" s="28" t="s">
        <v>156</v>
      </c>
      <c r="E169" s="28" t="s">
        <v>506</v>
      </c>
      <c r="F169" s="28" t="s">
        <v>224</v>
      </c>
      <c r="G169" s="23">
        <f>H169+I169+J169</f>
        <v>200</v>
      </c>
      <c r="H169" s="23"/>
      <c r="I169" s="23">
        <v>200</v>
      </c>
      <c r="J169" s="23"/>
      <c r="K169" s="23">
        <f>L169+M169+N169</f>
        <v>120</v>
      </c>
      <c r="L169" s="23"/>
      <c r="M169" s="23">
        <v>120</v>
      </c>
      <c r="N169" s="23"/>
      <c r="O169" s="23">
        <f>P169+Q169+R169</f>
        <v>200</v>
      </c>
      <c r="P169" s="23"/>
      <c r="Q169" s="23">
        <v>200</v>
      </c>
      <c r="R169" s="23"/>
    </row>
    <row r="170" spans="1:18" ht="37.5">
      <c r="A170" s="111" t="s">
        <v>460</v>
      </c>
      <c r="B170" s="67">
        <v>115</v>
      </c>
      <c r="C170" s="28" t="s">
        <v>161</v>
      </c>
      <c r="D170" s="28" t="s">
        <v>156</v>
      </c>
      <c r="E170" s="67" t="s">
        <v>343</v>
      </c>
      <c r="F170" s="28"/>
      <c r="G170" s="23">
        <f>G171</f>
        <v>254829.1</v>
      </c>
      <c r="H170" s="23">
        <f aca="true" t="shared" si="83" ref="H170:R170">H171</f>
        <v>187338.90000000002</v>
      </c>
      <c r="I170" s="23">
        <f t="shared" si="83"/>
        <v>58715.600000000006</v>
      </c>
      <c r="J170" s="23">
        <f t="shared" si="83"/>
        <v>0</v>
      </c>
      <c r="K170" s="23">
        <f t="shared" si="83"/>
        <v>294912.9</v>
      </c>
      <c r="L170" s="23">
        <f t="shared" si="83"/>
        <v>233154.69999999998</v>
      </c>
      <c r="M170" s="23">
        <f t="shared" si="83"/>
        <v>61758.2</v>
      </c>
      <c r="N170" s="23">
        <f t="shared" si="83"/>
        <v>0</v>
      </c>
      <c r="O170" s="23">
        <f t="shared" si="83"/>
        <v>291664.80000000005</v>
      </c>
      <c r="P170" s="23">
        <f t="shared" si="83"/>
        <v>184654.69999999998</v>
      </c>
      <c r="Q170" s="23">
        <f t="shared" si="83"/>
        <v>57010.1</v>
      </c>
      <c r="R170" s="23">
        <f t="shared" si="83"/>
        <v>0</v>
      </c>
    </row>
    <row r="171" spans="1:18" ht="37.5">
      <c r="A171" s="56" t="s">
        <v>21</v>
      </c>
      <c r="B171" s="67">
        <v>115</v>
      </c>
      <c r="C171" s="28" t="s">
        <v>161</v>
      </c>
      <c r="D171" s="28" t="s">
        <v>156</v>
      </c>
      <c r="E171" s="67" t="s">
        <v>344</v>
      </c>
      <c r="F171" s="28"/>
      <c r="G171" s="23">
        <f>G172+G181+G184+G187+G192+G195</f>
        <v>254829.1</v>
      </c>
      <c r="H171" s="23">
        <f aca="true" t="shared" si="84" ref="H171:O171">H172+H181+H184+H187+H192+H195</f>
        <v>187338.90000000002</v>
      </c>
      <c r="I171" s="23">
        <f t="shared" si="84"/>
        <v>58715.600000000006</v>
      </c>
      <c r="J171" s="23">
        <f t="shared" si="84"/>
        <v>0</v>
      </c>
      <c r="K171" s="23">
        <f t="shared" si="84"/>
        <v>294912.9</v>
      </c>
      <c r="L171" s="23">
        <f t="shared" si="84"/>
        <v>233154.69999999998</v>
      </c>
      <c r="M171" s="23">
        <f t="shared" si="84"/>
        <v>61758.2</v>
      </c>
      <c r="N171" s="23">
        <f t="shared" si="84"/>
        <v>0</v>
      </c>
      <c r="O171" s="23">
        <f t="shared" si="84"/>
        <v>291664.80000000005</v>
      </c>
      <c r="P171" s="23">
        <f>P172+P181+P184+P187+P192</f>
        <v>184654.69999999998</v>
      </c>
      <c r="Q171" s="23">
        <f>Q172+Q181+Q184+Q187+Q192</f>
        <v>57010.1</v>
      </c>
      <c r="R171" s="23">
        <f>R172+R181+R184+R187+R192</f>
        <v>0</v>
      </c>
    </row>
    <row r="172" spans="1:18" ht="75">
      <c r="A172" s="57" t="s">
        <v>356</v>
      </c>
      <c r="B172" s="67">
        <v>115</v>
      </c>
      <c r="C172" s="28" t="s">
        <v>161</v>
      </c>
      <c r="D172" s="28" t="s">
        <v>156</v>
      </c>
      <c r="E172" s="67" t="s">
        <v>345</v>
      </c>
      <c r="F172" s="28"/>
      <c r="G172" s="23">
        <f>G173+G177+G179+G175</f>
        <v>235504.8</v>
      </c>
      <c r="H172" s="23">
        <f aca="true" t="shared" si="85" ref="H172:R172">H173+H177+H179+H175</f>
        <v>175547.7</v>
      </c>
      <c r="I172" s="23">
        <f t="shared" si="85"/>
        <v>54098.00000000001</v>
      </c>
      <c r="J172" s="23">
        <f t="shared" si="85"/>
        <v>0</v>
      </c>
      <c r="K172" s="23">
        <f t="shared" si="85"/>
        <v>230519.5</v>
      </c>
      <c r="L172" s="23">
        <f t="shared" si="85"/>
        <v>172080.19999999998</v>
      </c>
      <c r="M172" s="23">
        <f t="shared" si="85"/>
        <v>58439.299999999996</v>
      </c>
      <c r="N172" s="23">
        <f t="shared" si="85"/>
        <v>0</v>
      </c>
      <c r="O172" s="23">
        <f t="shared" si="85"/>
        <v>227571.4</v>
      </c>
      <c r="P172" s="23">
        <f t="shared" si="85"/>
        <v>172080.19999999998</v>
      </c>
      <c r="Q172" s="23">
        <f t="shared" si="85"/>
        <v>55491.2</v>
      </c>
      <c r="R172" s="23">
        <f t="shared" si="85"/>
        <v>0</v>
      </c>
    </row>
    <row r="173" spans="1:18" ht="37.5">
      <c r="A173" s="111" t="s">
        <v>250</v>
      </c>
      <c r="B173" s="67">
        <v>115</v>
      </c>
      <c r="C173" s="28" t="s">
        <v>161</v>
      </c>
      <c r="D173" s="28" t="s">
        <v>156</v>
      </c>
      <c r="E173" s="67" t="s">
        <v>22</v>
      </c>
      <c r="F173" s="28"/>
      <c r="G173" s="23">
        <f>G174</f>
        <v>51844.1</v>
      </c>
      <c r="H173" s="23">
        <f aca="true" t="shared" si="86" ref="H173:R173">H174</f>
        <v>0</v>
      </c>
      <c r="I173" s="23">
        <f t="shared" si="86"/>
        <v>53278.9</v>
      </c>
      <c r="J173" s="23">
        <f t="shared" si="86"/>
        <v>0</v>
      </c>
      <c r="K173" s="23">
        <f t="shared" si="86"/>
        <v>58144.7</v>
      </c>
      <c r="L173" s="23">
        <f t="shared" si="86"/>
        <v>0</v>
      </c>
      <c r="M173" s="23">
        <f t="shared" si="86"/>
        <v>58144.7</v>
      </c>
      <c r="N173" s="23">
        <f t="shared" si="86"/>
        <v>0</v>
      </c>
      <c r="O173" s="23">
        <f t="shared" si="86"/>
        <v>55196.6</v>
      </c>
      <c r="P173" s="23">
        <f t="shared" si="86"/>
        <v>0</v>
      </c>
      <c r="Q173" s="23">
        <f t="shared" si="86"/>
        <v>55196.6</v>
      </c>
      <c r="R173" s="23">
        <f t="shared" si="86"/>
        <v>0</v>
      </c>
    </row>
    <row r="174" spans="1:18" ht="18.75">
      <c r="A174" s="111" t="s">
        <v>225</v>
      </c>
      <c r="B174" s="67">
        <v>115</v>
      </c>
      <c r="C174" s="28" t="s">
        <v>161</v>
      </c>
      <c r="D174" s="28" t="s">
        <v>156</v>
      </c>
      <c r="E174" s="67" t="s">
        <v>22</v>
      </c>
      <c r="F174" s="28" t="s">
        <v>224</v>
      </c>
      <c r="G174" s="23">
        <v>51844.1</v>
      </c>
      <c r="H174" s="23"/>
      <c r="I174" s="23">
        <v>53278.9</v>
      </c>
      <c r="J174" s="23"/>
      <c r="K174" s="23">
        <f>L174+M174+N174</f>
        <v>58144.7</v>
      </c>
      <c r="L174" s="23"/>
      <c r="M174" s="23">
        <v>58144.7</v>
      </c>
      <c r="N174" s="23"/>
      <c r="O174" s="23">
        <f>P174+Q174+R174</f>
        <v>55196.6</v>
      </c>
      <c r="P174" s="23"/>
      <c r="Q174" s="23">
        <v>55196.6</v>
      </c>
      <c r="R174" s="23"/>
    </row>
    <row r="175" spans="1:18" ht="56.25">
      <c r="A175" s="111" t="s">
        <v>484</v>
      </c>
      <c r="B175" s="67">
        <v>115</v>
      </c>
      <c r="C175" s="28" t="s">
        <v>161</v>
      </c>
      <c r="D175" s="28" t="s">
        <v>156</v>
      </c>
      <c r="E175" s="28" t="s">
        <v>500</v>
      </c>
      <c r="F175" s="28"/>
      <c r="G175" s="23">
        <f>G176</f>
        <v>10648</v>
      </c>
      <c r="H175" s="23">
        <f aca="true" t="shared" si="87" ref="H175:O175">H176</f>
        <v>10308.2</v>
      </c>
      <c r="I175" s="23">
        <f t="shared" si="87"/>
        <v>318.8</v>
      </c>
      <c r="J175" s="23">
        <f t="shared" si="87"/>
        <v>0</v>
      </c>
      <c r="K175" s="23">
        <f t="shared" si="87"/>
        <v>9819.5</v>
      </c>
      <c r="L175" s="23">
        <f t="shared" si="87"/>
        <v>9524.9</v>
      </c>
      <c r="M175" s="23">
        <f t="shared" si="87"/>
        <v>294.6</v>
      </c>
      <c r="N175" s="23">
        <f t="shared" si="87"/>
        <v>0</v>
      </c>
      <c r="O175" s="23">
        <f t="shared" si="87"/>
        <v>9819.5</v>
      </c>
      <c r="P175" s="23">
        <f>P176</f>
        <v>9524.9</v>
      </c>
      <c r="Q175" s="23">
        <f>Q176</f>
        <v>294.6</v>
      </c>
      <c r="R175" s="23">
        <f>R176</f>
        <v>0</v>
      </c>
    </row>
    <row r="176" spans="1:18" ht="18.75">
      <c r="A176" s="111" t="s">
        <v>225</v>
      </c>
      <c r="B176" s="67">
        <v>115</v>
      </c>
      <c r="C176" s="28" t="s">
        <v>161</v>
      </c>
      <c r="D176" s="28" t="s">
        <v>156</v>
      </c>
      <c r="E176" s="28" t="s">
        <v>500</v>
      </c>
      <c r="F176" s="28" t="s">
        <v>224</v>
      </c>
      <c r="G176" s="23">
        <v>10648</v>
      </c>
      <c r="H176" s="23">
        <v>10308.2</v>
      </c>
      <c r="I176" s="23">
        <v>318.8</v>
      </c>
      <c r="J176" s="23"/>
      <c r="K176" s="23">
        <f>L176+M176+N176</f>
        <v>9819.5</v>
      </c>
      <c r="L176" s="23">
        <v>9524.9</v>
      </c>
      <c r="M176" s="23">
        <v>294.6</v>
      </c>
      <c r="N176" s="23"/>
      <c r="O176" s="23">
        <f>P176+Q176+R176</f>
        <v>9819.5</v>
      </c>
      <c r="P176" s="23">
        <v>9524.9</v>
      </c>
      <c r="Q176" s="23">
        <v>294.6</v>
      </c>
      <c r="R176" s="23"/>
    </row>
    <row r="177" spans="1:18" ht="92.25" customHeight="1">
      <c r="A177" s="6" t="s">
        <v>398</v>
      </c>
      <c r="B177" s="67">
        <v>115</v>
      </c>
      <c r="C177" s="28" t="s">
        <v>161</v>
      </c>
      <c r="D177" s="28" t="s">
        <v>156</v>
      </c>
      <c r="E177" s="67" t="s">
        <v>57</v>
      </c>
      <c r="F177" s="28"/>
      <c r="G177" s="23">
        <f>G178</f>
        <v>171870.4</v>
      </c>
      <c r="H177" s="23">
        <f aca="true" t="shared" si="88" ref="H177:R177">H178</f>
        <v>164597.5</v>
      </c>
      <c r="I177" s="23">
        <f t="shared" si="88"/>
        <v>0</v>
      </c>
      <c r="J177" s="23">
        <f t="shared" si="88"/>
        <v>0</v>
      </c>
      <c r="K177" s="23">
        <f t="shared" si="88"/>
        <v>162555.3</v>
      </c>
      <c r="L177" s="23">
        <f t="shared" si="88"/>
        <v>162555.3</v>
      </c>
      <c r="M177" s="23">
        <f t="shared" si="88"/>
        <v>0</v>
      </c>
      <c r="N177" s="23">
        <f t="shared" si="88"/>
        <v>0</v>
      </c>
      <c r="O177" s="23">
        <f t="shared" si="88"/>
        <v>162555.3</v>
      </c>
      <c r="P177" s="23">
        <f t="shared" si="88"/>
        <v>162555.3</v>
      </c>
      <c r="Q177" s="23">
        <f t="shared" si="88"/>
        <v>0</v>
      </c>
      <c r="R177" s="23">
        <f t="shared" si="88"/>
        <v>0</v>
      </c>
    </row>
    <row r="178" spans="1:18" ht="18.75">
      <c r="A178" s="111" t="s">
        <v>225</v>
      </c>
      <c r="B178" s="67">
        <v>115</v>
      </c>
      <c r="C178" s="28" t="s">
        <v>161</v>
      </c>
      <c r="D178" s="28" t="s">
        <v>156</v>
      </c>
      <c r="E178" s="67" t="s">
        <v>57</v>
      </c>
      <c r="F178" s="67">
        <v>610</v>
      </c>
      <c r="G178" s="23">
        <v>171870.4</v>
      </c>
      <c r="H178" s="23">
        <v>164597.5</v>
      </c>
      <c r="I178" s="23"/>
      <c r="J178" s="23"/>
      <c r="K178" s="23">
        <f>L178+M178+N178</f>
        <v>162555.3</v>
      </c>
      <c r="L178" s="23">
        <v>162555.3</v>
      </c>
      <c r="M178" s="23"/>
      <c r="N178" s="23"/>
      <c r="O178" s="23">
        <f>R178+Q178+L178</f>
        <v>162555.3</v>
      </c>
      <c r="P178" s="23">
        <v>162555.3</v>
      </c>
      <c r="Q178" s="23"/>
      <c r="R178" s="23"/>
    </row>
    <row r="179" spans="1:18" ht="37.5">
      <c r="A179" s="111" t="s">
        <v>478</v>
      </c>
      <c r="B179" s="67">
        <v>115</v>
      </c>
      <c r="C179" s="60" t="s">
        <v>161</v>
      </c>
      <c r="D179" s="60" t="s">
        <v>156</v>
      </c>
      <c r="E179" s="51" t="s">
        <v>479</v>
      </c>
      <c r="F179" s="51"/>
      <c r="G179" s="23">
        <f>G180</f>
        <v>1142.3</v>
      </c>
      <c r="H179" s="23">
        <f aca="true" t="shared" si="89" ref="H179:R179">H180</f>
        <v>642</v>
      </c>
      <c r="I179" s="23">
        <f t="shared" si="89"/>
        <v>500.3</v>
      </c>
      <c r="J179" s="23">
        <f t="shared" si="89"/>
        <v>0</v>
      </c>
      <c r="K179" s="23">
        <f t="shared" si="89"/>
        <v>0</v>
      </c>
      <c r="L179" s="23">
        <f t="shared" si="89"/>
        <v>0</v>
      </c>
      <c r="M179" s="23">
        <f t="shared" si="89"/>
        <v>0</v>
      </c>
      <c r="N179" s="23">
        <f t="shared" si="89"/>
        <v>0</v>
      </c>
      <c r="O179" s="23">
        <f t="shared" si="89"/>
        <v>0</v>
      </c>
      <c r="P179" s="23">
        <f t="shared" si="89"/>
        <v>0</v>
      </c>
      <c r="Q179" s="23">
        <f t="shared" si="89"/>
        <v>0</v>
      </c>
      <c r="R179" s="23">
        <f t="shared" si="89"/>
        <v>0</v>
      </c>
    </row>
    <row r="180" spans="1:18" ht="18.75">
      <c r="A180" s="111" t="s">
        <v>225</v>
      </c>
      <c r="B180" s="67">
        <v>115</v>
      </c>
      <c r="C180" s="60" t="s">
        <v>161</v>
      </c>
      <c r="D180" s="60" t="s">
        <v>156</v>
      </c>
      <c r="E180" s="51" t="s">
        <v>479</v>
      </c>
      <c r="F180" s="51">
        <v>610</v>
      </c>
      <c r="G180" s="23">
        <f>H180+I180+J180</f>
        <v>1142.3</v>
      </c>
      <c r="H180" s="23">
        <v>642</v>
      </c>
      <c r="I180" s="23">
        <v>500.3</v>
      </c>
      <c r="J180" s="23"/>
      <c r="K180" s="23">
        <f>L180+M180+N180</f>
        <v>0</v>
      </c>
      <c r="L180" s="23">
        <v>0</v>
      </c>
      <c r="M180" s="23"/>
      <c r="N180" s="23"/>
      <c r="O180" s="23">
        <f>P180+Q180+R180</f>
        <v>0</v>
      </c>
      <c r="P180" s="23">
        <v>0</v>
      </c>
      <c r="Q180" s="23"/>
      <c r="R180" s="23"/>
    </row>
    <row r="181" spans="1:18" ht="37.5">
      <c r="A181" s="57" t="s">
        <v>352</v>
      </c>
      <c r="B181" s="67">
        <v>115</v>
      </c>
      <c r="C181" s="28" t="s">
        <v>161</v>
      </c>
      <c r="D181" s="28" t="s">
        <v>156</v>
      </c>
      <c r="E181" s="67" t="s">
        <v>346</v>
      </c>
      <c r="F181" s="67"/>
      <c r="G181" s="23">
        <f>G182</f>
        <v>12205</v>
      </c>
      <c r="H181" s="23">
        <f aca="true" t="shared" si="90" ref="H181:R181">H182</f>
        <v>10154</v>
      </c>
      <c r="I181" s="23">
        <f t="shared" si="90"/>
        <v>0</v>
      </c>
      <c r="J181" s="23">
        <f t="shared" si="90"/>
        <v>0</v>
      </c>
      <c r="K181" s="23">
        <f t="shared" si="90"/>
        <v>10154</v>
      </c>
      <c r="L181" s="23">
        <f t="shared" si="90"/>
        <v>10154</v>
      </c>
      <c r="M181" s="23">
        <f t="shared" si="90"/>
        <v>0</v>
      </c>
      <c r="N181" s="23">
        <f t="shared" si="90"/>
        <v>0</v>
      </c>
      <c r="O181" s="23">
        <f t="shared" si="90"/>
        <v>10154</v>
      </c>
      <c r="P181" s="23">
        <f t="shared" si="90"/>
        <v>10154</v>
      </c>
      <c r="Q181" s="23">
        <f t="shared" si="90"/>
        <v>0</v>
      </c>
      <c r="R181" s="23">
        <f t="shared" si="90"/>
        <v>0</v>
      </c>
    </row>
    <row r="182" spans="1:18" ht="75">
      <c r="A182" s="111" t="s">
        <v>126</v>
      </c>
      <c r="B182" s="67">
        <v>115</v>
      </c>
      <c r="C182" s="28" t="s">
        <v>161</v>
      </c>
      <c r="D182" s="28" t="s">
        <v>156</v>
      </c>
      <c r="E182" s="67" t="s">
        <v>20</v>
      </c>
      <c r="F182" s="28"/>
      <c r="G182" s="23">
        <f>G183</f>
        <v>12205</v>
      </c>
      <c r="H182" s="23">
        <f aca="true" t="shared" si="91" ref="H182:R182">H183</f>
        <v>10154</v>
      </c>
      <c r="I182" s="23">
        <f t="shared" si="91"/>
        <v>0</v>
      </c>
      <c r="J182" s="23">
        <f t="shared" si="91"/>
        <v>0</v>
      </c>
      <c r="K182" s="23">
        <f t="shared" si="91"/>
        <v>10154</v>
      </c>
      <c r="L182" s="23">
        <f t="shared" si="91"/>
        <v>10154</v>
      </c>
      <c r="M182" s="23">
        <f t="shared" si="91"/>
        <v>0</v>
      </c>
      <c r="N182" s="23">
        <f t="shared" si="91"/>
        <v>0</v>
      </c>
      <c r="O182" s="23">
        <f t="shared" si="91"/>
        <v>10154</v>
      </c>
      <c r="P182" s="23">
        <f t="shared" si="91"/>
        <v>10154</v>
      </c>
      <c r="Q182" s="23">
        <f t="shared" si="91"/>
        <v>0</v>
      </c>
      <c r="R182" s="23">
        <f t="shared" si="91"/>
        <v>0</v>
      </c>
    </row>
    <row r="183" spans="1:18" ht="18.75">
      <c r="A183" s="111" t="s">
        <v>225</v>
      </c>
      <c r="B183" s="67">
        <v>115</v>
      </c>
      <c r="C183" s="28" t="s">
        <v>161</v>
      </c>
      <c r="D183" s="28" t="s">
        <v>156</v>
      </c>
      <c r="E183" s="67" t="s">
        <v>20</v>
      </c>
      <c r="F183" s="28" t="s">
        <v>224</v>
      </c>
      <c r="G183" s="23">
        <v>12205</v>
      </c>
      <c r="H183" s="23">
        <v>10154</v>
      </c>
      <c r="I183" s="23"/>
      <c r="J183" s="23"/>
      <c r="K183" s="23">
        <f>L183+M183+N183</f>
        <v>10154</v>
      </c>
      <c r="L183" s="23">
        <v>10154</v>
      </c>
      <c r="M183" s="23"/>
      <c r="N183" s="23"/>
      <c r="O183" s="23">
        <f>P183+Q183+R183</f>
        <v>10154</v>
      </c>
      <c r="P183" s="23">
        <v>10154</v>
      </c>
      <c r="Q183" s="23"/>
      <c r="R183" s="23"/>
    </row>
    <row r="184" spans="1:18" ht="63" customHeight="1">
      <c r="A184" s="61" t="s">
        <v>351</v>
      </c>
      <c r="B184" s="67">
        <v>115</v>
      </c>
      <c r="C184" s="28" t="s">
        <v>161</v>
      </c>
      <c r="D184" s="28" t="s">
        <v>156</v>
      </c>
      <c r="E184" s="67" t="s">
        <v>58</v>
      </c>
      <c r="F184" s="28"/>
      <c r="G184" s="23">
        <f>G185</f>
        <v>997.2</v>
      </c>
      <c r="H184" s="23">
        <f aca="true" t="shared" si="92" ref="H184:R185">H185</f>
        <v>997.2</v>
      </c>
      <c r="I184" s="23">
        <f t="shared" si="92"/>
        <v>0</v>
      </c>
      <c r="J184" s="23">
        <f t="shared" si="92"/>
        <v>0</v>
      </c>
      <c r="K184" s="23">
        <f t="shared" si="92"/>
        <v>997.2</v>
      </c>
      <c r="L184" s="23">
        <f t="shared" si="92"/>
        <v>997.2</v>
      </c>
      <c r="M184" s="23">
        <f t="shared" si="92"/>
        <v>0</v>
      </c>
      <c r="N184" s="23">
        <f t="shared" si="92"/>
        <v>0</v>
      </c>
      <c r="O184" s="23">
        <f t="shared" si="92"/>
        <v>997.2</v>
      </c>
      <c r="P184" s="23">
        <f t="shared" si="92"/>
        <v>997.2</v>
      </c>
      <c r="Q184" s="23">
        <f t="shared" si="92"/>
        <v>0</v>
      </c>
      <c r="R184" s="23">
        <f t="shared" si="92"/>
        <v>0</v>
      </c>
    </row>
    <row r="185" spans="1:18" ht="75">
      <c r="A185" s="111" t="s">
        <v>126</v>
      </c>
      <c r="B185" s="67">
        <v>115</v>
      </c>
      <c r="C185" s="28" t="s">
        <v>161</v>
      </c>
      <c r="D185" s="28" t="s">
        <v>156</v>
      </c>
      <c r="E185" s="67" t="s">
        <v>59</v>
      </c>
      <c r="F185" s="28"/>
      <c r="G185" s="23">
        <f>G186</f>
        <v>997.2</v>
      </c>
      <c r="H185" s="23">
        <f t="shared" si="92"/>
        <v>997.2</v>
      </c>
      <c r="I185" s="23">
        <f t="shared" si="92"/>
        <v>0</v>
      </c>
      <c r="J185" s="23">
        <f t="shared" si="92"/>
        <v>0</v>
      </c>
      <c r="K185" s="23">
        <f t="shared" si="92"/>
        <v>997.2</v>
      </c>
      <c r="L185" s="23">
        <f t="shared" si="92"/>
        <v>997.2</v>
      </c>
      <c r="M185" s="23">
        <f t="shared" si="92"/>
        <v>0</v>
      </c>
      <c r="N185" s="23">
        <f t="shared" si="92"/>
        <v>0</v>
      </c>
      <c r="O185" s="23">
        <f t="shared" si="92"/>
        <v>997.2</v>
      </c>
      <c r="P185" s="23">
        <f t="shared" si="92"/>
        <v>997.2</v>
      </c>
      <c r="Q185" s="23">
        <f t="shared" si="92"/>
        <v>0</v>
      </c>
      <c r="R185" s="23">
        <f t="shared" si="92"/>
        <v>0</v>
      </c>
    </row>
    <row r="186" spans="1:18" ht="18.75">
      <c r="A186" s="111" t="s">
        <v>225</v>
      </c>
      <c r="B186" s="67">
        <v>115</v>
      </c>
      <c r="C186" s="28" t="s">
        <v>161</v>
      </c>
      <c r="D186" s="28" t="s">
        <v>156</v>
      </c>
      <c r="E186" s="67" t="s">
        <v>59</v>
      </c>
      <c r="F186" s="28" t="s">
        <v>224</v>
      </c>
      <c r="G186" s="23">
        <f>H186+I186+J186</f>
        <v>997.2</v>
      </c>
      <c r="H186" s="23">
        <f>997.2</f>
        <v>997.2</v>
      </c>
      <c r="I186" s="23"/>
      <c r="J186" s="23"/>
      <c r="K186" s="23">
        <f>L186+M186+N186</f>
        <v>997.2</v>
      </c>
      <c r="L186" s="23">
        <v>997.2</v>
      </c>
      <c r="M186" s="23"/>
      <c r="N186" s="23"/>
      <c r="O186" s="23">
        <f>P186+Q186+R186</f>
        <v>997.2</v>
      </c>
      <c r="P186" s="23">
        <v>997.2</v>
      </c>
      <c r="Q186" s="23"/>
      <c r="R186" s="23"/>
    </row>
    <row r="187" spans="1:18" ht="75">
      <c r="A187" s="57" t="s">
        <v>357</v>
      </c>
      <c r="B187" s="67">
        <v>115</v>
      </c>
      <c r="C187" s="28" t="s">
        <v>161</v>
      </c>
      <c r="D187" s="28" t="s">
        <v>156</v>
      </c>
      <c r="E187" s="67" t="s">
        <v>347</v>
      </c>
      <c r="F187" s="28"/>
      <c r="G187" s="23">
        <f>G188+G190</f>
        <v>4164.1</v>
      </c>
      <c r="H187" s="23">
        <f aca="true" t="shared" si="93" ref="H187:R187">H188+H190</f>
        <v>640</v>
      </c>
      <c r="I187" s="23">
        <f t="shared" si="93"/>
        <v>2659.6000000000004</v>
      </c>
      <c r="J187" s="23">
        <f t="shared" si="93"/>
        <v>0</v>
      </c>
      <c r="K187" s="23">
        <f t="shared" si="93"/>
        <v>3242.2</v>
      </c>
      <c r="L187" s="23">
        <f t="shared" si="93"/>
        <v>1423.3</v>
      </c>
      <c r="M187" s="23">
        <f t="shared" si="93"/>
        <v>1818.9</v>
      </c>
      <c r="N187" s="23">
        <f t="shared" si="93"/>
        <v>0</v>
      </c>
      <c r="O187" s="23">
        <f t="shared" si="93"/>
        <v>2942.2</v>
      </c>
      <c r="P187" s="23">
        <f t="shared" si="93"/>
        <v>1423.3</v>
      </c>
      <c r="Q187" s="23">
        <f t="shared" si="93"/>
        <v>1518.9</v>
      </c>
      <c r="R187" s="23">
        <f t="shared" si="93"/>
        <v>0</v>
      </c>
    </row>
    <row r="188" spans="1:18" ht="56.25">
      <c r="A188" s="111" t="s">
        <v>358</v>
      </c>
      <c r="B188" s="67">
        <v>115</v>
      </c>
      <c r="C188" s="28" t="s">
        <v>161</v>
      </c>
      <c r="D188" s="28" t="s">
        <v>156</v>
      </c>
      <c r="E188" s="67" t="s">
        <v>60</v>
      </c>
      <c r="F188" s="28"/>
      <c r="G188" s="23">
        <f>G189</f>
        <v>3504.3</v>
      </c>
      <c r="H188" s="23">
        <f aca="true" t="shared" si="94" ref="H188:R188">H189</f>
        <v>0</v>
      </c>
      <c r="I188" s="23">
        <f t="shared" si="94"/>
        <v>2639.8</v>
      </c>
      <c r="J188" s="23">
        <f t="shared" si="94"/>
        <v>0</v>
      </c>
      <c r="K188" s="23">
        <f t="shared" si="94"/>
        <v>1774.9</v>
      </c>
      <c r="L188" s="23">
        <f t="shared" si="94"/>
        <v>0</v>
      </c>
      <c r="M188" s="23">
        <f t="shared" si="94"/>
        <v>1774.9</v>
      </c>
      <c r="N188" s="23">
        <f t="shared" si="94"/>
        <v>0</v>
      </c>
      <c r="O188" s="23">
        <f t="shared" si="94"/>
        <v>1474.9</v>
      </c>
      <c r="P188" s="23">
        <f t="shared" si="94"/>
        <v>0</v>
      </c>
      <c r="Q188" s="23">
        <f t="shared" si="94"/>
        <v>1474.9</v>
      </c>
      <c r="R188" s="23">
        <f t="shared" si="94"/>
        <v>0</v>
      </c>
    </row>
    <row r="189" spans="1:18" ht="18.75">
      <c r="A189" s="111" t="s">
        <v>225</v>
      </c>
      <c r="B189" s="67">
        <v>115</v>
      </c>
      <c r="C189" s="28" t="s">
        <v>161</v>
      </c>
      <c r="D189" s="28" t="s">
        <v>156</v>
      </c>
      <c r="E189" s="67" t="s">
        <v>60</v>
      </c>
      <c r="F189" s="28" t="s">
        <v>224</v>
      </c>
      <c r="G189" s="23">
        <v>3504.3</v>
      </c>
      <c r="H189" s="23"/>
      <c r="I189" s="23">
        <v>2639.8</v>
      </c>
      <c r="J189" s="23"/>
      <c r="K189" s="23">
        <f>L189+M189+N189</f>
        <v>1774.9</v>
      </c>
      <c r="L189" s="23"/>
      <c r="M189" s="23">
        <v>1774.9</v>
      </c>
      <c r="N189" s="23"/>
      <c r="O189" s="23">
        <f>P189+Q189+R189</f>
        <v>1474.9</v>
      </c>
      <c r="P189" s="23"/>
      <c r="Q189" s="23">
        <v>1474.9</v>
      </c>
      <c r="R189" s="23"/>
    </row>
    <row r="190" spans="1:18" ht="56.25">
      <c r="A190" s="111" t="s">
        <v>484</v>
      </c>
      <c r="B190" s="67">
        <v>115</v>
      </c>
      <c r="C190" s="28" t="s">
        <v>161</v>
      </c>
      <c r="D190" s="28" t="s">
        <v>156</v>
      </c>
      <c r="E190" s="28" t="s">
        <v>501</v>
      </c>
      <c r="F190" s="28"/>
      <c r="G190" s="23">
        <f>H190+I190+J190</f>
        <v>659.8</v>
      </c>
      <c r="H190" s="23">
        <f>H191</f>
        <v>640</v>
      </c>
      <c r="I190" s="23">
        <f>I191</f>
        <v>19.8</v>
      </c>
      <c r="J190" s="23">
        <f>J191</f>
        <v>0</v>
      </c>
      <c r="K190" s="23">
        <f>L190+M190+N190</f>
        <v>1467.3</v>
      </c>
      <c r="L190" s="23">
        <f>L191</f>
        <v>1423.3</v>
      </c>
      <c r="M190" s="23">
        <f>M191</f>
        <v>44</v>
      </c>
      <c r="N190" s="23">
        <f>N191</f>
        <v>0</v>
      </c>
      <c r="O190" s="23">
        <f>P190+Q190+R190</f>
        <v>1467.3</v>
      </c>
      <c r="P190" s="23">
        <f>P191</f>
        <v>1423.3</v>
      </c>
      <c r="Q190" s="23">
        <f>Q191</f>
        <v>44</v>
      </c>
      <c r="R190" s="23">
        <f>R191</f>
        <v>0</v>
      </c>
    </row>
    <row r="191" spans="1:18" ht="18.75">
      <c r="A191" s="111" t="s">
        <v>225</v>
      </c>
      <c r="B191" s="67">
        <v>115</v>
      </c>
      <c r="C191" s="28" t="s">
        <v>161</v>
      </c>
      <c r="D191" s="28" t="s">
        <v>156</v>
      </c>
      <c r="E191" s="28" t="s">
        <v>501</v>
      </c>
      <c r="F191" s="28" t="s">
        <v>224</v>
      </c>
      <c r="G191" s="23">
        <f>H191+I191+J191</f>
        <v>659.8</v>
      </c>
      <c r="H191" s="23">
        <v>640</v>
      </c>
      <c r="I191" s="23">
        <v>19.8</v>
      </c>
      <c r="J191" s="23"/>
      <c r="K191" s="23">
        <f>L191+M191+N191</f>
        <v>1467.3</v>
      </c>
      <c r="L191" s="23">
        <v>1423.3</v>
      </c>
      <c r="M191" s="23">
        <v>44</v>
      </c>
      <c r="N191" s="23"/>
      <c r="O191" s="23">
        <f>P191+Q191+R191</f>
        <v>1467.3</v>
      </c>
      <c r="P191" s="23">
        <v>1423.3</v>
      </c>
      <c r="Q191" s="23">
        <v>44</v>
      </c>
      <c r="R191" s="23"/>
    </row>
    <row r="192" spans="1:18" ht="37.5">
      <c r="A192" s="111" t="s">
        <v>23</v>
      </c>
      <c r="B192" s="67">
        <v>115</v>
      </c>
      <c r="C192" s="28" t="s">
        <v>161</v>
      </c>
      <c r="D192" s="28" t="s">
        <v>156</v>
      </c>
      <c r="E192" s="67" t="s">
        <v>62</v>
      </c>
      <c r="F192" s="28"/>
      <c r="G192" s="23">
        <f>G193</f>
        <v>1958</v>
      </c>
      <c r="H192" s="23">
        <f aca="true" t="shared" si="95" ref="H192:O192">H193</f>
        <v>0</v>
      </c>
      <c r="I192" s="23">
        <f t="shared" si="95"/>
        <v>1958</v>
      </c>
      <c r="J192" s="23">
        <f t="shared" si="95"/>
        <v>0</v>
      </c>
      <c r="K192" s="23">
        <f t="shared" si="95"/>
        <v>0</v>
      </c>
      <c r="L192" s="23">
        <f t="shared" si="95"/>
        <v>0</v>
      </c>
      <c r="M192" s="23">
        <f t="shared" si="95"/>
        <v>0</v>
      </c>
      <c r="N192" s="23">
        <f t="shared" si="95"/>
        <v>0</v>
      </c>
      <c r="O192" s="23">
        <f t="shared" si="95"/>
        <v>0</v>
      </c>
      <c r="P192" s="23">
        <f>P196+P193</f>
        <v>0</v>
      </c>
      <c r="Q192" s="23">
        <f>Q196+Q193</f>
        <v>0</v>
      </c>
      <c r="R192" s="23">
        <f>R196+R193</f>
        <v>0</v>
      </c>
    </row>
    <row r="193" spans="1:18" ht="56.25">
      <c r="A193" s="111" t="s">
        <v>536</v>
      </c>
      <c r="B193" s="67">
        <v>115</v>
      </c>
      <c r="C193" s="28" t="s">
        <v>161</v>
      </c>
      <c r="D193" s="28" t="s">
        <v>156</v>
      </c>
      <c r="E193" s="67" t="s">
        <v>507</v>
      </c>
      <c r="F193" s="28"/>
      <c r="G193" s="23">
        <f>G194</f>
        <v>1958</v>
      </c>
      <c r="H193" s="23">
        <f aca="true" t="shared" si="96" ref="H193:R193">H194</f>
        <v>0</v>
      </c>
      <c r="I193" s="23">
        <f t="shared" si="96"/>
        <v>1958</v>
      </c>
      <c r="J193" s="23">
        <f t="shared" si="96"/>
        <v>0</v>
      </c>
      <c r="K193" s="23">
        <f t="shared" si="96"/>
        <v>0</v>
      </c>
      <c r="L193" s="23">
        <f t="shared" si="96"/>
        <v>0</v>
      </c>
      <c r="M193" s="23">
        <f t="shared" si="96"/>
        <v>0</v>
      </c>
      <c r="N193" s="23">
        <f t="shared" si="96"/>
        <v>0</v>
      </c>
      <c r="O193" s="23">
        <f t="shared" si="96"/>
        <v>0</v>
      </c>
      <c r="P193" s="23">
        <f t="shared" si="96"/>
        <v>0</v>
      </c>
      <c r="Q193" s="23">
        <f t="shared" si="96"/>
        <v>0</v>
      </c>
      <c r="R193" s="23">
        <f t="shared" si="96"/>
        <v>0</v>
      </c>
    </row>
    <row r="194" spans="1:18" ht="18.75">
      <c r="A194" s="111" t="s">
        <v>225</v>
      </c>
      <c r="B194" s="67">
        <v>115</v>
      </c>
      <c r="C194" s="28" t="s">
        <v>161</v>
      </c>
      <c r="D194" s="28" t="s">
        <v>156</v>
      </c>
      <c r="E194" s="67" t="s">
        <v>507</v>
      </c>
      <c r="F194" s="28" t="s">
        <v>224</v>
      </c>
      <c r="G194" s="23">
        <f>H194+I194+J194</f>
        <v>1958</v>
      </c>
      <c r="H194" s="23"/>
      <c r="I194" s="23">
        <v>1958</v>
      </c>
      <c r="J194" s="23"/>
      <c r="K194" s="23">
        <f>L194+M194+N194</f>
        <v>0</v>
      </c>
      <c r="L194" s="23"/>
      <c r="M194" s="23"/>
      <c r="N194" s="23"/>
      <c r="O194" s="23">
        <f>P194+Q194+R194</f>
        <v>0</v>
      </c>
      <c r="P194" s="23"/>
      <c r="Q194" s="23"/>
      <c r="R194" s="23"/>
    </row>
    <row r="195" spans="1:18" ht="56.25">
      <c r="A195" s="111" t="s">
        <v>633</v>
      </c>
      <c r="B195" s="67">
        <v>115</v>
      </c>
      <c r="C195" s="28" t="s">
        <v>161</v>
      </c>
      <c r="D195" s="28" t="s">
        <v>156</v>
      </c>
      <c r="E195" s="67" t="s">
        <v>630</v>
      </c>
      <c r="F195" s="28"/>
      <c r="G195" s="23">
        <f>G196+G198</f>
        <v>0</v>
      </c>
      <c r="H195" s="23">
        <f aca="true" t="shared" si="97" ref="H195:O195">H196+H198</f>
        <v>0</v>
      </c>
      <c r="I195" s="23">
        <f t="shared" si="97"/>
        <v>0</v>
      </c>
      <c r="J195" s="23">
        <f t="shared" si="97"/>
        <v>0</v>
      </c>
      <c r="K195" s="23">
        <f t="shared" si="97"/>
        <v>50000</v>
      </c>
      <c r="L195" s="23">
        <f t="shared" si="97"/>
        <v>48500</v>
      </c>
      <c r="M195" s="23">
        <f t="shared" si="97"/>
        <v>1500</v>
      </c>
      <c r="N195" s="23">
        <f t="shared" si="97"/>
        <v>0</v>
      </c>
      <c r="O195" s="23">
        <f t="shared" si="97"/>
        <v>50000</v>
      </c>
      <c r="P195" s="23"/>
      <c r="Q195" s="23"/>
      <c r="R195" s="23"/>
    </row>
    <row r="196" spans="1:18" ht="37.5">
      <c r="A196" s="111" t="s">
        <v>535</v>
      </c>
      <c r="B196" s="67">
        <v>115</v>
      </c>
      <c r="C196" s="28" t="s">
        <v>161</v>
      </c>
      <c r="D196" s="28" t="s">
        <v>156</v>
      </c>
      <c r="E196" s="67" t="s">
        <v>631</v>
      </c>
      <c r="F196" s="28"/>
      <c r="G196" s="23">
        <f>G197</f>
        <v>0</v>
      </c>
      <c r="H196" s="23">
        <f aca="true" t="shared" si="98" ref="H196:R196">H197</f>
        <v>0</v>
      </c>
      <c r="I196" s="23">
        <f t="shared" si="98"/>
        <v>0</v>
      </c>
      <c r="J196" s="23">
        <f t="shared" si="98"/>
        <v>0</v>
      </c>
      <c r="K196" s="23">
        <f t="shared" si="98"/>
        <v>50000</v>
      </c>
      <c r="L196" s="23">
        <f t="shared" si="98"/>
        <v>48500</v>
      </c>
      <c r="M196" s="23">
        <f t="shared" si="98"/>
        <v>1500</v>
      </c>
      <c r="N196" s="23">
        <f t="shared" si="98"/>
        <v>0</v>
      </c>
      <c r="O196" s="23">
        <f t="shared" si="98"/>
        <v>0</v>
      </c>
      <c r="P196" s="23">
        <f t="shared" si="98"/>
        <v>0</v>
      </c>
      <c r="Q196" s="23">
        <f t="shared" si="98"/>
        <v>0</v>
      </c>
      <c r="R196" s="23">
        <f t="shared" si="98"/>
        <v>0</v>
      </c>
    </row>
    <row r="197" spans="1:18" ht="18.75">
      <c r="A197" s="111" t="s">
        <v>225</v>
      </c>
      <c r="B197" s="67">
        <v>115</v>
      </c>
      <c r="C197" s="28" t="s">
        <v>161</v>
      </c>
      <c r="D197" s="28" t="s">
        <v>156</v>
      </c>
      <c r="E197" s="67" t="s">
        <v>631</v>
      </c>
      <c r="F197" s="28" t="s">
        <v>224</v>
      </c>
      <c r="G197" s="23">
        <f>H197+I197+J197</f>
        <v>0</v>
      </c>
      <c r="H197" s="23"/>
      <c r="I197" s="23"/>
      <c r="J197" s="23"/>
      <c r="K197" s="23">
        <f>L197+M197+N197</f>
        <v>50000</v>
      </c>
      <c r="L197" s="23">
        <v>48500</v>
      </c>
      <c r="M197" s="23">
        <v>1500</v>
      </c>
      <c r="N197" s="23"/>
      <c r="O197" s="23">
        <f>P197+Q197+R197</f>
        <v>0</v>
      </c>
      <c r="P197" s="23"/>
      <c r="Q197" s="23"/>
      <c r="R197" s="23"/>
    </row>
    <row r="198" spans="1:18" ht="33.75" customHeight="1">
      <c r="A198" s="111" t="s">
        <v>634</v>
      </c>
      <c r="B198" s="67">
        <v>115</v>
      </c>
      <c r="C198" s="28" t="s">
        <v>161</v>
      </c>
      <c r="D198" s="28" t="s">
        <v>156</v>
      </c>
      <c r="E198" s="67" t="s">
        <v>632</v>
      </c>
      <c r="F198" s="28"/>
      <c r="G198" s="23">
        <f>G199</f>
        <v>0</v>
      </c>
      <c r="H198" s="23">
        <f aca="true" t="shared" si="99" ref="H198:R198">H199</f>
        <v>0</v>
      </c>
      <c r="I198" s="23">
        <f t="shared" si="99"/>
        <v>0</v>
      </c>
      <c r="J198" s="23">
        <f t="shared" si="99"/>
        <v>0</v>
      </c>
      <c r="K198" s="23">
        <f t="shared" si="99"/>
        <v>0</v>
      </c>
      <c r="L198" s="23">
        <f t="shared" si="99"/>
        <v>0</v>
      </c>
      <c r="M198" s="23">
        <f t="shared" si="99"/>
        <v>0</v>
      </c>
      <c r="N198" s="23">
        <f t="shared" si="99"/>
        <v>0</v>
      </c>
      <c r="O198" s="23">
        <f t="shared" si="99"/>
        <v>50000</v>
      </c>
      <c r="P198" s="23">
        <f t="shared" si="99"/>
        <v>48500</v>
      </c>
      <c r="Q198" s="23">
        <f t="shared" si="99"/>
        <v>1500</v>
      </c>
      <c r="R198" s="23">
        <f t="shared" si="99"/>
        <v>0</v>
      </c>
    </row>
    <row r="199" spans="1:18" ht="18.75">
      <c r="A199" s="111" t="s">
        <v>225</v>
      </c>
      <c r="B199" s="67">
        <v>115</v>
      </c>
      <c r="C199" s="28" t="s">
        <v>161</v>
      </c>
      <c r="D199" s="28" t="s">
        <v>156</v>
      </c>
      <c r="E199" s="67" t="s">
        <v>632</v>
      </c>
      <c r="F199" s="28" t="s">
        <v>224</v>
      </c>
      <c r="G199" s="23">
        <f>H199+I199+J199</f>
        <v>0</v>
      </c>
      <c r="H199" s="23"/>
      <c r="I199" s="23"/>
      <c r="J199" s="23"/>
      <c r="K199" s="23">
        <f>L199+M199+N199</f>
        <v>0</v>
      </c>
      <c r="L199" s="23"/>
      <c r="M199" s="23"/>
      <c r="N199" s="23"/>
      <c r="O199" s="23">
        <f>P199+Q199+R199</f>
        <v>50000</v>
      </c>
      <c r="P199" s="23">
        <v>48500</v>
      </c>
      <c r="Q199" s="23">
        <v>1500</v>
      </c>
      <c r="R199" s="23"/>
    </row>
    <row r="200" spans="1:18" ht="56.25">
      <c r="A200" s="111" t="s">
        <v>468</v>
      </c>
      <c r="B200" s="67">
        <v>115</v>
      </c>
      <c r="C200" s="28" t="s">
        <v>161</v>
      </c>
      <c r="D200" s="28" t="s">
        <v>156</v>
      </c>
      <c r="E200" s="67" t="s">
        <v>130</v>
      </c>
      <c r="F200" s="28"/>
      <c r="G200" s="23">
        <f>G201</f>
        <v>0</v>
      </c>
      <c r="H200" s="23">
        <f aca="true" t="shared" si="100" ref="H200:R200">H201</f>
        <v>0</v>
      </c>
      <c r="I200" s="23">
        <f t="shared" si="100"/>
        <v>0</v>
      </c>
      <c r="J200" s="23">
        <f t="shared" si="100"/>
        <v>0</v>
      </c>
      <c r="K200" s="23">
        <f t="shared" si="100"/>
        <v>35.6</v>
      </c>
      <c r="L200" s="23">
        <f t="shared" si="100"/>
        <v>0</v>
      </c>
      <c r="M200" s="23">
        <f t="shared" si="100"/>
        <v>35.6</v>
      </c>
      <c r="N200" s="23">
        <f t="shared" si="100"/>
        <v>0</v>
      </c>
      <c r="O200" s="23">
        <f t="shared" si="100"/>
        <v>0</v>
      </c>
      <c r="P200" s="23">
        <f t="shared" si="100"/>
        <v>0</v>
      </c>
      <c r="Q200" s="23">
        <f t="shared" si="100"/>
        <v>0</v>
      </c>
      <c r="R200" s="23">
        <f t="shared" si="100"/>
        <v>0</v>
      </c>
    </row>
    <row r="201" spans="1:18" ht="37.5">
      <c r="A201" s="111" t="s">
        <v>513</v>
      </c>
      <c r="B201" s="67">
        <v>115</v>
      </c>
      <c r="C201" s="28" t="s">
        <v>161</v>
      </c>
      <c r="D201" s="28" t="s">
        <v>156</v>
      </c>
      <c r="E201" s="67" t="s">
        <v>512</v>
      </c>
      <c r="F201" s="28"/>
      <c r="G201" s="23">
        <f>G202</f>
        <v>0</v>
      </c>
      <c r="H201" s="23">
        <f aca="true" t="shared" si="101" ref="H201:R201">H202</f>
        <v>0</v>
      </c>
      <c r="I201" s="23">
        <f t="shared" si="101"/>
        <v>0</v>
      </c>
      <c r="J201" s="23">
        <f t="shared" si="101"/>
        <v>0</v>
      </c>
      <c r="K201" s="23">
        <f t="shared" si="101"/>
        <v>35.6</v>
      </c>
      <c r="L201" s="23">
        <f t="shared" si="101"/>
        <v>0</v>
      </c>
      <c r="M201" s="23">
        <f t="shared" si="101"/>
        <v>35.6</v>
      </c>
      <c r="N201" s="23">
        <f t="shared" si="101"/>
        <v>0</v>
      </c>
      <c r="O201" s="23">
        <f t="shared" si="101"/>
        <v>0</v>
      </c>
      <c r="P201" s="23">
        <f t="shared" si="101"/>
        <v>0</v>
      </c>
      <c r="Q201" s="23">
        <f t="shared" si="101"/>
        <v>0</v>
      </c>
      <c r="R201" s="23">
        <f t="shared" si="101"/>
        <v>0</v>
      </c>
    </row>
    <row r="202" spans="1:18" ht="37.5">
      <c r="A202" s="111" t="s">
        <v>566</v>
      </c>
      <c r="B202" s="67">
        <v>115</v>
      </c>
      <c r="C202" s="28" t="s">
        <v>161</v>
      </c>
      <c r="D202" s="28" t="s">
        <v>156</v>
      </c>
      <c r="E202" s="67" t="s">
        <v>514</v>
      </c>
      <c r="F202" s="28"/>
      <c r="G202" s="23">
        <f>G203</f>
        <v>0</v>
      </c>
      <c r="H202" s="23">
        <f aca="true" t="shared" si="102" ref="H202:R202">H203</f>
        <v>0</v>
      </c>
      <c r="I202" s="23">
        <f t="shared" si="102"/>
        <v>0</v>
      </c>
      <c r="J202" s="23">
        <f t="shared" si="102"/>
        <v>0</v>
      </c>
      <c r="K202" s="23">
        <f t="shared" si="102"/>
        <v>35.6</v>
      </c>
      <c r="L202" s="23">
        <f t="shared" si="102"/>
        <v>0</v>
      </c>
      <c r="M202" s="23">
        <f t="shared" si="102"/>
        <v>35.6</v>
      </c>
      <c r="N202" s="23">
        <f t="shared" si="102"/>
        <v>0</v>
      </c>
      <c r="O202" s="23">
        <f t="shared" si="102"/>
        <v>0</v>
      </c>
      <c r="P202" s="23">
        <f t="shared" si="102"/>
        <v>0</v>
      </c>
      <c r="Q202" s="23">
        <f t="shared" si="102"/>
        <v>0</v>
      </c>
      <c r="R202" s="23">
        <f t="shared" si="102"/>
        <v>0</v>
      </c>
    </row>
    <row r="203" spans="1:18" ht="18.75">
      <c r="A203" s="111" t="s">
        <v>225</v>
      </c>
      <c r="B203" s="67">
        <v>115</v>
      </c>
      <c r="C203" s="28" t="s">
        <v>161</v>
      </c>
      <c r="D203" s="28" t="s">
        <v>156</v>
      </c>
      <c r="E203" s="67" t="s">
        <v>514</v>
      </c>
      <c r="F203" s="28" t="s">
        <v>224</v>
      </c>
      <c r="G203" s="23">
        <f>H203+I203+J203</f>
        <v>0</v>
      </c>
      <c r="H203" s="23"/>
      <c r="I203" s="23"/>
      <c r="J203" s="23"/>
      <c r="K203" s="23">
        <f>L203+M203+N203</f>
        <v>35.6</v>
      </c>
      <c r="L203" s="23"/>
      <c r="M203" s="23">
        <v>35.6</v>
      </c>
      <c r="N203" s="23"/>
      <c r="O203" s="23">
        <f>P203+Q203+R203</f>
        <v>0</v>
      </c>
      <c r="P203" s="23"/>
      <c r="Q203" s="23"/>
      <c r="R203" s="23"/>
    </row>
    <row r="204" spans="1:18" ht="18.75">
      <c r="A204" s="111" t="s">
        <v>138</v>
      </c>
      <c r="B204" s="67">
        <v>115</v>
      </c>
      <c r="C204" s="28" t="s">
        <v>161</v>
      </c>
      <c r="D204" s="28" t="s">
        <v>155</v>
      </c>
      <c r="E204" s="67"/>
      <c r="F204" s="28"/>
      <c r="G204" s="23">
        <f>G205</f>
        <v>14121.8</v>
      </c>
      <c r="H204" s="23">
        <f aca="true" t="shared" si="103" ref="H204:R205">H205</f>
        <v>1585.1</v>
      </c>
      <c r="I204" s="23">
        <f t="shared" si="103"/>
        <v>11617.6</v>
      </c>
      <c r="J204" s="23">
        <f t="shared" si="103"/>
        <v>0</v>
      </c>
      <c r="K204" s="23">
        <f t="shared" si="103"/>
        <v>13166.5</v>
      </c>
      <c r="L204" s="23">
        <f t="shared" si="103"/>
        <v>1585.1</v>
      </c>
      <c r="M204" s="23">
        <f t="shared" si="103"/>
        <v>11581.400000000001</v>
      </c>
      <c r="N204" s="23">
        <f t="shared" si="103"/>
        <v>0</v>
      </c>
      <c r="O204" s="23">
        <f t="shared" si="103"/>
        <v>12666.5</v>
      </c>
      <c r="P204" s="23">
        <f t="shared" si="103"/>
        <v>1585.1</v>
      </c>
      <c r="Q204" s="23">
        <f t="shared" si="103"/>
        <v>11081.400000000001</v>
      </c>
      <c r="R204" s="23">
        <f t="shared" si="103"/>
        <v>0</v>
      </c>
    </row>
    <row r="205" spans="1:18" ht="37.5">
      <c r="A205" s="111" t="s">
        <v>460</v>
      </c>
      <c r="B205" s="67">
        <v>115</v>
      </c>
      <c r="C205" s="28" t="s">
        <v>161</v>
      </c>
      <c r="D205" s="28" t="s">
        <v>155</v>
      </c>
      <c r="E205" s="67" t="s">
        <v>343</v>
      </c>
      <c r="F205" s="28"/>
      <c r="G205" s="23">
        <f>G206</f>
        <v>14121.8</v>
      </c>
      <c r="H205" s="23">
        <f t="shared" si="103"/>
        <v>1585.1</v>
      </c>
      <c r="I205" s="23">
        <f t="shared" si="103"/>
        <v>11617.6</v>
      </c>
      <c r="J205" s="23">
        <f t="shared" si="103"/>
        <v>0</v>
      </c>
      <c r="K205" s="23">
        <f t="shared" si="103"/>
        <v>13166.5</v>
      </c>
      <c r="L205" s="23">
        <f t="shared" si="103"/>
        <v>1585.1</v>
      </c>
      <c r="M205" s="23">
        <f t="shared" si="103"/>
        <v>11581.400000000001</v>
      </c>
      <c r="N205" s="23">
        <f t="shared" si="103"/>
        <v>0</v>
      </c>
      <c r="O205" s="23">
        <f t="shared" si="103"/>
        <v>12666.5</v>
      </c>
      <c r="P205" s="23">
        <f t="shared" si="103"/>
        <v>1585.1</v>
      </c>
      <c r="Q205" s="23">
        <f t="shared" si="103"/>
        <v>11081.400000000001</v>
      </c>
      <c r="R205" s="23">
        <f t="shared" si="103"/>
        <v>0</v>
      </c>
    </row>
    <row r="206" spans="1:18" ht="37.5">
      <c r="A206" s="111" t="s">
        <v>21</v>
      </c>
      <c r="B206" s="67">
        <v>115</v>
      </c>
      <c r="C206" s="28" t="s">
        <v>161</v>
      </c>
      <c r="D206" s="28" t="s">
        <v>155</v>
      </c>
      <c r="E206" s="67" t="s">
        <v>344</v>
      </c>
      <c r="F206" s="28"/>
      <c r="G206" s="23">
        <f aca="true" t="shared" si="104" ref="G206:R206">G207+G212</f>
        <v>14121.8</v>
      </c>
      <c r="H206" s="23">
        <f t="shared" si="104"/>
        <v>1585.1</v>
      </c>
      <c r="I206" s="23">
        <f t="shared" si="104"/>
        <v>11617.6</v>
      </c>
      <c r="J206" s="23">
        <f t="shared" si="104"/>
        <v>0</v>
      </c>
      <c r="K206" s="23">
        <f t="shared" si="104"/>
        <v>13166.5</v>
      </c>
      <c r="L206" s="23">
        <f t="shared" si="104"/>
        <v>1585.1</v>
      </c>
      <c r="M206" s="23">
        <f t="shared" si="104"/>
        <v>11581.400000000001</v>
      </c>
      <c r="N206" s="23">
        <f t="shared" si="104"/>
        <v>0</v>
      </c>
      <c r="O206" s="23">
        <f t="shared" si="104"/>
        <v>12666.5</v>
      </c>
      <c r="P206" s="23">
        <f t="shared" si="104"/>
        <v>1585.1</v>
      </c>
      <c r="Q206" s="23">
        <f t="shared" si="104"/>
        <v>11081.400000000001</v>
      </c>
      <c r="R206" s="23">
        <f t="shared" si="104"/>
        <v>0</v>
      </c>
    </row>
    <row r="207" spans="1:18" ht="44.25" customHeight="1">
      <c r="A207" s="111" t="s">
        <v>63</v>
      </c>
      <c r="B207" s="67">
        <v>115</v>
      </c>
      <c r="C207" s="28" t="s">
        <v>161</v>
      </c>
      <c r="D207" s="28" t="s">
        <v>155</v>
      </c>
      <c r="E207" s="28" t="s">
        <v>64</v>
      </c>
      <c r="F207" s="28"/>
      <c r="G207" s="23">
        <f aca="true" t="shared" si="105" ref="G207:R207">G208+G210</f>
        <v>10100.3</v>
      </c>
      <c r="H207" s="23">
        <f t="shared" si="105"/>
        <v>894.8</v>
      </c>
      <c r="I207" s="23">
        <f t="shared" si="105"/>
        <v>6586.400000000001</v>
      </c>
      <c r="J207" s="23">
        <f t="shared" si="105"/>
        <v>0</v>
      </c>
      <c r="K207" s="23">
        <f t="shared" si="105"/>
        <v>3736.2999999999997</v>
      </c>
      <c r="L207" s="23">
        <f t="shared" si="105"/>
        <v>998.6</v>
      </c>
      <c r="M207" s="23">
        <f t="shared" si="105"/>
        <v>2737.7</v>
      </c>
      <c r="N207" s="23">
        <f t="shared" si="105"/>
        <v>0</v>
      </c>
      <c r="O207" s="23">
        <f t="shared" si="105"/>
        <v>3236.2999999999997</v>
      </c>
      <c r="P207" s="23">
        <f t="shared" si="105"/>
        <v>998.6</v>
      </c>
      <c r="Q207" s="23">
        <f t="shared" si="105"/>
        <v>2237.7</v>
      </c>
      <c r="R207" s="23">
        <f t="shared" si="105"/>
        <v>0</v>
      </c>
    </row>
    <row r="208" spans="1:18" ht="18.75">
      <c r="A208" s="111" t="s">
        <v>182</v>
      </c>
      <c r="B208" s="67">
        <v>115</v>
      </c>
      <c r="C208" s="28" t="s">
        <v>161</v>
      </c>
      <c r="D208" s="28" t="s">
        <v>155</v>
      </c>
      <c r="E208" s="28" t="s">
        <v>65</v>
      </c>
      <c r="F208" s="28"/>
      <c r="G208" s="23">
        <f>G209</f>
        <v>8799.3</v>
      </c>
      <c r="H208" s="23">
        <f aca="true" t="shared" si="106" ref="H208:R208">H209</f>
        <v>0</v>
      </c>
      <c r="I208" s="23">
        <f t="shared" si="106"/>
        <v>6558.8</v>
      </c>
      <c r="J208" s="23">
        <f t="shared" si="106"/>
        <v>0</v>
      </c>
      <c r="K208" s="23">
        <f t="shared" si="106"/>
        <v>2737.7</v>
      </c>
      <c r="L208" s="23">
        <f t="shared" si="106"/>
        <v>0</v>
      </c>
      <c r="M208" s="23">
        <f t="shared" si="106"/>
        <v>2737.7</v>
      </c>
      <c r="N208" s="23">
        <f t="shared" si="106"/>
        <v>0</v>
      </c>
      <c r="O208" s="23">
        <f t="shared" si="106"/>
        <v>2237.7</v>
      </c>
      <c r="P208" s="23">
        <f t="shared" si="106"/>
        <v>0</v>
      </c>
      <c r="Q208" s="23">
        <f t="shared" si="106"/>
        <v>2237.7</v>
      </c>
      <c r="R208" s="23">
        <f t="shared" si="106"/>
        <v>0</v>
      </c>
    </row>
    <row r="209" spans="1:18" ht="18.75">
      <c r="A209" s="111" t="s">
        <v>225</v>
      </c>
      <c r="B209" s="67">
        <v>115</v>
      </c>
      <c r="C209" s="28" t="s">
        <v>161</v>
      </c>
      <c r="D209" s="28" t="s">
        <v>155</v>
      </c>
      <c r="E209" s="28" t="s">
        <v>65</v>
      </c>
      <c r="F209" s="28" t="s">
        <v>224</v>
      </c>
      <c r="G209" s="23">
        <v>8799.3</v>
      </c>
      <c r="H209" s="23"/>
      <c r="I209" s="23">
        <v>6558.8</v>
      </c>
      <c r="J209" s="23"/>
      <c r="K209" s="23">
        <f>L209+M209+N209</f>
        <v>2737.7</v>
      </c>
      <c r="L209" s="23"/>
      <c r="M209" s="23">
        <v>2737.7</v>
      </c>
      <c r="N209" s="23"/>
      <c r="O209" s="23">
        <f>P209+Q209+R209</f>
        <v>2237.7</v>
      </c>
      <c r="P209" s="23"/>
      <c r="Q209" s="23">
        <v>2237.7</v>
      </c>
      <c r="R209" s="23"/>
    </row>
    <row r="210" spans="1:18" ht="56.25">
      <c r="A210" s="111" t="s">
        <v>484</v>
      </c>
      <c r="B210" s="67">
        <v>115</v>
      </c>
      <c r="C210" s="28" t="s">
        <v>161</v>
      </c>
      <c r="D210" s="28" t="s">
        <v>155</v>
      </c>
      <c r="E210" s="28" t="s">
        <v>502</v>
      </c>
      <c r="F210" s="28"/>
      <c r="G210" s="23">
        <f>G211</f>
        <v>1301</v>
      </c>
      <c r="H210" s="23">
        <f aca="true" t="shared" si="107" ref="H210:O210">H211</f>
        <v>894.8</v>
      </c>
      <c r="I210" s="23">
        <f t="shared" si="107"/>
        <v>27.6</v>
      </c>
      <c r="J210" s="23">
        <f t="shared" si="107"/>
        <v>0</v>
      </c>
      <c r="K210" s="23">
        <f t="shared" si="107"/>
        <v>998.6</v>
      </c>
      <c r="L210" s="23">
        <f t="shared" si="107"/>
        <v>998.6</v>
      </c>
      <c r="M210" s="23">
        <f t="shared" si="107"/>
        <v>0</v>
      </c>
      <c r="N210" s="23">
        <f t="shared" si="107"/>
        <v>0</v>
      </c>
      <c r="O210" s="23">
        <f t="shared" si="107"/>
        <v>998.6</v>
      </c>
      <c r="P210" s="23">
        <f>P211</f>
        <v>998.6</v>
      </c>
      <c r="Q210" s="23">
        <f>Q211</f>
        <v>0</v>
      </c>
      <c r="R210" s="23">
        <f>R211</f>
        <v>0</v>
      </c>
    </row>
    <row r="211" spans="1:18" ht="18.75">
      <c r="A211" s="111" t="s">
        <v>225</v>
      </c>
      <c r="B211" s="67">
        <v>115</v>
      </c>
      <c r="C211" s="28" t="s">
        <v>161</v>
      </c>
      <c r="D211" s="28" t="s">
        <v>155</v>
      </c>
      <c r="E211" s="28" t="s">
        <v>502</v>
      </c>
      <c r="F211" s="28" t="s">
        <v>224</v>
      </c>
      <c r="G211" s="23">
        <v>1301</v>
      </c>
      <c r="H211" s="23">
        <v>894.8</v>
      </c>
      <c r="I211" s="23">
        <v>27.6</v>
      </c>
      <c r="J211" s="23"/>
      <c r="K211" s="23">
        <f>L211+M211+N211</f>
        <v>998.6</v>
      </c>
      <c r="L211" s="23">
        <v>998.6</v>
      </c>
      <c r="M211" s="23"/>
      <c r="N211" s="23"/>
      <c r="O211" s="23">
        <f>P211+Q211+R211</f>
        <v>998.6</v>
      </c>
      <c r="P211" s="23">
        <v>998.6</v>
      </c>
      <c r="Q211" s="23"/>
      <c r="R211" s="23"/>
    </row>
    <row r="212" spans="1:18" ht="56.25">
      <c r="A212" s="111" t="s">
        <v>593</v>
      </c>
      <c r="B212" s="67">
        <v>115</v>
      </c>
      <c r="C212" s="28" t="s">
        <v>161</v>
      </c>
      <c r="D212" s="28" t="s">
        <v>155</v>
      </c>
      <c r="E212" s="67" t="s">
        <v>439</v>
      </c>
      <c r="F212" s="28"/>
      <c r="G212" s="23">
        <f>G213+G215</f>
        <v>4021.5</v>
      </c>
      <c r="H212" s="23">
        <f aca="true" t="shared" si="108" ref="H212:O212">H213+H215</f>
        <v>690.3</v>
      </c>
      <c r="I212" s="23">
        <f t="shared" si="108"/>
        <v>5031.2</v>
      </c>
      <c r="J212" s="23">
        <f t="shared" si="108"/>
        <v>0</v>
      </c>
      <c r="K212" s="23">
        <f t="shared" si="108"/>
        <v>9430.2</v>
      </c>
      <c r="L212" s="23">
        <f t="shared" si="108"/>
        <v>586.5</v>
      </c>
      <c r="M212" s="23">
        <f t="shared" si="108"/>
        <v>8843.7</v>
      </c>
      <c r="N212" s="23">
        <f t="shared" si="108"/>
        <v>0</v>
      </c>
      <c r="O212" s="23">
        <f t="shared" si="108"/>
        <v>9430.2</v>
      </c>
      <c r="P212" s="23">
        <f>P213+P215</f>
        <v>586.5</v>
      </c>
      <c r="Q212" s="23">
        <f>Q213+Q215</f>
        <v>8843.7</v>
      </c>
      <c r="R212" s="23">
        <f>R213+R215</f>
        <v>0</v>
      </c>
    </row>
    <row r="213" spans="1:18" ht="18.75">
      <c r="A213" s="111" t="s">
        <v>182</v>
      </c>
      <c r="B213" s="67">
        <v>115</v>
      </c>
      <c r="C213" s="28" t="s">
        <v>161</v>
      </c>
      <c r="D213" s="28" t="s">
        <v>155</v>
      </c>
      <c r="E213" s="28" t="s">
        <v>438</v>
      </c>
      <c r="F213" s="28"/>
      <c r="G213" s="23">
        <f>G214</f>
        <v>3309.8</v>
      </c>
      <c r="H213" s="23">
        <f aca="true" t="shared" si="109" ref="H213:R213">H214</f>
        <v>0</v>
      </c>
      <c r="I213" s="23">
        <f t="shared" si="109"/>
        <v>5009.8</v>
      </c>
      <c r="J213" s="23">
        <f t="shared" si="109"/>
        <v>0</v>
      </c>
      <c r="K213" s="23">
        <f t="shared" si="109"/>
        <v>8794.7</v>
      </c>
      <c r="L213" s="23">
        <f t="shared" si="109"/>
        <v>0</v>
      </c>
      <c r="M213" s="23">
        <f t="shared" si="109"/>
        <v>8794.7</v>
      </c>
      <c r="N213" s="23">
        <f t="shared" si="109"/>
        <v>0</v>
      </c>
      <c r="O213" s="23">
        <f t="shared" si="109"/>
        <v>8794.7</v>
      </c>
      <c r="P213" s="23">
        <f t="shared" si="109"/>
        <v>0</v>
      </c>
      <c r="Q213" s="23">
        <f t="shared" si="109"/>
        <v>8794.7</v>
      </c>
      <c r="R213" s="23">
        <f t="shared" si="109"/>
        <v>0</v>
      </c>
    </row>
    <row r="214" spans="1:18" ht="37.5">
      <c r="A214" s="111" t="s">
        <v>118</v>
      </c>
      <c r="B214" s="67">
        <v>115</v>
      </c>
      <c r="C214" s="28" t="s">
        <v>161</v>
      </c>
      <c r="D214" s="28" t="s">
        <v>155</v>
      </c>
      <c r="E214" s="28" t="s">
        <v>438</v>
      </c>
      <c r="F214" s="28" t="s">
        <v>222</v>
      </c>
      <c r="G214" s="23">
        <v>3309.8</v>
      </c>
      <c r="H214" s="23"/>
      <c r="I214" s="23">
        <v>5009.8</v>
      </c>
      <c r="J214" s="23"/>
      <c r="K214" s="23">
        <f>L214+M214+N214</f>
        <v>8794.7</v>
      </c>
      <c r="L214" s="23"/>
      <c r="M214" s="23">
        <v>8794.7</v>
      </c>
      <c r="N214" s="23"/>
      <c r="O214" s="23">
        <f>P214+Q214+R214</f>
        <v>8794.7</v>
      </c>
      <c r="P214" s="23"/>
      <c r="Q214" s="23">
        <v>8794.7</v>
      </c>
      <c r="R214" s="23"/>
    </row>
    <row r="215" spans="1:18" ht="56.25">
      <c r="A215" s="111" t="s">
        <v>484</v>
      </c>
      <c r="B215" s="67">
        <v>115</v>
      </c>
      <c r="C215" s="28" t="s">
        <v>161</v>
      </c>
      <c r="D215" s="28" t="s">
        <v>155</v>
      </c>
      <c r="E215" s="28" t="s">
        <v>508</v>
      </c>
      <c r="F215" s="28"/>
      <c r="G215" s="23">
        <f>G216</f>
        <v>711.6999999999999</v>
      </c>
      <c r="H215" s="23">
        <f aca="true" t="shared" si="110" ref="H215:R215">H216</f>
        <v>690.3</v>
      </c>
      <c r="I215" s="23">
        <f t="shared" si="110"/>
        <v>21.4</v>
      </c>
      <c r="J215" s="23">
        <f t="shared" si="110"/>
        <v>0</v>
      </c>
      <c r="K215" s="23">
        <f t="shared" si="110"/>
        <v>635.5</v>
      </c>
      <c r="L215" s="23">
        <f t="shared" si="110"/>
        <v>586.5</v>
      </c>
      <c r="M215" s="23">
        <f t="shared" si="110"/>
        <v>49</v>
      </c>
      <c r="N215" s="23">
        <f t="shared" si="110"/>
        <v>0</v>
      </c>
      <c r="O215" s="23">
        <f t="shared" si="110"/>
        <v>635.5</v>
      </c>
      <c r="P215" s="23">
        <f t="shared" si="110"/>
        <v>586.5</v>
      </c>
      <c r="Q215" s="23">
        <f t="shared" si="110"/>
        <v>49</v>
      </c>
      <c r="R215" s="23">
        <f t="shared" si="110"/>
        <v>0</v>
      </c>
    </row>
    <row r="216" spans="1:18" ht="37.5">
      <c r="A216" s="111" t="s">
        <v>118</v>
      </c>
      <c r="B216" s="67">
        <v>115</v>
      </c>
      <c r="C216" s="28" t="s">
        <v>161</v>
      </c>
      <c r="D216" s="28" t="s">
        <v>155</v>
      </c>
      <c r="E216" s="28" t="s">
        <v>508</v>
      </c>
      <c r="F216" s="28" t="s">
        <v>222</v>
      </c>
      <c r="G216" s="23">
        <f>H216+I216+J216</f>
        <v>711.6999999999999</v>
      </c>
      <c r="H216" s="23">
        <v>690.3</v>
      </c>
      <c r="I216" s="23">
        <v>21.4</v>
      </c>
      <c r="J216" s="23"/>
      <c r="K216" s="23">
        <f>L216+M216+N216</f>
        <v>635.5</v>
      </c>
      <c r="L216" s="23">
        <v>586.5</v>
      </c>
      <c r="M216" s="23">
        <v>49</v>
      </c>
      <c r="N216" s="23"/>
      <c r="O216" s="23">
        <f>P216+Q216+R216</f>
        <v>635.5</v>
      </c>
      <c r="P216" s="23">
        <v>586.5</v>
      </c>
      <c r="Q216" s="23">
        <v>49</v>
      </c>
      <c r="R216" s="23"/>
    </row>
    <row r="217" spans="1:18" ht="18.75">
      <c r="A217" s="111" t="s">
        <v>139</v>
      </c>
      <c r="B217" s="67">
        <v>115</v>
      </c>
      <c r="C217" s="28" t="s">
        <v>161</v>
      </c>
      <c r="D217" s="28" t="s">
        <v>161</v>
      </c>
      <c r="E217" s="28"/>
      <c r="F217" s="28"/>
      <c r="G217" s="23">
        <f>G218+G234+G229</f>
        <v>1013.7</v>
      </c>
      <c r="H217" s="23">
        <f aca="true" t="shared" si="111" ref="H217:R217">H218+H234+H229</f>
        <v>0</v>
      </c>
      <c r="I217" s="23">
        <f t="shared" si="111"/>
        <v>1023.7</v>
      </c>
      <c r="J217" s="23">
        <f t="shared" si="111"/>
        <v>0</v>
      </c>
      <c r="K217" s="23">
        <f t="shared" si="111"/>
        <v>1003.7</v>
      </c>
      <c r="L217" s="23">
        <f t="shared" si="111"/>
        <v>0</v>
      </c>
      <c r="M217" s="23">
        <f t="shared" si="111"/>
        <v>1003.7</v>
      </c>
      <c r="N217" s="23">
        <f t="shared" si="111"/>
        <v>0</v>
      </c>
      <c r="O217" s="23">
        <f t="shared" si="111"/>
        <v>1003.7</v>
      </c>
      <c r="P217" s="23">
        <f t="shared" si="111"/>
        <v>0</v>
      </c>
      <c r="Q217" s="23">
        <f t="shared" si="111"/>
        <v>1003.7</v>
      </c>
      <c r="R217" s="23">
        <f t="shared" si="111"/>
        <v>0</v>
      </c>
    </row>
    <row r="218" spans="1:18" ht="37.5">
      <c r="A218" s="111" t="s">
        <v>457</v>
      </c>
      <c r="B218" s="67">
        <v>115</v>
      </c>
      <c r="C218" s="28" t="s">
        <v>161</v>
      </c>
      <c r="D218" s="28" t="s">
        <v>161</v>
      </c>
      <c r="E218" s="28" t="s">
        <v>11</v>
      </c>
      <c r="F218" s="28"/>
      <c r="G218" s="23">
        <f>G219</f>
        <v>802.1</v>
      </c>
      <c r="H218" s="23">
        <f aca="true" t="shared" si="112" ref="H218:R218">H219</f>
        <v>0</v>
      </c>
      <c r="I218" s="23">
        <f t="shared" si="112"/>
        <v>802.1</v>
      </c>
      <c r="J218" s="23">
        <f t="shared" si="112"/>
        <v>0</v>
      </c>
      <c r="K218" s="23">
        <f t="shared" si="112"/>
        <v>802.1</v>
      </c>
      <c r="L218" s="23">
        <f t="shared" si="112"/>
        <v>0</v>
      </c>
      <c r="M218" s="23">
        <f t="shared" si="112"/>
        <v>802.1</v>
      </c>
      <c r="N218" s="23">
        <f t="shared" si="112"/>
        <v>0</v>
      </c>
      <c r="O218" s="23">
        <f t="shared" si="112"/>
        <v>802.1</v>
      </c>
      <c r="P218" s="23">
        <f t="shared" si="112"/>
        <v>0</v>
      </c>
      <c r="Q218" s="23">
        <f t="shared" si="112"/>
        <v>802.1</v>
      </c>
      <c r="R218" s="23">
        <f t="shared" si="112"/>
        <v>0</v>
      </c>
    </row>
    <row r="219" spans="1:18" ht="37.5">
      <c r="A219" s="111" t="s">
        <v>474</v>
      </c>
      <c r="B219" s="67">
        <v>115</v>
      </c>
      <c r="C219" s="28" t="s">
        <v>161</v>
      </c>
      <c r="D219" s="28" t="s">
        <v>161</v>
      </c>
      <c r="E219" s="28" t="s">
        <v>12</v>
      </c>
      <c r="F219" s="28"/>
      <c r="G219" s="23">
        <f>G220+G223+G226</f>
        <v>802.1</v>
      </c>
      <c r="H219" s="23">
        <f aca="true" t="shared" si="113" ref="H219:R219">H220+H223+H226</f>
        <v>0</v>
      </c>
      <c r="I219" s="23">
        <f t="shared" si="113"/>
        <v>802.1</v>
      </c>
      <c r="J219" s="23">
        <f t="shared" si="113"/>
        <v>0</v>
      </c>
      <c r="K219" s="23">
        <f t="shared" si="113"/>
        <v>802.1</v>
      </c>
      <c r="L219" s="23">
        <f t="shared" si="113"/>
        <v>0</v>
      </c>
      <c r="M219" s="23">
        <f t="shared" si="113"/>
        <v>802.1</v>
      </c>
      <c r="N219" s="23">
        <f t="shared" si="113"/>
        <v>0</v>
      </c>
      <c r="O219" s="23">
        <f t="shared" si="113"/>
        <v>802.1</v>
      </c>
      <c r="P219" s="23">
        <f t="shared" si="113"/>
        <v>0</v>
      </c>
      <c r="Q219" s="23">
        <f t="shared" si="113"/>
        <v>802.1</v>
      </c>
      <c r="R219" s="23">
        <f t="shared" si="113"/>
        <v>0</v>
      </c>
    </row>
    <row r="220" spans="1:18" ht="37.5">
      <c r="A220" s="111" t="s">
        <v>458</v>
      </c>
      <c r="B220" s="67">
        <v>115</v>
      </c>
      <c r="C220" s="28" t="s">
        <v>161</v>
      </c>
      <c r="D220" s="28" t="s">
        <v>161</v>
      </c>
      <c r="E220" s="28" t="s">
        <v>13</v>
      </c>
      <c r="F220" s="28"/>
      <c r="G220" s="23">
        <f>G221</f>
        <v>512.1</v>
      </c>
      <c r="H220" s="23">
        <f aca="true" t="shared" si="114" ref="H220:R221">H221</f>
        <v>0</v>
      </c>
      <c r="I220" s="23">
        <f t="shared" si="114"/>
        <v>522.1</v>
      </c>
      <c r="J220" s="23">
        <f t="shared" si="114"/>
        <v>0</v>
      </c>
      <c r="K220" s="23">
        <f t="shared" si="114"/>
        <v>522.1</v>
      </c>
      <c r="L220" s="23">
        <f t="shared" si="114"/>
        <v>0</v>
      </c>
      <c r="M220" s="23">
        <f t="shared" si="114"/>
        <v>522.1</v>
      </c>
      <c r="N220" s="23">
        <f t="shared" si="114"/>
        <v>0</v>
      </c>
      <c r="O220" s="23">
        <f t="shared" si="114"/>
        <v>522.1</v>
      </c>
      <c r="P220" s="23">
        <f t="shared" si="114"/>
        <v>0</v>
      </c>
      <c r="Q220" s="23">
        <f t="shared" si="114"/>
        <v>522.1</v>
      </c>
      <c r="R220" s="23">
        <f t="shared" si="114"/>
        <v>0</v>
      </c>
    </row>
    <row r="221" spans="1:18" ht="37.5">
      <c r="A221" s="111" t="s">
        <v>48</v>
      </c>
      <c r="B221" s="67">
        <v>115</v>
      </c>
      <c r="C221" s="28" t="s">
        <v>161</v>
      </c>
      <c r="D221" s="28" t="s">
        <v>161</v>
      </c>
      <c r="E221" s="28" t="s">
        <v>47</v>
      </c>
      <c r="F221" s="28"/>
      <c r="G221" s="23">
        <f>G222</f>
        <v>512.1</v>
      </c>
      <c r="H221" s="23">
        <f t="shared" si="114"/>
        <v>0</v>
      </c>
      <c r="I221" s="23">
        <f t="shared" si="114"/>
        <v>522.1</v>
      </c>
      <c r="J221" s="23">
        <f t="shared" si="114"/>
        <v>0</v>
      </c>
      <c r="K221" s="23">
        <f t="shared" si="114"/>
        <v>522.1</v>
      </c>
      <c r="L221" s="23">
        <f t="shared" si="114"/>
        <v>0</v>
      </c>
      <c r="M221" s="23">
        <f t="shared" si="114"/>
        <v>522.1</v>
      </c>
      <c r="N221" s="23">
        <f t="shared" si="114"/>
        <v>0</v>
      </c>
      <c r="O221" s="23">
        <f t="shared" si="114"/>
        <v>522.1</v>
      </c>
      <c r="P221" s="23">
        <f t="shared" si="114"/>
        <v>0</v>
      </c>
      <c r="Q221" s="23">
        <f t="shared" si="114"/>
        <v>522.1</v>
      </c>
      <c r="R221" s="23">
        <f t="shared" si="114"/>
        <v>0</v>
      </c>
    </row>
    <row r="222" spans="1:18" ht="18.75">
      <c r="A222" s="111" t="s">
        <v>225</v>
      </c>
      <c r="B222" s="67">
        <v>115</v>
      </c>
      <c r="C222" s="28" t="s">
        <v>161</v>
      </c>
      <c r="D222" s="28" t="s">
        <v>161</v>
      </c>
      <c r="E222" s="28" t="s">
        <v>47</v>
      </c>
      <c r="F222" s="28" t="s">
        <v>224</v>
      </c>
      <c r="G222" s="23">
        <v>512.1</v>
      </c>
      <c r="H222" s="23"/>
      <c r="I222" s="23">
        <v>522.1</v>
      </c>
      <c r="J222" s="23"/>
      <c r="K222" s="23">
        <f>L222+M222+N222</f>
        <v>522.1</v>
      </c>
      <c r="L222" s="23"/>
      <c r="M222" s="23">
        <v>522.1</v>
      </c>
      <c r="N222" s="23"/>
      <c r="O222" s="23">
        <f>P222+Q222+R222</f>
        <v>522.1</v>
      </c>
      <c r="P222" s="23"/>
      <c r="Q222" s="23">
        <v>522.1</v>
      </c>
      <c r="R222" s="23"/>
    </row>
    <row r="223" spans="1:18" ht="56.25">
      <c r="A223" s="111" t="s">
        <v>25</v>
      </c>
      <c r="B223" s="67">
        <v>115</v>
      </c>
      <c r="C223" s="28" t="s">
        <v>161</v>
      </c>
      <c r="D223" s="28" t="s">
        <v>161</v>
      </c>
      <c r="E223" s="28" t="s">
        <v>44</v>
      </c>
      <c r="F223" s="28"/>
      <c r="G223" s="23">
        <f>G224</f>
        <v>265</v>
      </c>
      <c r="H223" s="23">
        <f aca="true" t="shared" si="115" ref="H223:R224">H224</f>
        <v>0</v>
      </c>
      <c r="I223" s="23">
        <f t="shared" si="115"/>
        <v>265</v>
      </c>
      <c r="J223" s="23">
        <f t="shared" si="115"/>
        <v>0</v>
      </c>
      <c r="K223" s="23">
        <f t="shared" si="115"/>
        <v>265</v>
      </c>
      <c r="L223" s="23">
        <f t="shared" si="115"/>
        <v>0</v>
      </c>
      <c r="M223" s="23">
        <f t="shared" si="115"/>
        <v>265</v>
      </c>
      <c r="N223" s="23">
        <f t="shared" si="115"/>
        <v>0</v>
      </c>
      <c r="O223" s="23">
        <f t="shared" si="115"/>
        <v>265</v>
      </c>
      <c r="P223" s="23">
        <f t="shared" si="115"/>
        <v>0</v>
      </c>
      <c r="Q223" s="23">
        <f t="shared" si="115"/>
        <v>265</v>
      </c>
      <c r="R223" s="23">
        <f t="shared" si="115"/>
        <v>0</v>
      </c>
    </row>
    <row r="224" spans="1:18" ht="37.5">
      <c r="A224" s="111" t="s">
        <v>48</v>
      </c>
      <c r="B224" s="67">
        <v>115</v>
      </c>
      <c r="C224" s="28" t="s">
        <v>161</v>
      </c>
      <c r="D224" s="28" t="s">
        <v>161</v>
      </c>
      <c r="E224" s="28" t="s">
        <v>45</v>
      </c>
      <c r="F224" s="28"/>
      <c r="G224" s="23">
        <f>G225</f>
        <v>265</v>
      </c>
      <c r="H224" s="23">
        <f t="shared" si="115"/>
        <v>0</v>
      </c>
      <c r="I224" s="23">
        <f t="shared" si="115"/>
        <v>265</v>
      </c>
      <c r="J224" s="23">
        <f t="shared" si="115"/>
        <v>0</v>
      </c>
      <c r="K224" s="23">
        <f t="shared" si="115"/>
        <v>265</v>
      </c>
      <c r="L224" s="23">
        <f t="shared" si="115"/>
        <v>0</v>
      </c>
      <c r="M224" s="23">
        <f t="shared" si="115"/>
        <v>265</v>
      </c>
      <c r="N224" s="23">
        <f t="shared" si="115"/>
        <v>0</v>
      </c>
      <c r="O224" s="23">
        <f t="shared" si="115"/>
        <v>265</v>
      </c>
      <c r="P224" s="23">
        <f t="shared" si="115"/>
        <v>0</v>
      </c>
      <c r="Q224" s="23">
        <f t="shared" si="115"/>
        <v>265</v>
      </c>
      <c r="R224" s="23">
        <f t="shared" si="115"/>
        <v>0</v>
      </c>
    </row>
    <row r="225" spans="1:18" ht="18.75">
      <c r="A225" s="111" t="s">
        <v>225</v>
      </c>
      <c r="B225" s="67">
        <v>115</v>
      </c>
      <c r="C225" s="28" t="s">
        <v>161</v>
      </c>
      <c r="D225" s="28" t="s">
        <v>161</v>
      </c>
      <c r="E225" s="28" t="s">
        <v>45</v>
      </c>
      <c r="F225" s="28" t="s">
        <v>224</v>
      </c>
      <c r="G225" s="23">
        <f>H225+J225+I225</f>
        <v>265</v>
      </c>
      <c r="H225" s="23"/>
      <c r="I225" s="23">
        <v>265</v>
      </c>
      <c r="J225" s="23"/>
      <c r="K225" s="23">
        <f>L225+N225+M225</f>
        <v>265</v>
      </c>
      <c r="L225" s="23"/>
      <c r="M225" s="23">
        <v>265</v>
      </c>
      <c r="N225" s="23"/>
      <c r="O225" s="23">
        <f>P225+R225+Q225</f>
        <v>265</v>
      </c>
      <c r="P225" s="23"/>
      <c r="Q225" s="23">
        <v>265</v>
      </c>
      <c r="R225" s="23"/>
    </row>
    <row r="226" spans="1:18" ht="56.25" customHeight="1">
      <c r="A226" s="111" t="s">
        <v>475</v>
      </c>
      <c r="B226" s="67">
        <v>115</v>
      </c>
      <c r="C226" s="28" t="s">
        <v>161</v>
      </c>
      <c r="D226" s="28" t="s">
        <v>161</v>
      </c>
      <c r="E226" s="28" t="s">
        <v>376</v>
      </c>
      <c r="F226" s="28"/>
      <c r="G226" s="23">
        <f>G227</f>
        <v>25</v>
      </c>
      <c r="H226" s="23">
        <f aca="true" t="shared" si="116" ref="H226:R227">H227</f>
        <v>0</v>
      </c>
      <c r="I226" s="23">
        <f t="shared" si="116"/>
        <v>15</v>
      </c>
      <c r="J226" s="23">
        <f t="shared" si="116"/>
        <v>0</v>
      </c>
      <c r="K226" s="23">
        <f t="shared" si="116"/>
        <v>15</v>
      </c>
      <c r="L226" s="23">
        <f t="shared" si="116"/>
        <v>0</v>
      </c>
      <c r="M226" s="23">
        <f t="shared" si="116"/>
        <v>15</v>
      </c>
      <c r="N226" s="23">
        <f t="shared" si="116"/>
        <v>0</v>
      </c>
      <c r="O226" s="23">
        <f t="shared" si="116"/>
        <v>15</v>
      </c>
      <c r="P226" s="23">
        <f t="shared" si="116"/>
        <v>0</v>
      </c>
      <c r="Q226" s="23">
        <f t="shared" si="116"/>
        <v>15</v>
      </c>
      <c r="R226" s="23">
        <f t="shared" si="116"/>
        <v>0</v>
      </c>
    </row>
    <row r="227" spans="1:18" ht="37.5">
      <c r="A227" s="111" t="s">
        <v>48</v>
      </c>
      <c r="B227" s="67">
        <v>115</v>
      </c>
      <c r="C227" s="28" t="s">
        <v>161</v>
      </c>
      <c r="D227" s="28" t="s">
        <v>161</v>
      </c>
      <c r="E227" s="28" t="s">
        <v>46</v>
      </c>
      <c r="F227" s="28"/>
      <c r="G227" s="23">
        <f>G228</f>
        <v>25</v>
      </c>
      <c r="H227" s="23">
        <f t="shared" si="116"/>
        <v>0</v>
      </c>
      <c r="I227" s="23">
        <f t="shared" si="116"/>
        <v>15</v>
      </c>
      <c r="J227" s="23">
        <f t="shared" si="116"/>
        <v>0</v>
      </c>
      <c r="K227" s="23">
        <f t="shared" si="116"/>
        <v>15</v>
      </c>
      <c r="L227" s="23">
        <f t="shared" si="116"/>
        <v>0</v>
      </c>
      <c r="M227" s="23">
        <f t="shared" si="116"/>
        <v>15</v>
      </c>
      <c r="N227" s="23">
        <f t="shared" si="116"/>
        <v>0</v>
      </c>
      <c r="O227" s="23">
        <f t="shared" si="116"/>
        <v>15</v>
      </c>
      <c r="P227" s="23">
        <f t="shared" si="116"/>
        <v>0</v>
      </c>
      <c r="Q227" s="23">
        <f t="shared" si="116"/>
        <v>15</v>
      </c>
      <c r="R227" s="23">
        <f t="shared" si="116"/>
        <v>0</v>
      </c>
    </row>
    <row r="228" spans="1:18" ht="18.75">
      <c r="A228" s="111" t="s">
        <v>225</v>
      </c>
      <c r="B228" s="67">
        <v>115</v>
      </c>
      <c r="C228" s="28" t="s">
        <v>161</v>
      </c>
      <c r="D228" s="28" t="s">
        <v>161</v>
      </c>
      <c r="E228" s="28" t="s">
        <v>377</v>
      </c>
      <c r="F228" s="28" t="s">
        <v>224</v>
      </c>
      <c r="G228" s="23">
        <v>25</v>
      </c>
      <c r="H228" s="23"/>
      <c r="I228" s="23">
        <v>15</v>
      </c>
      <c r="J228" s="23"/>
      <c r="K228" s="23">
        <f>L228+M228+N228</f>
        <v>15</v>
      </c>
      <c r="L228" s="23"/>
      <c r="M228" s="23">
        <v>15</v>
      </c>
      <c r="N228" s="23"/>
      <c r="O228" s="23">
        <f>P228+Q228+R228</f>
        <v>15</v>
      </c>
      <c r="P228" s="23"/>
      <c r="Q228" s="23">
        <v>15</v>
      </c>
      <c r="R228" s="23"/>
    </row>
    <row r="229" spans="1:18" ht="37.5">
      <c r="A229" s="111" t="s">
        <v>453</v>
      </c>
      <c r="B229" s="67">
        <v>115</v>
      </c>
      <c r="C229" s="28" t="s">
        <v>161</v>
      </c>
      <c r="D229" s="28" t="s">
        <v>161</v>
      </c>
      <c r="E229" s="28" t="s">
        <v>297</v>
      </c>
      <c r="F229" s="28"/>
      <c r="G229" s="23">
        <f>G230</f>
        <v>10</v>
      </c>
      <c r="H229" s="23">
        <f aca="true" t="shared" si="117" ref="H229:R231">H230</f>
        <v>0</v>
      </c>
      <c r="I229" s="23">
        <f t="shared" si="117"/>
        <v>20</v>
      </c>
      <c r="J229" s="23">
        <f t="shared" si="117"/>
        <v>0</v>
      </c>
      <c r="K229" s="23">
        <f t="shared" si="117"/>
        <v>0</v>
      </c>
      <c r="L229" s="23">
        <f t="shared" si="117"/>
        <v>0</v>
      </c>
      <c r="M229" s="23">
        <f t="shared" si="117"/>
        <v>0</v>
      </c>
      <c r="N229" s="23">
        <f t="shared" si="117"/>
        <v>0</v>
      </c>
      <c r="O229" s="23">
        <f t="shared" si="117"/>
        <v>0</v>
      </c>
      <c r="P229" s="23">
        <f t="shared" si="117"/>
        <v>0</v>
      </c>
      <c r="Q229" s="23">
        <f>Q230</f>
        <v>0</v>
      </c>
      <c r="R229" s="23">
        <f t="shared" si="117"/>
        <v>0</v>
      </c>
    </row>
    <row r="230" spans="1:18" ht="56.25">
      <c r="A230" s="111" t="s">
        <v>455</v>
      </c>
      <c r="B230" s="67">
        <v>115</v>
      </c>
      <c r="C230" s="28" t="s">
        <v>161</v>
      </c>
      <c r="D230" s="28" t="s">
        <v>161</v>
      </c>
      <c r="E230" s="28" t="s">
        <v>379</v>
      </c>
      <c r="F230" s="28"/>
      <c r="G230" s="23">
        <f>G231</f>
        <v>10</v>
      </c>
      <c r="H230" s="23">
        <f t="shared" si="117"/>
        <v>0</v>
      </c>
      <c r="I230" s="23">
        <f t="shared" si="117"/>
        <v>20</v>
      </c>
      <c r="J230" s="23">
        <f t="shared" si="117"/>
        <v>0</v>
      </c>
      <c r="K230" s="23">
        <f t="shared" si="117"/>
        <v>0</v>
      </c>
      <c r="L230" s="23">
        <f t="shared" si="117"/>
        <v>0</v>
      </c>
      <c r="M230" s="23">
        <f t="shared" si="117"/>
        <v>0</v>
      </c>
      <c r="N230" s="23">
        <f t="shared" si="117"/>
        <v>0</v>
      </c>
      <c r="O230" s="23">
        <f t="shared" si="117"/>
        <v>0</v>
      </c>
      <c r="P230" s="23">
        <f t="shared" si="117"/>
        <v>0</v>
      </c>
      <c r="Q230" s="23">
        <f t="shared" si="117"/>
        <v>0</v>
      </c>
      <c r="R230" s="23">
        <f t="shared" si="117"/>
        <v>0</v>
      </c>
    </row>
    <row r="231" spans="1:18" ht="37.5">
      <c r="A231" s="111" t="s">
        <v>40</v>
      </c>
      <c r="B231" s="67">
        <v>115</v>
      </c>
      <c r="C231" s="28" t="s">
        <v>161</v>
      </c>
      <c r="D231" s="28" t="s">
        <v>161</v>
      </c>
      <c r="E231" s="28" t="s">
        <v>383</v>
      </c>
      <c r="F231" s="28"/>
      <c r="G231" s="23">
        <f>G232</f>
        <v>10</v>
      </c>
      <c r="H231" s="23">
        <f t="shared" si="117"/>
        <v>0</v>
      </c>
      <c r="I231" s="23">
        <f t="shared" si="117"/>
        <v>20</v>
      </c>
      <c r="J231" s="23">
        <f t="shared" si="117"/>
        <v>0</v>
      </c>
      <c r="K231" s="23">
        <f t="shared" si="117"/>
        <v>0</v>
      </c>
      <c r="L231" s="23">
        <f t="shared" si="117"/>
        <v>0</v>
      </c>
      <c r="M231" s="23">
        <f t="shared" si="117"/>
        <v>0</v>
      </c>
      <c r="N231" s="23">
        <f t="shared" si="117"/>
        <v>0</v>
      </c>
      <c r="O231" s="23">
        <f t="shared" si="117"/>
        <v>0</v>
      </c>
      <c r="P231" s="23">
        <f t="shared" si="117"/>
        <v>0</v>
      </c>
      <c r="Q231" s="23">
        <f t="shared" si="117"/>
        <v>0</v>
      </c>
      <c r="R231" s="23">
        <f t="shared" si="117"/>
        <v>0</v>
      </c>
    </row>
    <row r="232" spans="1:18" ht="45" customHeight="1">
      <c r="A232" s="111" t="s">
        <v>246</v>
      </c>
      <c r="B232" s="67">
        <v>115</v>
      </c>
      <c r="C232" s="28" t="s">
        <v>161</v>
      </c>
      <c r="D232" s="28" t="s">
        <v>161</v>
      </c>
      <c r="E232" s="28" t="s">
        <v>384</v>
      </c>
      <c r="F232" s="28"/>
      <c r="G232" s="23">
        <f>G233</f>
        <v>10</v>
      </c>
      <c r="H232" s="23">
        <f aca="true" t="shared" si="118" ref="H232:R232">H233</f>
        <v>0</v>
      </c>
      <c r="I232" s="23">
        <f t="shared" si="118"/>
        <v>20</v>
      </c>
      <c r="J232" s="23">
        <f t="shared" si="118"/>
        <v>0</v>
      </c>
      <c r="K232" s="23">
        <f t="shared" si="118"/>
        <v>0</v>
      </c>
      <c r="L232" s="23">
        <f t="shared" si="118"/>
        <v>0</v>
      </c>
      <c r="M232" s="23">
        <f t="shared" si="118"/>
        <v>0</v>
      </c>
      <c r="N232" s="23">
        <f t="shared" si="118"/>
        <v>0</v>
      </c>
      <c r="O232" s="23">
        <f t="shared" si="118"/>
        <v>0</v>
      </c>
      <c r="P232" s="23">
        <f t="shared" si="118"/>
        <v>0</v>
      </c>
      <c r="Q232" s="23">
        <f t="shared" si="118"/>
        <v>0</v>
      </c>
      <c r="R232" s="23">
        <f t="shared" si="118"/>
        <v>0</v>
      </c>
    </row>
    <row r="233" spans="1:18" ht="18.75">
      <c r="A233" s="111" t="s">
        <v>225</v>
      </c>
      <c r="B233" s="67">
        <v>115</v>
      </c>
      <c r="C233" s="28" t="s">
        <v>161</v>
      </c>
      <c r="D233" s="28" t="s">
        <v>161</v>
      </c>
      <c r="E233" s="28" t="s">
        <v>384</v>
      </c>
      <c r="F233" s="28" t="s">
        <v>224</v>
      </c>
      <c r="G233" s="23">
        <v>10</v>
      </c>
      <c r="H233" s="23"/>
      <c r="I233" s="23">
        <v>20</v>
      </c>
      <c r="J233" s="23"/>
      <c r="K233" s="23">
        <f>L233+M233+N233</f>
        <v>0</v>
      </c>
      <c r="L233" s="23"/>
      <c r="M233" s="23"/>
      <c r="N233" s="23"/>
      <c r="O233" s="23">
        <f>P233+Q233+R233</f>
        <v>0</v>
      </c>
      <c r="P233" s="23"/>
      <c r="Q233" s="23"/>
      <c r="R233" s="23"/>
    </row>
    <row r="234" spans="1:18" ht="37.5">
      <c r="A234" s="111" t="s">
        <v>472</v>
      </c>
      <c r="B234" s="67">
        <v>115</v>
      </c>
      <c r="C234" s="28" t="s">
        <v>161</v>
      </c>
      <c r="D234" s="28" t="s">
        <v>161</v>
      </c>
      <c r="E234" s="28" t="s">
        <v>305</v>
      </c>
      <c r="F234" s="28"/>
      <c r="G234" s="23">
        <f>G235+G238+G241+G244</f>
        <v>201.6</v>
      </c>
      <c r="H234" s="23">
        <f aca="true" t="shared" si="119" ref="H234:R234">H235+H238+H241+H244</f>
        <v>0</v>
      </c>
      <c r="I234" s="23">
        <f>I235+I238+I241+I244</f>
        <v>201.6</v>
      </c>
      <c r="J234" s="23">
        <f t="shared" si="119"/>
        <v>0</v>
      </c>
      <c r="K234" s="23">
        <f t="shared" si="119"/>
        <v>201.6</v>
      </c>
      <c r="L234" s="23">
        <f t="shared" si="119"/>
        <v>0</v>
      </c>
      <c r="M234" s="23">
        <f t="shared" si="119"/>
        <v>201.6</v>
      </c>
      <c r="N234" s="23">
        <f t="shared" si="119"/>
        <v>0</v>
      </c>
      <c r="O234" s="23">
        <f t="shared" si="119"/>
        <v>201.6</v>
      </c>
      <c r="P234" s="23">
        <f t="shared" si="119"/>
        <v>0</v>
      </c>
      <c r="Q234" s="23">
        <f t="shared" si="119"/>
        <v>201.6</v>
      </c>
      <c r="R234" s="23">
        <f t="shared" si="119"/>
        <v>0</v>
      </c>
    </row>
    <row r="235" spans="1:18" ht="37.5">
      <c r="A235" s="111" t="s">
        <v>306</v>
      </c>
      <c r="B235" s="67">
        <v>115</v>
      </c>
      <c r="C235" s="28" t="s">
        <v>161</v>
      </c>
      <c r="D235" s="28" t="s">
        <v>161</v>
      </c>
      <c r="E235" s="28" t="s">
        <v>307</v>
      </c>
      <c r="F235" s="28"/>
      <c r="G235" s="23">
        <f>G236</f>
        <v>148</v>
      </c>
      <c r="H235" s="23">
        <f aca="true" t="shared" si="120" ref="H235:R236">H236</f>
        <v>0</v>
      </c>
      <c r="I235" s="23">
        <f t="shared" si="120"/>
        <v>148</v>
      </c>
      <c r="J235" s="23">
        <f t="shared" si="120"/>
        <v>0</v>
      </c>
      <c r="K235" s="23">
        <f t="shared" si="120"/>
        <v>148</v>
      </c>
      <c r="L235" s="23">
        <f t="shared" si="120"/>
        <v>0</v>
      </c>
      <c r="M235" s="23">
        <f t="shared" si="120"/>
        <v>148</v>
      </c>
      <c r="N235" s="23">
        <f t="shared" si="120"/>
        <v>0</v>
      </c>
      <c r="O235" s="23">
        <f t="shared" si="120"/>
        <v>148</v>
      </c>
      <c r="P235" s="23">
        <f t="shared" si="120"/>
        <v>0</v>
      </c>
      <c r="Q235" s="23">
        <f t="shared" si="120"/>
        <v>148</v>
      </c>
      <c r="R235" s="23">
        <f t="shared" si="120"/>
        <v>0</v>
      </c>
    </row>
    <row r="236" spans="1:18" ht="18.75">
      <c r="A236" s="27" t="s">
        <v>214</v>
      </c>
      <c r="B236" s="67">
        <v>115</v>
      </c>
      <c r="C236" s="28" t="s">
        <v>161</v>
      </c>
      <c r="D236" s="28" t="s">
        <v>161</v>
      </c>
      <c r="E236" s="28" t="s">
        <v>308</v>
      </c>
      <c r="F236" s="28"/>
      <c r="G236" s="23">
        <f>G237</f>
        <v>148</v>
      </c>
      <c r="H236" s="23">
        <f t="shared" si="120"/>
        <v>0</v>
      </c>
      <c r="I236" s="23">
        <f t="shared" si="120"/>
        <v>148</v>
      </c>
      <c r="J236" s="23">
        <f t="shared" si="120"/>
        <v>0</v>
      </c>
      <c r="K236" s="23">
        <f t="shared" si="120"/>
        <v>148</v>
      </c>
      <c r="L236" s="23">
        <f t="shared" si="120"/>
        <v>0</v>
      </c>
      <c r="M236" s="23">
        <f t="shared" si="120"/>
        <v>148</v>
      </c>
      <c r="N236" s="23">
        <f t="shared" si="120"/>
        <v>0</v>
      </c>
      <c r="O236" s="23">
        <f t="shared" si="120"/>
        <v>148</v>
      </c>
      <c r="P236" s="23">
        <f t="shared" si="120"/>
        <v>0</v>
      </c>
      <c r="Q236" s="23">
        <f t="shared" si="120"/>
        <v>148</v>
      </c>
      <c r="R236" s="23">
        <f t="shared" si="120"/>
        <v>0</v>
      </c>
    </row>
    <row r="237" spans="1:18" ht="18.75">
      <c r="A237" s="111" t="s">
        <v>225</v>
      </c>
      <c r="B237" s="67">
        <v>115</v>
      </c>
      <c r="C237" s="28" t="s">
        <v>161</v>
      </c>
      <c r="D237" s="28" t="s">
        <v>161</v>
      </c>
      <c r="E237" s="28" t="s">
        <v>308</v>
      </c>
      <c r="F237" s="28" t="s">
        <v>224</v>
      </c>
      <c r="G237" s="23">
        <f>H237+I237+J237</f>
        <v>148</v>
      </c>
      <c r="H237" s="23"/>
      <c r="I237" s="23">
        <v>148</v>
      </c>
      <c r="J237" s="23"/>
      <c r="K237" s="23">
        <f>L237+M237+N237</f>
        <v>148</v>
      </c>
      <c r="L237" s="23"/>
      <c r="M237" s="23">
        <v>148</v>
      </c>
      <c r="N237" s="23"/>
      <c r="O237" s="23">
        <v>148</v>
      </c>
      <c r="P237" s="23"/>
      <c r="Q237" s="23">
        <v>148</v>
      </c>
      <c r="R237" s="23"/>
    </row>
    <row r="238" spans="1:18" ht="37.5">
      <c r="A238" s="111" t="s">
        <v>310</v>
      </c>
      <c r="B238" s="67">
        <v>115</v>
      </c>
      <c r="C238" s="28" t="s">
        <v>161</v>
      </c>
      <c r="D238" s="28" t="s">
        <v>161</v>
      </c>
      <c r="E238" s="28" t="s">
        <v>309</v>
      </c>
      <c r="F238" s="28"/>
      <c r="G238" s="23">
        <f>G239</f>
        <v>3.6</v>
      </c>
      <c r="H238" s="23">
        <f aca="true" t="shared" si="121" ref="H238:R239">H239</f>
        <v>0</v>
      </c>
      <c r="I238" s="23">
        <f t="shared" si="121"/>
        <v>3.6</v>
      </c>
      <c r="J238" s="23">
        <f t="shared" si="121"/>
        <v>0</v>
      </c>
      <c r="K238" s="23">
        <f t="shared" si="121"/>
        <v>3.6</v>
      </c>
      <c r="L238" s="23">
        <f t="shared" si="121"/>
        <v>0</v>
      </c>
      <c r="M238" s="23">
        <f t="shared" si="121"/>
        <v>3.6</v>
      </c>
      <c r="N238" s="23">
        <f t="shared" si="121"/>
        <v>0</v>
      </c>
      <c r="O238" s="23">
        <f t="shared" si="121"/>
        <v>3.6</v>
      </c>
      <c r="P238" s="23">
        <f t="shared" si="121"/>
        <v>0</v>
      </c>
      <c r="Q238" s="23">
        <f t="shared" si="121"/>
        <v>3.6</v>
      </c>
      <c r="R238" s="23">
        <f t="shared" si="121"/>
        <v>0</v>
      </c>
    </row>
    <row r="239" spans="1:18" ht="18.75">
      <c r="A239" s="27" t="s">
        <v>214</v>
      </c>
      <c r="B239" s="67">
        <v>115</v>
      </c>
      <c r="C239" s="28" t="s">
        <v>161</v>
      </c>
      <c r="D239" s="28" t="s">
        <v>161</v>
      </c>
      <c r="E239" s="28" t="s">
        <v>311</v>
      </c>
      <c r="F239" s="28"/>
      <c r="G239" s="23">
        <f>G240</f>
        <v>3.6</v>
      </c>
      <c r="H239" s="23">
        <f t="shared" si="121"/>
        <v>0</v>
      </c>
      <c r="I239" s="23">
        <f t="shared" si="121"/>
        <v>3.6</v>
      </c>
      <c r="J239" s="23">
        <f t="shared" si="121"/>
        <v>0</v>
      </c>
      <c r="K239" s="23">
        <f t="shared" si="121"/>
        <v>3.6</v>
      </c>
      <c r="L239" s="23">
        <f t="shared" si="121"/>
        <v>0</v>
      </c>
      <c r="M239" s="23">
        <f t="shared" si="121"/>
        <v>3.6</v>
      </c>
      <c r="N239" s="23">
        <f t="shared" si="121"/>
        <v>0</v>
      </c>
      <c r="O239" s="23">
        <f t="shared" si="121"/>
        <v>3.6</v>
      </c>
      <c r="P239" s="23">
        <f t="shared" si="121"/>
        <v>0</v>
      </c>
      <c r="Q239" s="23">
        <f t="shared" si="121"/>
        <v>3.6</v>
      </c>
      <c r="R239" s="23">
        <f t="shared" si="121"/>
        <v>0</v>
      </c>
    </row>
    <row r="240" spans="1:18" ht="18.75">
      <c r="A240" s="111" t="s">
        <v>225</v>
      </c>
      <c r="B240" s="67">
        <v>115</v>
      </c>
      <c r="C240" s="28" t="s">
        <v>161</v>
      </c>
      <c r="D240" s="28" t="s">
        <v>161</v>
      </c>
      <c r="E240" s="28" t="s">
        <v>311</v>
      </c>
      <c r="F240" s="28" t="s">
        <v>224</v>
      </c>
      <c r="G240" s="23">
        <f>H240+J240+I240</f>
        <v>3.6</v>
      </c>
      <c r="H240" s="23"/>
      <c r="I240" s="23">
        <v>3.6</v>
      </c>
      <c r="J240" s="23"/>
      <c r="K240" s="23">
        <f>L240+N240+M240</f>
        <v>3.6</v>
      </c>
      <c r="L240" s="23"/>
      <c r="M240" s="23">
        <v>3.6</v>
      </c>
      <c r="N240" s="23"/>
      <c r="O240" s="23">
        <f>P240+R240+Q240</f>
        <v>3.6</v>
      </c>
      <c r="P240" s="23"/>
      <c r="Q240" s="23">
        <v>3.6</v>
      </c>
      <c r="R240" s="23"/>
    </row>
    <row r="241" spans="1:18" ht="37.5">
      <c r="A241" s="111" t="s">
        <v>39</v>
      </c>
      <c r="B241" s="67">
        <v>115</v>
      </c>
      <c r="C241" s="28" t="s">
        <v>161</v>
      </c>
      <c r="D241" s="28" t="s">
        <v>161</v>
      </c>
      <c r="E241" s="28" t="s">
        <v>312</v>
      </c>
      <c r="F241" s="28"/>
      <c r="G241" s="23">
        <f>G242</f>
        <v>15</v>
      </c>
      <c r="H241" s="23">
        <f aca="true" t="shared" si="122" ref="H241:R242">H242</f>
        <v>0</v>
      </c>
      <c r="I241" s="23">
        <f t="shared" si="122"/>
        <v>15</v>
      </c>
      <c r="J241" s="23">
        <f t="shared" si="122"/>
        <v>0</v>
      </c>
      <c r="K241" s="23">
        <f t="shared" si="122"/>
        <v>15</v>
      </c>
      <c r="L241" s="23">
        <f t="shared" si="122"/>
        <v>0</v>
      </c>
      <c r="M241" s="23">
        <f t="shared" si="122"/>
        <v>15</v>
      </c>
      <c r="N241" s="23">
        <f t="shared" si="122"/>
        <v>0</v>
      </c>
      <c r="O241" s="23">
        <f t="shared" si="122"/>
        <v>15</v>
      </c>
      <c r="P241" s="23">
        <f t="shared" si="122"/>
        <v>0</v>
      </c>
      <c r="Q241" s="23">
        <f t="shared" si="122"/>
        <v>15</v>
      </c>
      <c r="R241" s="23">
        <f t="shared" si="122"/>
        <v>0</v>
      </c>
    </row>
    <row r="242" spans="1:18" ht="18.75">
      <c r="A242" s="27" t="s">
        <v>214</v>
      </c>
      <c r="B242" s="67">
        <v>115</v>
      </c>
      <c r="C242" s="28" t="s">
        <v>161</v>
      </c>
      <c r="D242" s="28" t="s">
        <v>161</v>
      </c>
      <c r="E242" s="28" t="s">
        <v>313</v>
      </c>
      <c r="F242" s="28"/>
      <c r="G242" s="23">
        <f>G243</f>
        <v>15</v>
      </c>
      <c r="H242" s="23">
        <f t="shared" si="122"/>
        <v>0</v>
      </c>
      <c r="I242" s="23">
        <f t="shared" si="122"/>
        <v>15</v>
      </c>
      <c r="J242" s="23">
        <f t="shared" si="122"/>
        <v>0</v>
      </c>
      <c r="K242" s="23">
        <f t="shared" si="122"/>
        <v>15</v>
      </c>
      <c r="L242" s="23">
        <f t="shared" si="122"/>
        <v>0</v>
      </c>
      <c r="M242" s="23">
        <f t="shared" si="122"/>
        <v>15</v>
      </c>
      <c r="N242" s="23">
        <f t="shared" si="122"/>
        <v>0</v>
      </c>
      <c r="O242" s="23">
        <f t="shared" si="122"/>
        <v>15</v>
      </c>
      <c r="P242" s="23">
        <f t="shared" si="122"/>
        <v>0</v>
      </c>
      <c r="Q242" s="23">
        <f t="shared" si="122"/>
        <v>15</v>
      </c>
      <c r="R242" s="23">
        <f t="shared" si="122"/>
        <v>0</v>
      </c>
    </row>
    <row r="243" spans="1:18" ht="18.75">
      <c r="A243" s="111" t="s">
        <v>225</v>
      </c>
      <c r="B243" s="67">
        <v>115</v>
      </c>
      <c r="C243" s="28" t="s">
        <v>161</v>
      </c>
      <c r="D243" s="28" t="s">
        <v>161</v>
      </c>
      <c r="E243" s="28" t="s">
        <v>313</v>
      </c>
      <c r="F243" s="28" t="s">
        <v>224</v>
      </c>
      <c r="G243" s="23">
        <f>H243+I243+J243</f>
        <v>15</v>
      </c>
      <c r="H243" s="23"/>
      <c r="I243" s="23">
        <v>15</v>
      </c>
      <c r="J243" s="23"/>
      <c r="K243" s="23">
        <f>L243+M243+N243</f>
        <v>15</v>
      </c>
      <c r="L243" s="23"/>
      <c r="M243" s="23">
        <v>15</v>
      </c>
      <c r="N243" s="23"/>
      <c r="O243" s="23">
        <f>P243+Q243+R243</f>
        <v>15</v>
      </c>
      <c r="P243" s="23"/>
      <c r="Q243" s="23">
        <v>15</v>
      </c>
      <c r="R243" s="23"/>
    </row>
    <row r="244" spans="1:18" ht="56.25">
      <c r="A244" s="111" t="s">
        <v>314</v>
      </c>
      <c r="B244" s="67">
        <v>115</v>
      </c>
      <c r="C244" s="28" t="s">
        <v>161</v>
      </c>
      <c r="D244" s="28" t="s">
        <v>161</v>
      </c>
      <c r="E244" s="28" t="s">
        <v>315</v>
      </c>
      <c r="F244" s="28"/>
      <c r="G244" s="23">
        <f>G245</f>
        <v>35</v>
      </c>
      <c r="H244" s="23">
        <f aca="true" t="shared" si="123" ref="H244:R245">H245</f>
        <v>0</v>
      </c>
      <c r="I244" s="23">
        <f t="shared" si="123"/>
        <v>35</v>
      </c>
      <c r="J244" s="23">
        <f t="shared" si="123"/>
        <v>0</v>
      </c>
      <c r="K244" s="23">
        <f t="shared" si="123"/>
        <v>35</v>
      </c>
      <c r="L244" s="23">
        <f t="shared" si="123"/>
        <v>0</v>
      </c>
      <c r="M244" s="23">
        <f t="shared" si="123"/>
        <v>35</v>
      </c>
      <c r="N244" s="23">
        <f t="shared" si="123"/>
        <v>0</v>
      </c>
      <c r="O244" s="23">
        <f t="shared" si="123"/>
        <v>35</v>
      </c>
      <c r="P244" s="23">
        <f t="shared" si="123"/>
        <v>0</v>
      </c>
      <c r="Q244" s="23">
        <f t="shared" si="123"/>
        <v>35</v>
      </c>
      <c r="R244" s="23">
        <f t="shared" si="123"/>
        <v>0</v>
      </c>
    </row>
    <row r="245" spans="1:18" ht="18.75">
      <c r="A245" s="27" t="s">
        <v>214</v>
      </c>
      <c r="B245" s="67">
        <v>115</v>
      </c>
      <c r="C245" s="28" t="s">
        <v>161</v>
      </c>
      <c r="D245" s="28" t="s">
        <v>161</v>
      </c>
      <c r="E245" s="28" t="s">
        <v>316</v>
      </c>
      <c r="F245" s="28"/>
      <c r="G245" s="23">
        <f>G246</f>
        <v>35</v>
      </c>
      <c r="H245" s="23">
        <f t="shared" si="123"/>
        <v>0</v>
      </c>
      <c r="I245" s="23">
        <f t="shared" si="123"/>
        <v>35</v>
      </c>
      <c r="J245" s="23">
        <f t="shared" si="123"/>
        <v>0</v>
      </c>
      <c r="K245" s="23">
        <f t="shared" si="123"/>
        <v>35</v>
      </c>
      <c r="L245" s="23">
        <f t="shared" si="123"/>
        <v>0</v>
      </c>
      <c r="M245" s="23">
        <f t="shared" si="123"/>
        <v>35</v>
      </c>
      <c r="N245" s="23">
        <f t="shared" si="123"/>
        <v>0</v>
      </c>
      <c r="O245" s="23">
        <f t="shared" si="123"/>
        <v>35</v>
      </c>
      <c r="P245" s="23">
        <f t="shared" si="123"/>
        <v>0</v>
      </c>
      <c r="Q245" s="23">
        <f t="shared" si="123"/>
        <v>35</v>
      </c>
      <c r="R245" s="23">
        <f t="shared" si="123"/>
        <v>0</v>
      </c>
    </row>
    <row r="246" spans="1:18" ht="18.75">
      <c r="A246" s="111" t="s">
        <v>225</v>
      </c>
      <c r="B246" s="67">
        <v>115</v>
      </c>
      <c r="C246" s="28" t="s">
        <v>161</v>
      </c>
      <c r="D246" s="28" t="s">
        <v>161</v>
      </c>
      <c r="E246" s="28" t="s">
        <v>316</v>
      </c>
      <c r="F246" s="28" t="s">
        <v>224</v>
      </c>
      <c r="G246" s="23">
        <f>H246+I246+J246</f>
        <v>35</v>
      </c>
      <c r="H246" s="23"/>
      <c r="I246" s="23">
        <v>35</v>
      </c>
      <c r="J246" s="23"/>
      <c r="K246" s="23">
        <f>L246+M246+N246</f>
        <v>35</v>
      </c>
      <c r="L246" s="23"/>
      <c r="M246" s="23">
        <v>35</v>
      </c>
      <c r="N246" s="23"/>
      <c r="O246" s="23">
        <f>P246+Q246+R246</f>
        <v>35</v>
      </c>
      <c r="P246" s="23"/>
      <c r="Q246" s="23">
        <v>35</v>
      </c>
      <c r="R246" s="23"/>
    </row>
    <row r="247" spans="1:18" ht="18.75">
      <c r="A247" s="111" t="s">
        <v>186</v>
      </c>
      <c r="B247" s="67">
        <v>115</v>
      </c>
      <c r="C247" s="28" t="s">
        <v>161</v>
      </c>
      <c r="D247" s="28" t="s">
        <v>157</v>
      </c>
      <c r="E247" s="28"/>
      <c r="F247" s="28"/>
      <c r="G247" s="23">
        <f aca="true" t="shared" si="124" ref="G247:R247">G248+G263</f>
        <v>3059.0999999999995</v>
      </c>
      <c r="H247" s="23">
        <f t="shared" si="124"/>
        <v>131.2</v>
      </c>
      <c r="I247" s="23">
        <f t="shared" si="124"/>
        <v>2850.7</v>
      </c>
      <c r="J247" s="23">
        <f t="shared" si="124"/>
        <v>0</v>
      </c>
      <c r="K247" s="23">
        <f t="shared" si="124"/>
        <v>2943.4999999999995</v>
      </c>
      <c r="L247" s="23">
        <f t="shared" si="124"/>
        <v>131.2</v>
      </c>
      <c r="M247" s="23">
        <f t="shared" si="124"/>
        <v>2812.2999999999997</v>
      </c>
      <c r="N247" s="23">
        <f t="shared" si="124"/>
        <v>0</v>
      </c>
      <c r="O247" s="23">
        <f t="shared" si="124"/>
        <v>2864.3999999999996</v>
      </c>
      <c r="P247" s="23">
        <f t="shared" si="124"/>
        <v>131.2</v>
      </c>
      <c r="Q247" s="23">
        <f t="shared" si="124"/>
        <v>2733.2</v>
      </c>
      <c r="R247" s="23">
        <f t="shared" si="124"/>
        <v>0</v>
      </c>
    </row>
    <row r="248" spans="1:18" ht="42.75" customHeight="1">
      <c r="A248" s="54" t="s">
        <v>473</v>
      </c>
      <c r="B248" s="67">
        <v>115</v>
      </c>
      <c r="C248" s="28" t="s">
        <v>161</v>
      </c>
      <c r="D248" s="28" t="s">
        <v>157</v>
      </c>
      <c r="E248" s="67" t="s">
        <v>343</v>
      </c>
      <c r="F248" s="28"/>
      <c r="G248" s="23">
        <f aca="true" t="shared" si="125" ref="G248:R248">G249+G256</f>
        <v>3039.8999999999996</v>
      </c>
      <c r="H248" s="23">
        <f t="shared" si="125"/>
        <v>131.2</v>
      </c>
      <c r="I248" s="23">
        <f t="shared" si="125"/>
        <v>2833.7</v>
      </c>
      <c r="J248" s="23">
        <f t="shared" si="125"/>
        <v>0</v>
      </c>
      <c r="K248" s="23">
        <f t="shared" si="125"/>
        <v>2926.4999999999995</v>
      </c>
      <c r="L248" s="23">
        <f t="shared" si="125"/>
        <v>131.2</v>
      </c>
      <c r="M248" s="23">
        <f t="shared" si="125"/>
        <v>2795.2999999999997</v>
      </c>
      <c r="N248" s="23">
        <f t="shared" si="125"/>
        <v>0</v>
      </c>
      <c r="O248" s="23">
        <f t="shared" si="125"/>
        <v>2847.3999999999996</v>
      </c>
      <c r="P248" s="23">
        <f t="shared" si="125"/>
        <v>131.2</v>
      </c>
      <c r="Q248" s="23">
        <f t="shared" si="125"/>
        <v>2716.2</v>
      </c>
      <c r="R248" s="23">
        <f t="shared" si="125"/>
        <v>0</v>
      </c>
    </row>
    <row r="249" spans="1:18" ht="30" customHeight="1">
      <c r="A249" s="57" t="s">
        <v>21</v>
      </c>
      <c r="B249" s="67">
        <v>115</v>
      </c>
      <c r="C249" s="28" t="s">
        <v>161</v>
      </c>
      <c r="D249" s="28" t="s">
        <v>157</v>
      </c>
      <c r="E249" s="67" t="s">
        <v>344</v>
      </c>
      <c r="F249" s="28"/>
      <c r="G249" s="23">
        <f>G250+G253</f>
        <v>131.2</v>
      </c>
      <c r="H249" s="23">
        <f aca="true" t="shared" si="126" ref="H249:R249">H250+H253</f>
        <v>131.2</v>
      </c>
      <c r="I249" s="23">
        <f t="shared" si="126"/>
        <v>0</v>
      </c>
      <c r="J249" s="23">
        <f t="shared" si="126"/>
        <v>0</v>
      </c>
      <c r="K249" s="23">
        <f t="shared" si="126"/>
        <v>131.2</v>
      </c>
      <c r="L249" s="23">
        <f t="shared" si="126"/>
        <v>131.2</v>
      </c>
      <c r="M249" s="23">
        <f t="shared" si="126"/>
        <v>0</v>
      </c>
      <c r="N249" s="23">
        <f t="shared" si="126"/>
        <v>0</v>
      </c>
      <c r="O249" s="23">
        <f t="shared" si="126"/>
        <v>131.2</v>
      </c>
      <c r="P249" s="23">
        <f t="shared" si="126"/>
        <v>131.2</v>
      </c>
      <c r="Q249" s="23">
        <f t="shared" si="126"/>
        <v>0</v>
      </c>
      <c r="R249" s="23">
        <f t="shared" si="126"/>
        <v>0</v>
      </c>
    </row>
    <row r="250" spans="1:18" ht="61.5" customHeight="1">
      <c r="A250" s="61" t="s">
        <v>351</v>
      </c>
      <c r="B250" s="67">
        <v>115</v>
      </c>
      <c r="C250" s="28" t="s">
        <v>161</v>
      </c>
      <c r="D250" s="28" t="s">
        <v>157</v>
      </c>
      <c r="E250" s="67" t="s">
        <v>58</v>
      </c>
      <c r="F250" s="28"/>
      <c r="G250" s="23">
        <f>G251</f>
        <v>31.2</v>
      </c>
      <c r="H250" s="23">
        <f aca="true" t="shared" si="127" ref="H250:R251">H251</f>
        <v>31.2</v>
      </c>
      <c r="I250" s="23">
        <f t="shared" si="127"/>
        <v>0</v>
      </c>
      <c r="J250" s="23">
        <f t="shared" si="127"/>
        <v>0</v>
      </c>
      <c r="K250" s="23">
        <f t="shared" si="127"/>
        <v>31.2</v>
      </c>
      <c r="L250" s="23">
        <f t="shared" si="127"/>
        <v>31.2</v>
      </c>
      <c r="M250" s="23">
        <f t="shared" si="127"/>
        <v>0</v>
      </c>
      <c r="N250" s="23">
        <f t="shared" si="127"/>
        <v>0</v>
      </c>
      <c r="O250" s="23">
        <f t="shared" si="127"/>
        <v>31.2</v>
      </c>
      <c r="P250" s="23">
        <f t="shared" si="127"/>
        <v>31.2</v>
      </c>
      <c r="Q250" s="23">
        <f t="shared" si="127"/>
        <v>0</v>
      </c>
      <c r="R250" s="23">
        <f t="shared" si="127"/>
        <v>0</v>
      </c>
    </row>
    <row r="251" spans="1:18" ht="75">
      <c r="A251" s="111" t="s">
        <v>126</v>
      </c>
      <c r="B251" s="67">
        <v>115</v>
      </c>
      <c r="C251" s="28" t="s">
        <v>161</v>
      </c>
      <c r="D251" s="28" t="s">
        <v>157</v>
      </c>
      <c r="E251" s="67" t="s">
        <v>59</v>
      </c>
      <c r="F251" s="28"/>
      <c r="G251" s="23">
        <f>G252</f>
        <v>31.2</v>
      </c>
      <c r="H251" s="23">
        <f t="shared" si="127"/>
        <v>31.2</v>
      </c>
      <c r="I251" s="23">
        <f t="shared" si="127"/>
        <v>0</v>
      </c>
      <c r="J251" s="23">
        <f t="shared" si="127"/>
        <v>0</v>
      </c>
      <c r="K251" s="23">
        <f t="shared" si="127"/>
        <v>31.2</v>
      </c>
      <c r="L251" s="23">
        <f t="shared" si="127"/>
        <v>31.2</v>
      </c>
      <c r="M251" s="23">
        <f t="shared" si="127"/>
        <v>0</v>
      </c>
      <c r="N251" s="23">
        <f t="shared" si="127"/>
        <v>0</v>
      </c>
      <c r="O251" s="23">
        <f t="shared" si="127"/>
        <v>31.2</v>
      </c>
      <c r="P251" s="23">
        <f t="shared" si="127"/>
        <v>31.2</v>
      </c>
      <c r="Q251" s="23">
        <f t="shared" si="127"/>
        <v>0</v>
      </c>
      <c r="R251" s="23">
        <f t="shared" si="127"/>
        <v>0</v>
      </c>
    </row>
    <row r="252" spans="1:18" ht="37.5">
      <c r="A252" s="111" t="s">
        <v>261</v>
      </c>
      <c r="B252" s="67">
        <v>115</v>
      </c>
      <c r="C252" s="28" t="s">
        <v>161</v>
      </c>
      <c r="D252" s="28" t="s">
        <v>157</v>
      </c>
      <c r="E252" s="67" t="s">
        <v>59</v>
      </c>
      <c r="F252" s="28" t="s">
        <v>260</v>
      </c>
      <c r="G252" s="23">
        <f>H252+I252+J252</f>
        <v>31.2</v>
      </c>
      <c r="H252" s="23">
        <v>31.2</v>
      </c>
      <c r="I252" s="23"/>
      <c r="J252" s="23"/>
      <c r="K252" s="23">
        <f>L252+M252+N252</f>
        <v>31.2</v>
      </c>
      <c r="L252" s="23">
        <v>31.2</v>
      </c>
      <c r="M252" s="23"/>
      <c r="N252" s="23"/>
      <c r="O252" s="23">
        <f>P252+Q252+R252</f>
        <v>31.2</v>
      </c>
      <c r="P252" s="23">
        <v>31.2</v>
      </c>
      <c r="Q252" s="23"/>
      <c r="R252" s="23"/>
    </row>
    <row r="253" spans="1:18" ht="56.25">
      <c r="A253" s="21" t="s">
        <v>440</v>
      </c>
      <c r="B253" s="67">
        <v>115</v>
      </c>
      <c r="C253" s="28" t="s">
        <v>161</v>
      </c>
      <c r="D253" s="28" t="s">
        <v>157</v>
      </c>
      <c r="E253" s="67" t="s">
        <v>348</v>
      </c>
      <c r="F253" s="28"/>
      <c r="G253" s="23">
        <f>G254</f>
        <v>100</v>
      </c>
      <c r="H253" s="23">
        <f aca="true" t="shared" si="128" ref="H253:R254">H254</f>
        <v>100</v>
      </c>
      <c r="I253" s="23">
        <f t="shared" si="128"/>
        <v>0</v>
      </c>
      <c r="J253" s="23">
        <f t="shared" si="128"/>
        <v>0</v>
      </c>
      <c r="K253" s="23">
        <f t="shared" si="128"/>
        <v>100</v>
      </c>
      <c r="L253" s="23">
        <f t="shared" si="128"/>
        <v>100</v>
      </c>
      <c r="M253" s="23">
        <f t="shared" si="128"/>
        <v>0</v>
      </c>
      <c r="N253" s="23">
        <f t="shared" si="128"/>
        <v>0</v>
      </c>
      <c r="O253" s="23">
        <f t="shared" si="128"/>
        <v>100</v>
      </c>
      <c r="P253" s="23">
        <f t="shared" si="128"/>
        <v>100</v>
      </c>
      <c r="Q253" s="23">
        <f t="shared" si="128"/>
        <v>0</v>
      </c>
      <c r="R253" s="23">
        <f t="shared" si="128"/>
        <v>0</v>
      </c>
    </row>
    <row r="254" spans="1:18" ht="75">
      <c r="A254" s="111" t="s">
        <v>126</v>
      </c>
      <c r="B254" s="67">
        <v>115</v>
      </c>
      <c r="C254" s="28" t="s">
        <v>161</v>
      </c>
      <c r="D254" s="28" t="s">
        <v>157</v>
      </c>
      <c r="E254" s="67" t="s">
        <v>61</v>
      </c>
      <c r="F254" s="28"/>
      <c r="G254" s="23">
        <f>G255</f>
        <v>100</v>
      </c>
      <c r="H254" s="23">
        <f t="shared" si="128"/>
        <v>100</v>
      </c>
      <c r="I254" s="23">
        <f t="shared" si="128"/>
        <v>0</v>
      </c>
      <c r="J254" s="23">
        <f t="shared" si="128"/>
        <v>0</v>
      </c>
      <c r="K254" s="23">
        <f t="shared" si="128"/>
        <v>100</v>
      </c>
      <c r="L254" s="23">
        <f t="shared" si="128"/>
        <v>100</v>
      </c>
      <c r="M254" s="23">
        <f t="shared" si="128"/>
        <v>0</v>
      </c>
      <c r="N254" s="23">
        <f t="shared" si="128"/>
        <v>0</v>
      </c>
      <c r="O254" s="23">
        <f t="shared" si="128"/>
        <v>100</v>
      </c>
      <c r="P254" s="23">
        <f t="shared" si="128"/>
        <v>100</v>
      </c>
      <c r="Q254" s="23">
        <f t="shared" si="128"/>
        <v>0</v>
      </c>
      <c r="R254" s="23">
        <f t="shared" si="128"/>
        <v>0</v>
      </c>
    </row>
    <row r="255" spans="1:18" ht="37.5">
      <c r="A255" s="111" t="s">
        <v>261</v>
      </c>
      <c r="B255" s="67">
        <v>115</v>
      </c>
      <c r="C255" s="28" t="s">
        <v>161</v>
      </c>
      <c r="D255" s="28" t="s">
        <v>157</v>
      </c>
      <c r="E255" s="67" t="s">
        <v>61</v>
      </c>
      <c r="F255" s="28" t="s">
        <v>260</v>
      </c>
      <c r="G255" s="23">
        <f>H255+I255+J255</f>
        <v>100</v>
      </c>
      <c r="H255" s="23">
        <v>100</v>
      </c>
      <c r="I255" s="23"/>
      <c r="J255" s="23"/>
      <c r="K255" s="23">
        <f>L255+M255+N255</f>
        <v>100</v>
      </c>
      <c r="L255" s="23">
        <v>100</v>
      </c>
      <c r="M255" s="23"/>
      <c r="N255" s="23"/>
      <c r="O255" s="23">
        <f>P255+Q255+R255</f>
        <v>100</v>
      </c>
      <c r="P255" s="23">
        <v>100</v>
      </c>
      <c r="Q255" s="23"/>
      <c r="R255" s="23"/>
    </row>
    <row r="256" spans="1:18" ht="18.75">
      <c r="A256" s="63" t="s">
        <v>37</v>
      </c>
      <c r="B256" s="67">
        <v>115</v>
      </c>
      <c r="C256" s="28" t="s">
        <v>161</v>
      </c>
      <c r="D256" s="28" t="s">
        <v>157</v>
      </c>
      <c r="E256" s="28" t="s">
        <v>94</v>
      </c>
      <c r="F256" s="28"/>
      <c r="G256" s="23">
        <f>G257</f>
        <v>2908.7</v>
      </c>
      <c r="H256" s="23">
        <f aca="true" t="shared" si="129" ref="H256:R256">H257</f>
        <v>0</v>
      </c>
      <c r="I256" s="23">
        <f t="shared" si="129"/>
        <v>2833.7</v>
      </c>
      <c r="J256" s="23">
        <f t="shared" si="129"/>
        <v>0</v>
      </c>
      <c r="K256" s="23">
        <f t="shared" si="129"/>
        <v>2795.2999999999997</v>
      </c>
      <c r="L256" s="23">
        <f t="shared" si="129"/>
        <v>0</v>
      </c>
      <c r="M256" s="23">
        <f t="shared" si="129"/>
        <v>2795.2999999999997</v>
      </c>
      <c r="N256" s="23">
        <f t="shared" si="129"/>
        <v>0</v>
      </c>
      <c r="O256" s="23">
        <f t="shared" si="129"/>
        <v>2716.2</v>
      </c>
      <c r="P256" s="23">
        <f t="shared" si="129"/>
        <v>0</v>
      </c>
      <c r="Q256" s="23">
        <f t="shared" si="129"/>
        <v>2716.2</v>
      </c>
      <c r="R256" s="23">
        <f t="shared" si="129"/>
        <v>0</v>
      </c>
    </row>
    <row r="257" spans="1:18" ht="39.75" customHeight="1">
      <c r="A257" s="21" t="s">
        <v>408</v>
      </c>
      <c r="B257" s="67">
        <v>115</v>
      </c>
      <c r="C257" s="28" t="s">
        <v>161</v>
      </c>
      <c r="D257" s="28" t="s">
        <v>157</v>
      </c>
      <c r="E257" s="28" t="s">
        <v>143</v>
      </c>
      <c r="F257" s="28"/>
      <c r="G257" s="23">
        <f>G258</f>
        <v>2908.7</v>
      </c>
      <c r="H257" s="23">
        <f aca="true" t="shared" si="130" ref="H257:R257">H258</f>
        <v>0</v>
      </c>
      <c r="I257" s="23">
        <f t="shared" si="130"/>
        <v>2833.7</v>
      </c>
      <c r="J257" s="23">
        <f t="shared" si="130"/>
        <v>0</v>
      </c>
      <c r="K257" s="23">
        <f t="shared" si="130"/>
        <v>2795.2999999999997</v>
      </c>
      <c r="L257" s="23">
        <f t="shared" si="130"/>
        <v>0</v>
      </c>
      <c r="M257" s="23">
        <f t="shared" si="130"/>
        <v>2795.2999999999997</v>
      </c>
      <c r="N257" s="23">
        <f t="shared" si="130"/>
        <v>0</v>
      </c>
      <c r="O257" s="23">
        <f t="shared" si="130"/>
        <v>2716.2</v>
      </c>
      <c r="P257" s="23">
        <f t="shared" si="130"/>
        <v>0</v>
      </c>
      <c r="Q257" s="23">
        <f t="shared" si="130"/>
        <v>2716.2</v>
      </c>
      <c r="R257" s="23">
        <f t="shared" si="130"/>
        <v>0</v>
      </c>
    </row>
    <row r="258" spans="1:18" ht="37.5">
      <c r="A258" s="111" t="s">
        <v>223</v>
      </c>
      <c r="B258" s="67">
        <v>115</v>
      </c>
      <c r="C258" s="28" t="s">
        <v>161</v>
      </c>
      <c r="D258" s="28" t="s">
        <v>157</v>
      </c>
      <c r="E258" s="28" t="s">
        <v>144</v>
      </c>
      <c r="F258" s="28"/>
      <c r="G258" s="23">
        <f>G259+G260+G262+G261</f>
        <v>2908.7</v>
      </c>
      <c r="H258" s="23">
        <f aca="true" t="shared" si="131" ref="H258:R258">H259+H260+H262+H261</f>
        <v>0</v>
      </c>
      <c r="I258" s="23">
        <f t="shared" si="131"/>
        <v>2833.7</v>
      </c>
      <c r="J258" s="23">
        <f t="shared" si="131"/>
        <v>0</v>
      </c>
      <c r="K258" s="23">
        <f t="shared" si="131"/>
        <v>2795.2999999999997</v>
      </c>
      <c r="L258" s="23">
        <f t="shared" si="131"/>
        <v>0</v>
      </c>
      <c r="M258" s="23">
        <f t="shared" si="131"/>
        <v>2795.2999999999997</v>
      </c>
      <c r="N258" s="23">
        <f t="shared" si="131"/>
        <v>0</v>
      </c>
      <c r="O258" s="23">
        <f t="shared" si="131"/>
        <v>2716.2</v>
      </c>
      <c r="P258" s="23">
        <f t="shared" si="131"/>
        <v>0</v>
      </c>
      <c r="Q258" s="23">
        <f t="shared" si="131"/>
        <v>2716.2</v>
      </c>
      <c r="R258" s="23">
        <f t="shared" si="131"/>
        <v>0</v>
      </c>
    </row>
    <row r="259" spans="1:18" ht="30.75" customHeight="1">
      <c r="A259" s="111" t="s">
        <v>206</v>
      </c>
      <c r="B259" s="67">
        <v>115</v>
      </c>
      <c r="C259" s="28" t="s">
        <v>161</v>
      </c>
      <c r="D259" s="28" t="s">
        <v>157</v>
      </c>
      <c r="E259" s="28" t="s">
        <v>144</v>
      </c>
      <c r="F259" s="28" t="s">
        <v>207</v>
      </c>
      <c r="G259" s="23">
        <f>H259+I259+J259</f>
        <v>2582.6</v>
      </c>
      <c r="H259" s="23"/>
      <c r="I259" s="23">
        <v>2582.6</v>
      </c>
      <c r="J259" s="23"/>
      <c r="K259" s="23">
        <v>2544.2</v>
      </c>
      <c r="L259" s="23"/>
      <c r="M259" s="23">
        <v>2544.2</v>
      </c>
      <c r="N259" s="23"/>
      <c r="O259" s="23">
        <f>P259+Q259+R259</f>
        <v>2465.1</v>
      </c>
      <c r="P259" s="23"/>
      <c r="Q259" s="23">
        <v>2465.1</v>
      </c>
      <c r="R259" s="23"/>
    </row>
    <row r="260" spans="1:18" ht="37.5">
      <c r="A260" s="111" t="s">
        <v>119</v>
      </c>
      <c r="B260" s="67">
        <v>115</v>
      </c>
      <c r="C260" s="28" t="s">
        <v>161</v>
      </c>
      <c r="D260" s="28" t="s">
        <v>157</v>
      </c>
      <c r="E260" s="28" t="s">
        <v>144</v>
      </c>
      <c r="F260" s="28" t="s">
        <v>210</v>
      </c>
      <c r="G260" s="23">
        <v>316.6</v>
      </c>
      <c r="H260" s="23"/>
      <c r="I260" s="23">
        <v>241.6</v>
      </c>
      <c r="J260" s="23"/>
      <c r="K260" s="23">
        <f>L260+M260+N260</f>
        <v>241.6</v>
      </c>
      <c r="L260" s="23"/>
      <c r="M260" s="23">
        <v>241.6</v>
      </c>
      <c r="N260" s="23"/>
      <c r="O260" s="23">
        <f>P260+Q260+R260</f>
        <v>241.6</v>
      </c>
      <c r="P260" s="23"/>
      <c r="Q260" s="23">
        <v>241.6</v>
      </c>
      <c r="R260" s="23"/>
    </row>
    <row r="261" spans="1:18" ht="18.75">
      <c r="A261" s="111" t="s">
        <v>590</v>
      </c>
      <c r="B261" s="90">
        <v>115</v>
      </c>
      <c r="C261" s="28" t="s">
        <v>161</v>
      </c>
      <c r="D261" s="28" t="s">
        <v>157</v>
      </c>
      <c r="E261" s="28" t="s">
        <v>144</v>
      </c>
      <c r="F261" s="28" t="s">
        <v>591</v>
      </c>
      <c r="G261" s="23">
        <f>H261+I261+J261</f>
        <v>1.5</v>
      </c>
      <c r="H261" s="23"/>
      <c r="I261" s="23">
        <v>1.5</v>
      </c>
      <c r="J261" s="23"/>
      <c r="K261" s="23">
        <f>L261+M261+N261</f>
        <v>0</v>
      </c>
      <c r="L261" s="23"/>
      <c r="M261" s="23"/>
      <c r="N261" s="23"/>
      <c r="O261" s="23">
        <f>P261+Q261+R261</f>
        <v>0</v>
      </c>
      <c r="P261" s="23"/>
      <c r="Q261" s="23"/>
      <c r="R261" s="23"/>
    </row>
    <row r="262" spans="1:18" ht="18.75">
      <c r="A262" s="111" t="s">
        <v>208</v>
      </c>
      <c r="B262" s="67">
        <v>115</v>
      </c>
      <c r="C262" s="28" t="s">
        <v>161</v>
      </c>
      <c r="D262" s="28" t="s">
        <v>157</v>
      </c>
      <c r="E262" s="28" t="s">
        <v>144</v>
      </c>
      <c r="F262" s="28" t="s">
        <v>209</v>
      </c>
      <c r="G262" s="23">
        <f>H262+I262+J262</f>
        <v>8</v>
      </c>
      <c r="H262" s="23"/>
      <c r="I262" s="23">
        <v>8</v>
      </c>
      <c r="J262" s="23"/>
      <c r="K262" s="23">
        <f>L262+M262+N262</f>
        <v>9.5</v>
      </c>
      <c r="L262" s="23"/>
      <c r="M262" s="23">
        <v>9.5</v>
      </c>
      <c r="N262" s="23"/>
      <c r="O262" s="23">
        <f>P262+Q262+R262</f>
        <v>9.5</v>
      </c>
      <c r="P262" s="23"/>
      <c r="Q262" s="23">
        <v>9.5</v>
      </c>
      <c r="R262" s="23"/>
    </row>
    <row r="263" spans="1:18" ht="56.25">
      <c r="A263" s="21" t="s">
        <v>470</v>
      </c>
      <c r="B263" s="67">
        <v>115</v>
      </c>
      <c r="C263" s="28" t="s">
        <v>161</v>
      </c>
      <c r="D263" s="28" t="s">
        <v>157</v>
      </c>
      <c r="E263" s="28" t="s">
        <v>296</v>
      </c>
      <c r="F263" s="28"/>
      <c r="G263" s="23">
        <f>G268+G264</f>
        <v>19.2</v>
      </c>
      <c r="H263" s="23">
        <f aca="true" t="shared" si="132" ref="H263:O263">H268+H264</f>
        <v>0</v>
      </c>
      <c r="I263" s="23">
        <f t="shared" si="132"/>
        <v>17</v>
      </c>
      <c r="J263" s="23">
        <f t="shared" si="132"/>
        <v>0</v>
      </c>
      <c r="K263" s="23">
        <f t="shared" si="132"/>
        <v>17</v>
      </c>
      <c r="L263" s="23">
        <f t="shared" si="132"/>
        <v>0</v>
      </c>
      <c r="M263" s="23">
        <f t="shared" si="132"/>
        <v>17</v>
      </c>
      <c r="N263" s="23">
        <f t="shared" si="132"/>
        <v>0</v>
      </c>
      <c r="O263" s="23">
        <f t="shared" si="132"/>
        <v>17</v>
      </c>
      <c r="P263" s="23">
        <f>P268</f>
        <v>0</v>
      </c>
      <c r="Q263" s="23">
        <f>Q268</f>
        <v>17</v>
      </c>
      <c r="R263" s="23">
        <f>R268</f>
        <v>0</v>
      </c>
    </row>
    <row r="264" spans="1:18" ht="37.5">
      <c r="A264" s="21" t="s">
        <v>578</v>
      </c>
      <c r="B264" s="67">
        <v>115</v>
      </c>
      <c r="C264" s="28" t="s">
        <v>161</v>
      </c>
      <c r="D264" s="28" t="s">
        <v>157</v>
      </c>
      <c r="E264" s="28" t="s">
        <v>77</v>
      </c>
      <c r="F264" s="28"/>
      <c r="G264" s="23">
        <f>G265</f>
        <v>2.2</v>
      </c>
      <c r="H264" s="23">
        <f aca="true" t="shared" si="133" ref="H264:O266">H265</f>
        <v>0</v>
      </c>
      <c r="I264" s="23">
        <f t="shared" si="133"/>
        <v>0</v>
      </c>
      <c r="J264" s="23">
        <f t="shared" si="133"/>
        <v>0</v>
      </c>
      <c r="K264" s="23">
        <f t="shared" si="133"/>
        <v>0</v>
      </c>
      <c r="L264" s="23">
        <f t="shared" si="133"/>
        <v>0</v>
      </c>
      <c r="M264" s="23">
        <f t="shared" si="133"/>
        <v>0</v>
      </c>
      <c r="N264" s="23">
        <f t="shared" si="133"/>
        <v>0</v>
      </c>
      <c r="O264" s="23">
        <f t="shared" si="133"/>
        <v>0</v>
      </c>
      <c r="P264" s="23"/>
      <c r="Q264" s="23"/>
      <c r="R264" s="23"/>
    </row>
    <row r="265" spans="1:18" ht="61.5" customHeight="1">
      <c r="A265" s="21" t="s">
        <v>78</v>
      </c>
      <c r="B265" s="67">
        <v>115</v>
      </c>
      <c r="C265" s="28" t="s">
        <v>161</v>
      </c>
      <c r="D265" s="28" t="s">
        <v>157</v>
      </c>
      <c r="E265" s="28" t="s">
        <v>395</v>
      </c>
      <c r="F265" s="28"/>
      <c r="G265" s="23">
        <f>G266</f>
        <v>2.2</v>
      </c>
      <c r="H265" s="23">
        <f t="shared" si="133"/>
        <v>0</v>
      </c>
      <c r="I265" s="23">
        <f t="shared" si="133"/>
        <v>0</v>
      </c>
      <c r="J265" s="23">
        <f t="shared" si="133"/>
        <v>0</v>
      </c>
      <c r="K265" s="23">
        <f t="shared" si="133"/>
        <v>0</v>
      </c>
      <c r="L265" s="23">
        <f t="shared" si="133"/>
        <v>0</v>
      </c>
      <c r="M265" s="23">
        <f t="shared" si="133"/>
        <v>0</v>
      </c>
      <c r="N265" s="23">
        <f t="shared" si="133"/>
        <v>0</v>
      </c>
      <c r="O265" s="23">
        <f t="shared" si="133"/>
        <v>0</v>
      </c>
      <c r="P265" s="23"/>
      <c r="Q265" s="23"/>
      <c r="R265" s="23"/>
    </row>
    <row r="266" spans="1:18" ht="21.75" customHeight="1">
      <c r="A266" s="21" t="s">
        <v>249</v>
      </c>
      <c r="B266" s="67">
        <v>115</v>
      </c>
      <c r="C266" s="28" t="s">
        <v>161</v>
      </c>
      <c r="D266" s="28" t="s">
        <v>157</v>
      </c>
      <c r="E266" s="28" t="s">
        <v>378</v>
      </c>
      <c r="F266" s="28"/>
      <c r="G266" s="23">
        <f>G267</f>
        <v>2.2</v>
      </c>
      <c r="H266" s="23">
        <f t="shared" si="133"/>
        <v>0</v>
      </c>
      <c r="I266" s="23">
        <f t="shared" si="133"/>
        <v>0</v>
      </c>
      <c r="J266" s="23">
        <f t="shared" si="133"/>
        <v>0</v>
      </c>
      <c r="K266" s="23">
        <f t="shared" si="133"/>
        <v>0</v>
      </c>
      <c r="L266" s="23">
        <f t="shared" si="133"/>
        <v>0</v>
      </c>
      <c r="M266" s="23">
        <f t="shared" si="133"/>
        <v>0</v>
      </c>
      <c r="N266" s="23">
        <f t="shared" si="133"/>
        <v>0</v>
      </c>
      <c r="O266" s="23">
        <f t="shared" si="133"/>
        <v>0</v>
      </c>
      <c r="P266" s="23"/>
      <c r="Q266" s="23"/>
      <c r="R266" s="23"/>
    </row>
    <row r="267" spans="1:18" ht="18.75">
      <c r="A267" s="111" t="s">
        <v>225</v>
      </c>
      <c r="B267" s="67">
        <v>115</v>
      </c>
      <c r="C267" s="28" t="s">
        <v>161</v>
      </c>
      <c r="D267" s="28" t="s">
        <v>157</v>
      </c>
      <c r="E267" s="28" t="s">
        <v>378</v>
      </c>
      <c r="F267" s="28" t="s">
        <v>224</v>
      </c>
      <c r="G267" s="23">
        <v>2.2</v>
      </c>
      <c r="H267" s="23"/>
      <c r="I267" s="23"/>
      <c r="J267" s="23"/>
      <c r="K267" s="23">
        <v>0</v>
      </c>
      <c r="L267" s="23"/>
      <c r="M267" s="23"/>
      <c r="N267" s="23"/>
      <c r="O267" s="23">
        <v>0</v>
      </c>
      <c r="P267" s="23"/>
      <c r="Q267" s="23"/>
      <c r="R267" s="23"/>
    </row>
    <row r="268" spans="1:18" ht="66" customHeight="1">
      <c r="A268" s="27" t="s">
        <v>463</v>
      </c>
      <c r="B268" s="67">
        <v>115</v>
      </c>
      <c r="C268" s="28" t="s">
        <v>161</v>
      </c>
      <c r="D268" s="28" t="s">
        <v>157</v>
      </c>
      <c r="E268" s="28" t="s">
        <v>79</v>
      </c>
      <c r="F268" s="28"/>
      <c r="G268" s="23">
        <f>G269</f>
        <v>17</v>
      </c>
      <c r="H268" s="23">
        <f aca="true" t="shared" si="134" ref="H268:R269">H269</f>
        <v>0</v>
      </c>
      <c r="I268" s="23">
        <f t="shared" si="134"/>
        <v>17</v>
      </c>
      <c r="J268" s="23">
        <f t="shared" si="134"/>
        <v>0</v>
      </c>
      <c r="K268" s="23">
        <f t="shared" si="134"/>
        <v>17</v>
      </c>
      <c r="L268" s="23">
        <f t="shared" si="134"/>
        <v>0</v>
      </c>
      <c r="M268" s="23">
        <f t="shared" si="134"/>
        <v>17</v>
      </c>
      <c r="N268" s="23">
        <f t="shared" si="134"/>
        <v>0</v>
      </c>
      <c r="O268" s="23">
        <f t="shared" si="134"/>
        <v>17</v>
      </c>
      <c r="P268" s="23">
        <f t="shared" si="134"/>
        <v>0</v>
      </c>
      <c r="Q268" s="23">
        <f t="shared" si="134"/>
        <v>17</v>
      </c>
      <c r="R268" s="23">
        <f t="shared" si="134"/>
        <v>0</v>
      </c>
    </row>
    <row r="269" spans="1:18" ht="60" customHeight="1">
      <c r="A269" s="27" t="s">
        <v>406</v>
      </c>
      <c r="B269" s="67">
        <v>115</v>
      </c>
      <c r="C269" s="28" t="s">
        <v>161</v>
      </c>
      <c r="D269" s="28" t="s">
        <v>157</v>
      </c>
      <c r="E269" s="28" t="s">
        <v>404</v>
      </c>
      <c r="F269" s="28"/>
      <c r="G269" s="23">
        <f>G270</f>
        <v>17</v>
      </c>
      <c r="H269" s="23">
        <f t="shared" si="134"/>
        <v>0</v>
      </c>
      <c r="I269" s="23">
        <f t="shared" si="134"/>
        <v>17</v>
      </c>
      <c r="J269" s="23">
        <f t="shared" si="134"/>
        <v>0</v>
      </c>
      <c r="K269" s="23">
        <f t="shared" si="134"/>
        <v>17</v>
      </c>
      <c r="L269" s="23">
        <f t="shared" si="134"/>
        <v>0</v>
      </c>
      <c r="M269" s="23">
        <f t="shared" si="134"/>
        <v>17</v>
      </c>
      <c r="N269" s="23">
        <f t="shared" si="134"/>
        <v>0</v>
      </c>
      <c r="O269" s="23">
        <f t="shared" si="134"/>
        <v>17</v>
      </c>
      <c r="P269" s="23">
        <f t="shared" si="134"/>
        <v>0</v>
      </c>
      <c r="Q269" s="23">
        <f t="shared" si="134"/>
        <v>17</v>
      </c>
      <c r="R269" s="23">
        <f t="shared" si="134"/>
        <v>0</v>
      </c>
    </row>
    <row r="270" spans="1:18" ht="37.5">
      <c r="A270" s="21" t="s">
        <v>134</v>
      </c>
      <c r="B270" s="67">
        <v>115</v>
      </c>
      <c r="C270" s="28" t="s">
        <v>161</v>
      </c>
      <c r="D270" s="28" t="s">
        <v>157</v>
      </c>
      <c r="E270" s="28" t="s">
        <v>405</v>
      </c>
      <c r="F270" s="28"/>
      <c r="G270" s="23">
        <f>G271</f>
        <v>17</v>
      </c>
      <c r="H270" s="23">
        <f aca="true" t="shared" si="135" ref="H270:R270">H271</f>
        <v>0</v>
      </c>
      <c r="I270" s="23">
        <f t="shared" si="135"/>
        <v>17</v>
      </c>
      <c r="J270" s="23">
        <f t="shared" si="135"/>
        <v>0</v>
      </c>
      <c r="K270" s="23">
        <f t="shared" si="135"/>
        <v>17</v>
      </c>
      <c r="L270" s="23">
        <f t="shared" si="135"/>
        <v>0</v>
      </c>
      <c r="M270" s="23">
        <f t="shared" si="135"/>
        <v>17</v>
      </c>
      <c r="N270" s="23">
        <f t="shared" si="135"/>
        <v>0</v>
      </c>
      <c r="O270" s="23">
        <f t="shared" si="135"/>
        <v>17</v>
      </c>
      <c r="P270" s="23">
        <f t="shared" si="135"/>
        <v>0</v>
      </c>
      <c r="Q270" s="23">
        <f t="shared" si="135"/>
        <v>17</v>
      </c>
      <c r="R270" s="23">
        <f t="shared" si="135"/>
        <v>0</v>
      </c>
    </row>
    <row r="271" spans="1:18" ht="18.75">
      <c r="A271" s="111" t="s">
        <v>225</v>
      </c>
      <c r="B271" s="67">
        <v>115</v>
      </c>
      <c r="C271" s="28" t="s">
        <v>161</v>
      </c>
      <c r="D271" s="28" t="s">
        <v>157</v>
      </c>
      <c r="E271" s="28" t="s">
        <v>405</v>
      </c>
      <c r="F271" s="28" t="s">
        <v>224</v>
      </c>
      <c r="G271" s="23">
        <f>H271+I271+J271</f>
        <v>17</v>
      </c>
      <c r="H271" s="23"/>
      <c r="I271" s="23">
        <v>17</v>
      </c>
      <c r="J271" s="23"/>
      <c r="K271" s="23">
        <f>L271+M271+N271</f>
        <v>17</v>
      </c>
      <c r="L271" s="23"/>
      <c r="M271" s="23">
        <v>17</v>
      </c>
      <c r="N271" s="23"/>
      <c r="O271" s="23">
        <f>P271+Q271+R271</f>
        <v>17</v>
      </c>
      <c r="P271" s="23"/>
      <c r="Q271" s="23">
        <v>17</v>
      </c>
      <c r="R271" s="23"/>
    </row>
    <row r="272" spans="1:18" ht="18.75">
      <c r="A272" s="111" t="s">
        <v>169</v>
      </c>
      <c r="B272" s="67">
        <v>115</v>
      </c>
      <c r="C272" s="28" t="s">
        <v>158</v>
      </c>
      <c r="D272" s="28" t="s">
        <v>555</v>
      </c>
      <c r="E272" s="28"/>
      <c r="F272" s="28"/>
      <c r="G272" s="23">
        <f>G273+G280</f>
        <v>9143</v>
      </c>
      <c r="H272" s="23">
        <f aca="true" t="shared" si="136" ref="H272:R272">H273+H280</f>
        <v>9143</v>
      </c>
      <c r="I272" s="23">
        <f t="shared" si="136"/>
        <v>0</v>
      </c>
      <c r="J272" s="23">
        <f t="shared" si="136"/>
        <v>0</v>
      </c>
      <c r="K272" s="23">
        <f t="shared" si="136"/>
        <v>9143</v>
      </c>
      <c r="L272" s="23">
        <f t="shared" si="136"/>
        <v>9143</v>
      </c>
      <c r="M272" s="23">
        <f t="shared" si="136"/>
        <v>0</v>
      </c>
      <c r="N272" s="23">
        <f t="shared" si="136"/>
        <v>0</v>
      </c>
      <c r="O272" s="23">
        <f t="shared" si="136"/>
        <v>9143</v>
      </c>
      <c r="P272" s="23">
        <f t="shared" si="136"/>
        <v>9143</v>
      </c>
      <c r="Q272" s="23">
        <f t="shared" si="136"/>
        <v>0</v>
      </c>
      <c r="R272" s="23">
        <f t="shared" si="136"/>
        <v>0</v>
      </c>
    </row>
    <row r="273" spans="1:18" ht="18.75">
      <c r="A273" s="111" t="s">
        <v>170</v>
      </c>
      <c r="B273" s="67">
        <v>115</v>
      </c>
      <c r="C273" s="28" t="s">
        <v>158</v>
      </c>
      <c r="D273" s="28" t="s">
        <v>155</v>
      </c>
      <c r="E273" s="28"/>
      <c r="F273" s="28"/>
      <c r="G273" s="23">
        <f>G274</f>
        <v>3983</v>
      </c>
      <c r="H273" s="23">
        <f aca="true" t="shared" si="137" ref="H273:R273">H274</f>
        <v>3983</v>
      </c>
      <c r="I273" s="23">
        <f t="shared" si="137"/>
        <v>0</v>
      </c>
      <c r="J273" s="23">
        <f t="shared" si="137"/>
        <v>0</v>
      </c>
      <c r="K273" s="23">
        <f t="shared" si="137"/>
        <v>3983</v>
      </c>
      <c r="L273" s="23">
        <f t="shared" si="137"/>
        <v>3983</v>
      </c>
      <c r="M273" s="23">
        <f t="shared" si="137"/>
        <v>0</v>
      </c>
      <c r="N273" s="23">
        <f t="shared" si="137"/>
        <v>0</v>
      </c>
      <c r="O273" s="23">
        <f t="shared" si="137"/>
        <v>3983</v>
      </c>
      <c r="P273" s="23">
        <f t="shared" si="137"/>
        <v>3983</v>
      </c>
      <c r="Q273" s="23">
        <f t="shared" si="137"/>
        <v>0</v>
      </c>
      <c r="R273" s="23">
        <f t="shared" si="137"/>
        <v>0</v>
      </c>
    </row>
    <row r="274" spans="1:18" ht="37.5">
      <c r="A274" s="111" t="s">
        <v>460</v>
      </c>
      <c r="B274" s="67">
        <v>115</v>
      </c>
      <c r="C274" s="28" t="s">
        <v>158</v>
      </c>
      <c r="D274" s="28" t="s">
        <v>155</v>
      </c>
      <c r="E274" s="67" t="s">
        <v>343</v>
      </c>
      <c r="F274" s="28"/>
      <c r="G274" s="23">
        <f>G275</f>
        <v>3983</v>
      </c>
      <c r="H274" s="23">
        <f aca="true" t="shared" si="138" ref="H274:R276">H275</f>
        <v>3983</v>
      </c>
      <c r="I274" s="23">
        <f t="shared" si="138"/>
        <v>0</v>
      </c>
      <c r="J274" s="23">
        <f t="shared" si="138"/>
        <v>0</v>
      </c>
      <c r="K274" s="23">
        <f t="shared" si="138"/>
        <v>3983</v>
      </c>
      <c r="L274" s="23">
        <f t="shared" si="138"/>
        <v>3983</v>
      </c>
      <c r="M274" s="23">
        <f t="shared" si="138"/>
        <v>0</v>
      </c>
      <c r="N274" s="23">
        <f t="shared" si="138"/>
        <v>0</v>
      </c>
      <c r="O274" s="23">
        <f t="shared" si="138"/>
        <v>3983</v>
      </c>
      <c r="P274" s="23">
        <f t="shared" si="138"/>
        <v>3983</v>
      </c>
      <c r="Q274" s="23">
        <f t="shared" si="138"/>
        <v>0</v>
      </c>
      <c r="R274" s="23">
        <f t="shared" si="138"/>
        <v>0</v>
      </c>
    </row>
    <row r="275" spans="1:18" ht="25.5" customHeight="1">
      <c r="A275" s="61" t="s">
        <v>21</v>
      </c>
      <c r="B275" s="67">
        <v>115</v>
      </c>
      <c r="C275" s="28" t="s">
        <v>158</v>
      </c>
      <c r="D275" s="28" t="s">
        <v>155</v>
      </c>
      <c r="E275" s="67" t="s">
        <v>344</v>
      </c>
      <c r="F275" s="28"/>
      <c r="G275" s="23">
        <f>G276</f>
        <v>3983</v>
      </c>
      <c r="H275" s="23">
        <f t="shared" si="138"/>
        <v>3983</v>
      </c>
      <c r="I275" s="23">
        <f t="shared" si="138"/>
        <v>0</v>
      </c>
      <c r="J275" s="23">
        <f t="shared" si="138"/>
        <v>0</v>
      </c>
      <c r="K275" s="23">
        <f t="shared" si="138"/>
        <v>3983</v>
      </c>
      <c r="L275" s="23">
        <f t="shared" si="138"/>
        <v>3983</v>
      </c>
      <c r="M275" s="23">
        <f t="shared" si="138"/>
        <v>0</v>
      </c>
      <c r="N275" s="23">
        <f t="shared" si="138"/>
        <v>0</v>
      </c>
      <c r="O275" s="23">
        <f t="shared" si="138"/>
        <v>3983</v>
      </c>
      <c r="P275" s="23">
        <f t="shared" si="138"/>
        <v>3983</v>
      </c>
      <c r="Q275" s="23">
        <f t="shared" si="138"/>
        <v>0</v>
      </c>
      <c r="R275" s="23">
        <f t="shared" si="138"/>
        <v>0</v>
      </c>
    </row>
    <row r="276" spans="1:18" ht="93.75">
      <c r="A276" s="61" t="s">
        <v>461</v>
      </c>
      <c r="B276" s="67">
        <v>115</v>
      </c>
      <c r="C276" s="28" t="s">
        <v>158</v>
      </c>
      <c r="D276" s="28" t="s">
        <v>155</v>
      </c>
      <c r="E276" s="67" t="s">
        <v>86</v>
      </c>
      <c r="F276" s="28"/>
      <c r="G276" s="23">
        <f>G277</f>
        <v>3983</v>
      </c>
      <c r="H276" s="23">
        <f t="shared" si="138"/>
        <v>3983</v>
      </c>
      <c r="I276" s="23">
        <f t="shared" si="138"/>
        <v>0</v>
      </c>
      <c r="J276" s="23">
        <f t="shared" si="138"/>
        <v>0</v>
      </c>
      <c r="K276" s="23">
        <f t="shared" si="138"/>
        <v>3983</v>
      </c>
      <c r="L276" s="23">
        <f t="shared" si="138"/>
        <v>3983</v>
      </c>
      <c r="M276" s="23">
        <f t="shared" si="138"/>
        <v>0</v>
      </c>
      <c r="N276" s="23">
        <f t="shared" si="138"/>
        <v>0</v>
      </c>
      <c r="O276" s="23">
        <f t="shared" si="138"/>
        <v>3983</v>
      </c>
      <c r="P276" s="23">
        <f t="shared" si="138"/>
        <v>3983</v>
      </c>
      <c r="Q276" s="23">
        <f t="shared" si="138"/>
        <v>0</v>
      </c>
      <c r="R276" s="23">
        <f t="shared" si="138"/>
        <v>0</v>
      </c>
    </row>
    <row r="277" spans="1:18" ht="75">
      <c r="A277" s="64" t="s">
        <v>263</v>
      </c>
      <c r="B277" s="67">
        <v>115</v>
      </c>
      <c r="C277" s="28" t="s">
        <v>158</v>
      </c>
      <c r="D277" s="28" t="s">
        <v>155</v>
      </c>
      <c r="E277" s="67" t="s">
        <v>87</v>
      </c>
      <c r="F277" s="28"/>
      <c r="G277" s="23">
        <f>G279+G278</f>
        <v>3983</v>
      </c>
      <c r="H277" s="23">
        <f aca="true" t="shared" si="139" ref="H277:R277">H279+H278</f>
        <v>3983</v>
      </c>
      <c r="I277" s="23">
        <f t="shared" si="139"/>
        <v>0</v>
      </c>
      <c r="J277" s="23">
        <f t="shared" si="139"/>
        <v>0</v>
      </c>
      <c r="K277" s="23">
        <f t="shared" si="139"/>
        <v>3983</v>
      </c>
      <c r="L277" s="23">
        <f t="shared" si="139"/>
        <v>3983</v>
      </c>
      <c r="M277" s="23">
        <f t="shared" si="139"/>
        <v>0</v>
      </c>
      <c r="N277" s="23">
        <f t="shared" si="139"/>
        <v>0</v>
      </c>
      <c r="O277" s="23">
        <f t="shared" si="139"/>
        <v>3983</v>
      </c>
      <c r="P277" s="23">
        <f t="shared" si="139"/>
        <v>3983</v>
      </c>
      <c r="Q277" s="23">
        <f t="shared" si="139"/>
        <v>0</v>
      </c>
      <c r="R277" s="23">
        <f t="shared" si="139"/>
        <v>0</v>
      </c>
    </row>
    <row r="278" spans="1:18" ht="37.5">
      <c r="A278" s="111" t="s">
        <v>119</v>
      </c>
      <c r="B278" s="67">
        <v>115</v>
      </c>
      <c r="C278" s="28" t="s">
        <v>158</v>
      </c>
      <c r="D278" s="28" t="s">
        <v>155</v>
      </c>
      <c r="E278" s="67" t="s">
        <v>87</v>
      </c>
      <c r="F278" s="28" t="s">
        <v>210</v>
      </c>
      <c r="G278" s="23">
        <f>H278+I278+J278</f>
        <v>60</v>
      </c>
      <c r="H278" s="23">
        <v>60</v>
      </c>
      <c r="I278" s="23"/>
      <c r="J278" s="23"/>
      <c r="K278" s="23">
        <f>L278+M278+N278</f>
        <v>60</v>
      </c>
      <c r="L278" s="23">
        <v>60</v>
      </c>
      <c r="M278" s="23"/>
      <c r="N278" s="23"/>
      <c r="O278" s="23">
        <f>P278+Q278+R278</f>
        <v>60</v>
      </c>
      <c r="P278" s="23">
        <v>60</v>
      </c>
      <c r="Q278" s="23"/>
      <c r="R278" s="23"/>
    </row>
    <row r="279" spans="1:18" ht="37.5">
      <c r="A279" s="111" t="s">
        <v>261</v>
      </c>
      <c r="B279" s="67">
        <v>115</v>
      </c>
      <c r="C279" s="28" t="s">
        <v>158</v>
      </c>
      <c r="D279" s="28" t="s">
        <v>155</v>
      </c>
      <c r="E279" s="67" t="s">
        <v>87</v>
      </c>
      <c r="F279" s="28" t="s">
        <v>260</v>
      </c>
      <c r="G279" s="23">
        <f>H279+I279+J279</f>
        <v>3923</v>
      </c>
      <c r="H279" s="23">
        <v>3923</v>
      </c>
      <c r="I279" s="23"/>
      <c r="J279" s="23"/>
      <c r="K279" s="23">
        <f>L279+M279+N279</f>
        <v>3923</v>
      </c>
      <c r="L279" s="23">
        <v>3923</v>
      </c>
      <c r="M279" s="23"/>
      <c r="N279" s="23"/>
      <c r="O279" s="23">
        <f>P279+Q279+R279</f>
        <v>3923</v>
      </c>
      <c r="P279" s="23">
        <v>3923</v>
      </c>
      <c r="Q279" s="23"/>
      <c r="R279" s="23"/>
    </row>
    <row r="280" spans="1:18" ht="18.75">
      <c r="A280" s="111" t="s">
        <v>178</v>
      </c>
      <c r="B280" s="67">
        <v>115</v>
      </c>
      <c r="C280" s="28" t="s">
        <v>158</v>
      </c>
      <c r="D280" s="28" t="s">
        <v>153</v>
      </c>
      <c r="E280" s="28"/>
      <c r="F280" s="28"/>
      <c r="G280" s="23">
        <f>G281</f>
        <v>5160</v>
      </c>
      <c r="H280" s="23">
        <f aca="true" t="shared" si="140" ref="H280:R280">H281</f>
        <v>5160</v>
      </c>
      <c r="I280" s="23">
        <f t="shared" si="140"/>
        <v>0</v>
      </c>
      <c r="J280" s="23">
        <f t="shared" si="140"/>
        <v>0</v>
      </c>
      <c r="K280" s="23">
        <f t="shared" si="140"/>
        <v>5160</v>
      </c>
      <c r="L280" s="23">
        <f t="shared" si="140"/>
        <v>5160</v>
      </c>
      <c r="M280" s="23">
        <f t="shared" si="140"/>
        <v>0</v>
      </c>
      <c r="N280" s="23">
        <f t="shared" si="140"/>
        <v>0</v>
      </c>
      <c r="O280" s="23">
        <f t="shared" si="140"/>
        <v>5160</v>
      </c>
      <c r="P280" s="23">
        <f t="shared" si="140"/>
        <v>5160</v>
      </c>
      <c r="Q280" s="23">
        <f t="shared" si="140"/>
        <v>0</v>
      </c>
      <c r="R280" s="23">
        <f t="shared" si="140"/>
        <v>0</v>
      </c>
    </row>
    <row r="281" spans="1:18" ht="37.5">
      <c r="A281" s="111" t="s">
        <v>460</v>
      </c>
      <c r="B281" s="67">
        <v>115</v>
      </c>
      <c r="C281" s="28" t="s">
        <v>158</v>
      </c>
      <c r="D281" s="28" t="s">
        <v>153</v>
      </c>
      <c r="E281" s="28" t="s">
        <v>343</v>
      </c>
      <c r="F281" s="28"/>
      <c r="G281" s="23">
        <f>G282</f>
        <v>5160</v>
      </c>
      <c r="H281" s="23">
        <f aca="true" t="shared" si="141" ref="H281:R283">H282</f>
        <v>5160</v>
      </c>
      <c r="I281" s="23">
        <f t="shared" si="141"/>
        <v>0</v>
      </c>
      <c r="J281" s="23">
        <f t="shared" si="141"/>
        <v>0</v>
      </c>
      <c r="K281" s="23">
        <f t="shared" si="141"/>
        <v>5160</v>
      </c>
      <c r="L281" s="23">
        <f t="shared" si="141"/>
        <v>5160</v>
      </c>
      <c r="M281" s="23">
        <f t="shared" si="141"/>
        <v>0</v>
      </c>
      <c r="N281" s="23">
        <f t="shared" si="141"/>
        <v>0</v>
      </c>
      <c r="O281" s="23">
        <f t="shared" si="141"/>
        <v>5160</v>
      </c>
      <c r="P281" s="23">
        <f t="shared" si="141"/>
        <v>5160</v>
      </c>
      <c r="Q281" s="23">
        <f t="shared" si="141"/>
        <v>0</v>
      </c>
      <c r="R281" s="23">
        <f t="shared" si="141"/>
        <v>0</v>
      </c>
    </row>
    <row r="282" spans="1:18" ht="18.75">
      <c r="A282" s="21" t="s">
        <v>229</v>
      </c>
      <c r="B282" s="67">
        <v>115</v>
      </c>
      <c r="C282" s="28" t="s">
        <v>158</v>
      </c>
      <c r="D282" s="28" t="s">
        <v>153</v>
      </c>
      <c r="E282" s="28" t="s">
        <v>349</v>
      </c>
      <c r="F282" s="65"/>
      <c r="G282" s="23">
        <f>G283</f>
        <v>5160</v>
      </c>
      <c r="H282" s="23">
        <f t="shared" si="141"/>
        <v>5160</v>
      </c>
      <c r="I282" s="23">
        <f t="shared" si="141"/>
        <v>0</v>
      </c>
      <c r="J282" s="23">
        <f t="shared" si="141"/>
        <v>0</v>
      </c>
      <c r="K282" s="23">
        <f t="shared" si="141"/>
        <v>5160</v>
      </c>
      <c r="L282" s="23">
        <f t="shared" si="141"/>
        <v>5160</v>
      </c>
      <c r="M282" s="23">
        <f t="shared" si="141"/>
        <v>0</v>
      </c>
      <c r="N282" s="23">
        <f t="shared" si="141"/>
        <v>0</v>
      </c>
      <c r="O282" s="23">
        <f t="shared" si="141"/>
        <v>5160</v>
      </c>
      <c r="P282" s="23">
        <f t="shared" si="141"/>
        <v>5160</v>
      </c>
      <c r="Q282" s="23">
        <f t="shared" si="141"/>
        <v>0</v>
      </c>
      <c r="R282" s="23">
        <f t="shared" si="141"/>
        <v>0</v>
      </c>
    </row>
    <row r="283" spans="1:18" ht="56.25">
      <c r="A283" s="57" t="s">
        <v>364</v>
      </c>
      <c r="B283" s="67">
        <v>115</v>
      </c>
      <c r="C283" s="28" t="s">
        <v>158</v>
      </c>
      <c r="D283" s="28" t="s">
        <v>153</v>
      </c>
      <c r="E283" s="28" t="s">
        <v>88</v>
      </c>
      <c r="F283" s="65"/>
      <c r="G283" s="23">
        <f>G284</f>
        <v>5160</v>
      </c>
      <c r="H283" s="23">
        <f t="shared" si="141"/>
        <v>5160</v>
      </c>
      <c r="I283" s="23">
        <f t="shared" si="141"/>
        <v>0</v>
      </c>
      <c r="J283" s="23">
        <f t="shared" si="141"/>
        <v>0</v>
      </c>
      <c r="K283" s="23">
        <f t="shared" si="141"/>
        <v>5160</v>
      </c>
      <c r="L283" s="23">
        <f t="shared" si="141"/>
        <v>5160</v>
      </c>
      <c r="M283" s="23">
        <f t="shared" si="141"/>
        <v>0</v>
      </c>
      <c r="N283" s="23">
        <f t="shared" si="141"/>
        <v>0</v>
      </c>
      <c r="O283" s="23">
        <f t="shared" si="141"/>
        <v>5160</v>
      </c>
      <c r="P283" s="23">
        <f t="shared" si="141"/>
        <v>5160</v>
      </c>
      <c r="Q283" s="23">
        <f t="shared" si="141"/>
        <v>0</v>
      </c>
      <c r="R283" s="23">
        <f t="shared" si="141"/>
        <v>0</v>
      </c>
    </row>
    <row r="284" spans="1:18" ht="75">
      <c r="A284" s="64" t="s">
        <v>263</v>
      </c>
      <c r="B284" s="67">
        <v>115</v>
      </c>
      <c r="C284" s="28" t="s">
        <v>158</v>
      </c>
      <c r="D284" s="28" t="s">
        <v>153</v>
      </c>
      <c r="E284" s="28" t="s">
        <v>89</v>
      </c>
      <c r="F284" s="28"/>
      <c r="G284" s="23">
        <f>G285+G286</f>
        <v>5160</v>
      </c>
      <c r="H284" s="23">
        <f aca="true" t="shared" si="142" ref="H284:R284">H285+H286</f>
        <v>5160</v>
      </c>
      <c r="I284" s="23">
        <f t="shared" si="142"/>
        <v>0</v>
      </c>
      <c r="J284" s="23">
        <f t="shared" si="142"/>
        <v>0</v>
      </c>
      <c r="K284" s="23">
        <f t="shared" si="142"/>
        <v>5160</v>
      </c>
      <c r="L284" s="23">
        <f t="shared" si="142"/>
        <v>5160</v>
      </c>
      <c r="M284" s="23">
        <f t="shared" si="142"/>
        <v>0</v>
      </c>
      <c r="N284" s="23">
        <f t="shared" si="142"/>
        <v>0</v>
      </c>
      <c r="O284" s="23">
        <f t="shared" si="142"/>
        <v>5160</v>
      </c>
      <c r="P284" s="23">
        <f t="shared" si="142"/>
        <v>5160</v>
      </c>
      <c r="Q284" s="23">
        <f t="shared" si="142"/>
        <v>0</v>
      </c>
      <c r="R284" s="23">
        <f t="shared" si="142"/>
        <v>0</v>
      </c>
    </row>
    <row r="285" spans="1:18" ht="37.5">
      <c r="A285" s="111" t="s">
        <v>119</v>
      </c>
      <c r="B285" s="67">
        <v>115</v>
      </c>
      <c r="C285" s="28" t="s">
        <v>158</v>
      </c>
      <c r="D285" s="28" t="s">
        <v>153</v>
      </c>
      <c r="E285" s="28" t="s">
        <v>89</v>
      </c>
      <c r="F285" s="28" t="s">
        <v>210</v>
      </c>
      <c r="G285" s="23">
        <f>H285+I285+J285</f>
        <v>51.6</v>
      </c>
      <c r="H285" s="23">
        <v>51.6</v>
      </c>
      <c r="I285" s="23"/>
      <c r="J285" s="23"/>
      <c r="K285" s="23">
        <f>L285+M285+N285</f>
        <v>51.6</v>
      </c>
      <c r="L285" s="23">
        <v>51.6</v>
      </c>
      <c r="M285" s="23"/>
      <c r="N285" s="23"/>
      <c r="O285" s="23">
        <f>P285+Q285+R285</f>
        <v>51.6</v>
      </c>
      <c r="P285" s="23">
        <v>51.6</v>
      </c>
      <c r="Q285" s="23"/>
      <c r="R285" s="23"/>
    </row>
    <row r="286" spans="1:18" ht="37.5">
      <c r="A286" s="111" t="s">
        <v>261</v>
      </c>
      <c r="B286" s="67">
        <v>115</v>
      </c>
      <c r="C286" s="28" t="s">
        <v>158</v>
      </c>
      <c r="D286" s="28" t="s">
        <v>153</v>
      </c>
      <c r="E286" s="28" t="s">
        <v>89</v>
      </c>
      <c r="F286" s="28" t="s">
        <v>260</v>
      </c>
      <c r="G286" s="23">
        <f>H286+I286+J286</f>
        <v>5108.4</v>
      </c>
      <c r="H286" s="23">
        <v>5108.4</v>
      </c>
      <c r="I286" s="23"/>
      <c r="J286" s="23"/>
      <c r="K286" s="23">
        <f>L286+M286+N286</f>
        <v>5108.4</v>
      </c>
      <c r="L286" s="23">
        <v>5108.4</v>
      </c>
      <c r="M286" s="23"/>
      <c r="N286" s="23"/>
      <c r="O286" s="23">
        <f>P286+Q286+R286</f>
        <v>5108.4</v>
      </c>
      <c r="P286" s="23">
        <v>5108.4</v>
      </c>
      <c r="Q286" s="23"/>
      <c r="R286" s="23"/>
    </row>
    <row r="287" spans="1:18" ht="18.75">
      <c r="A287" s="111" t="s">
        <v>192</v>
      </c>
      <c r="B287" s="67">
        <v>115</v>
      </c>
      <c r="C287" s="28" t="s">
        <v>174</v>
      </c>
      <c r="D287" s="28" t="s">
        <v>555</v>
      </c>
      <c r="E287" s="28"/>
      <c r="F287" s="28"/>
      <c r="G287" s="23">
        <f>G288</f>
        <v>702.7</v>
      </c>
      <c r="H287" s="23">
        <f aca="true" t="shared" si="143" ref="H287:R287">H288</f>
        <v>0</v>
      </c>
      <c r="I287" s="23">
        <f t="shared" si="143"/>
        <v>518.4</v>
      </c>
      <c r="J287" s="23">
        <f t="shared" si="143"/>
        <v>160</v>
      </c>
      <c r="K287" s="23">
        <f t="shared" si="143"/>
        <v>350</v>
      </c>
      <c r="L287" s="23">
        <f t="shared" si="143"/>
        <v>0</v>
      </c>
      <c r="M287" s="23">
        <f t="shared" si="143"/>
        <v>190</v>
      </c>
      <c r="N287" s="23">
        <f t="shared" si="143"/>
        <v>160</v>
      </c>
      <c r="O287" s="23">
        <f t="shared" si="143"/>
        <v>350</v>
      </c>
      <c r="P287" s="23">
        <f t="shared" si="143"/>
        <v>0</v>
      </c>
      <c r="Q287" s="23">
        <f t="shared" si="143"/>
        <v>190</v>
      </c>
      <c r="R287" s="23">
        <f t="shared" si="143"/>
        <v>160</v>
      </c>
    </row>
    <row r="288" spans="1:18" ht="18.75">
      <c r="A288" s="111" t="s">
        <v>193</v>
      </c>
      <c r="B288" s="67">
        <v>115</v>
      </c>
      <c r="C288" s="28" t="s">
        <v>174</v>
      </c>
      <c r="D288" s="28" t="s">
        <v>156</v>
      </c>
      <c r="E288" s="28"/>
      <c r="F288" s="28"/>
      <c r="G288" s="23">
        <f>G289+G301</f>
        <v>702.7</v>
      </c>
      <c r="H288" s="23">
        <f aca="true" t="shared" si="144" ref="H288:R288">H289+H301</f>
        <v>0</v>
      </c>
      <c r="I288" s="23">
        <f t="shared" si="144"/>
        <v>518.4</v>
      </c>
      <c r="J288" s="23">
        <f t="shared" si="144"/>
        <v>160</v>
      </c>
      <c r="K288" s="23">
        <f t="shared" si="144"/>
        <v>350</v>
      </c>
      <c r="L288" s="23">
        <f t="shared" si="144"/>
        <v>0</v>
      </c>
      <c r="M288" s="23">
        <f t="shared" si="144"/>
        <v>190</v>
      </c>
      <c r="N288" s="23">
        <f t="shared" si="144"/>
        <v>160</v>
      </c>
      <c r="O288" s="23">
        <f t="shared" si="144"/>
        <v>350</v>
      </c>
      <c r="P288" s="23">
        <f t="shared" si="144"/>
        <v>0</v>
      </c>
      <c r="Q288" s="23">
        <f t="shared" si="144"/>
        <v>190</v>
      </c>
      <c r="R288" s="23">
        <f t="shared" si="144"/>
        <v>160</v>
      </c>
    </row>
    <row r="289" spans="1:18" ht="37.5">
      <c r="A289" s="111" t="s">
        <v>452</v>
      </c>
      <c r="B289" s="67">
        <v>115</v>
      </c>
      <c r="C289" s="28" t="s">
        <v>174</v>
      </c>
      <c r="D289" s="28" t="s">
        <v>156</v>
      </c>
      <c r="E289" s="28" t="s">
        <v>354</v>
      </c>
      <c r="F289" s="28"/>
      <c r="G289" s="23">
        <f aca="true" t="shared" si="145" ref="G289:R289">G290+G293+G298</f>
        <v>350</v>
      </c>
      <c r="H289" s="23">
        <f t="shared" si="145"/>
        <v>0</v>
      </c>
      <c r="I289" s="23">
        <f t="shared" si="145"/>
        <v>190</v>
      </c>
      <c r="J289" s="23">
        <f t="shared" si="145"/>
        <v>160</v>
      </c>
      <c r="K289" s="23">
        <f t="shared" si="145"/>
        <v>350</v>
      </c>
      <c r="L289" s="23">
        <f t="shared" si="145"/>
        <v>0</v>
      </c>
      <c r="M289" s="23">
        <f t="shared" si="145"/>
        <v>190</v>
      </c>
      <c r="N289" s="23">
        <f t="shared" si="145"/>
        <v>160</v>
      </c>
      <c r="O289" s="23">
        <f t="shared" si="145"/>
        <v>350</v>
      </c>
      <c r="P289" s="23">
        <f t="shared" si="145"/>
        <v>0</v>
      </c>
      <c r="Q289" s="23">
        <f t="shared" si="145"/>
        <v>190</v>
      </c>
      <c r="R289" s="23">
        <f t="shared" si="145"/>
        <v>160</v>
      </c>
    </row>
    <row r="290" spans="1:18" ht="18.75">
      <c r="A290" s="111" t="s">
        <v>0</v>
      </c>
      <c r="B290" s="67">
        <v>115</v>
      </c>
      <c r="C290" s="28" t="s">
        <v>174</v>
      </c>
      <c r="D290" s="28" t="s">
        <v>156</v>
      </c>
      <c r="E290" s="28" t="s">
        <v>1</v>
      </c>
      <c r="F290" s="28"/>
      <c r="G290" s="23">
        <f aca="true" t="shared" si="146" ref="G290:R291">G291</f>
        <v>90</v>
      </c>
      <c r="H290" s="23">
        <f t="shared" si="146"/>
        <v>0</v>
      </c>
      <c r="I290" s="23">
        <f t="shared" si="146"/>
        <v>90</v>
      </c>
      <c r="J290" s="23">
        <f t="shared" si="146"/>
        <v>0</v>
      </c>
      <c r="K290" s="23">
        <f t="shared" si="146"/>
        <v>90</v>
      </c>
      <c r="L290" s="23">
        <f t="shared" si="146"/>
        <v>0</v>
      </c>
      <c r="M290" s="23">
        <f t="shared" si="146"/>
        <v>90</v>
      </c>
      <c r="N290" s="23">
        <f t="shared" si="146"/>
        <v>0</v>
      </c>
      <c r="O290" s="23">
        <f t="shared" si="146"/>
        <v>90</v>
      </c>
      <c r="P290" s="23">
        <f t="shared" si="146"/>
        <v>0</v>
      </c>
      <c r="Q290" s="23">
        <f t="shared" si="146"/>
        <v>90</v>
      </c>
      <c r="R290" s="23">
        <f t="shared" si="146"/>
        <v>0</v>
      </c>
    </row>
    <row r="291" spans="1:18" ht="18.75">
      <c r="A291" s="111" t="s">
        <v>4</v>
      </c>
      <c r="B291" s="67">
        <v>115</v>
      </c>
      <c r="C291" s="28" t="s">
        <v>174</v>
      </c>
      <c r="D291" s="28" t="s">
        <v>156</v>
      </c>
      <c r="E291" s="28" t="s">
        <v>2</v>
      </c>
      <c r="F291" s="28"/>
      <c r="G291" s="23">
        <f>G292</f>
        <v>90</v>
      </c>
      <c r="H291" s="23">
        <f t="shared" si="146"/>
        <v>0</v>
      </c>
      <c r="I291" s="23">
        <f t="shared" si="146"/>
        <v>90</v>
      </c>
      <c r="J291" s="23">
        <f t="shared" si="146"/>
        <v>0</v>
      </c>
      <c r="K291" s="23">
        <f t="shared" si="146"/>
        <v>90</v>
      </c>
      <c r="L291" s="23">
        <f t="shared" si="146"/>
        <v>0</v>
      </c>
      <c r="M291" s="23">
        <f t="shared" si="146"/>
        <v>90</v>
      </c>
      <c r="N291" s="23">
        <f t="shared" si="146"/>
        <v>0</v>
      </c>
      <c r="O291" s="23">
        <f t="shared" si="146"/>
        <v>90</v>
      </c>
      <c r="P291" s="23">
        <f t="shared" si="146"/>
        <v>0</v>
      </c>
      <c r="Q291" s="23">
        <f t="shared" si="146"/>
        <v>90</v>
      </c>
      <c r="R291" s="23">
        <f t="shared" si="146"/>
        <v>0</v>
      </c>
    </row>
    <row r="292" spans="1:18" ht="18.75">
      <c r="A292" s="111" t="s">
        <v>225</v>
      </c>
      <c r="B292" s="67">
        <v>115</v>
      </c>
      <c r="C292" s="28" t="s">
        <v>174</v>
      </c>
      <c r="D292" s="28" t="s">
        <v>156</v>
      </c>
      <c r="E292" s="28" t="s">
        <v>2</v>
      </c>
      <c r="F292" s="28" t="s">
        <v>224</v>
      </c>
      <c r="G292" s="23">
        <f>H292+I292+J292</f>
        <v>90</v>
      </c>
      <c r="H292" s="23"/>
      <c r="I292" s="23">
        <v>90</v>
      </c>
      <c r="J292" s="23"/>
      <c r="K292" s="23">
        <f>L292+M292+N292</f>
        <v>90</v>
      </c>
      <c r="L292" s="23"/>
      <c r="M292" s="23">
        <v>90</v>
      </c>
      <c r="N292" s="23"/>
      <c r="O292" s="23">
        <f>P292+Q292+R292</f>
        <v>90</v>
      </c>
      <c r="P292" s="23"/>
      <c r="Q292" s="23">
        <v>90</v>
      </c>
      <c r="R292" s="23"/>
    </row>
    <row r="293" spans="1:18" ht="18.75">
      <c r="A293" s="111" t="s">
        <v>5</v>
      </c>
      <c r="B293" s="67">
        <v>115</v>
      </c>
      <c r="C293" s="28" t="s">
        <v>174</v>
      </c>
      <c r="D293" s="28" t="s">
        <v>156</v>
      </c>
      <c r="E293" s="28" t="s">
        <v>6</v>
      </c>
      <c r="F293" s="28"/>
      <c r="G293" s="23">
        <f>G294+G296</f>
        <v>210</v>
      </c>
      <c r="H293" s="23">
        <f aca="true" t="shared" si="147" ref="H293:R293">H294+H296</f>
        <v>0</v>
      </c>
      <c r="I293" s="23">
        <f t="shared" si="147"/>
        <v>100</v>
      </c>
      <c r="J293" s="23">
        <f t="shared" si="147"/>
        <v>110</v>
      </c>
      <c r="K293" s="23">
        <f t="shared" si="147"/>
        <v>210</v>
      </c>
      <c r="L293" s="23">
        <f t="shared" si="147"/>
        <v>0</v>
      </c>
      <c r="M293" s="23">
        <f t="shared" si="147"/>
        <v>100</v>
      </c>
      <c r="N293" s="23">
        <f t="shared" si="147"/>
        <v>110</v>
      </c>
      <c r="O293" s="23">
        <f t="shared" si="147"/>
        <v>210</v>
      </c>
      <c r="P293" s="23">
        <f t="shared" si="147"/>
        <v>0</v>
      </c>
      <c r="Q293" s="23">
        <f t="shared" si="147"/>
        <v>100</v>
      </c>
      <c r="R293" s="23">
        <f t="shared" si="147"/>
        <v>110</v>
      </c>
    </row>
    <row r="294" spans="1:18" ht="18.75">
      <c r="A294" s="111" t="s">
        <v>4</v>
      </c>
      <c r="B294" s="67">
        <v>115</v>
      </c>
      <c r="C294" s="28" t="s">
        <v>174</v>
      </c>
      <c r="D294" s="28" t="s">
        <v>156</v>
      </c>
      <c r="E294" s="28" t="s">
        <v>7</v>
      </c>
      <c r="F294" s="28"/>
      <c r="G294" s="23">
        <f>G295</f>
        <v>100</v>
      </c>
      <c r="H294" s="23">
        <f aca="true" t="shared" si="148" ref="H294:R294">H295</f>
        <v>0</v>
      </c>
      <c r="I294" s="23">
        <f t="shared" si="148"/>
        <v>100</v>
      </c>
      <c r="J294" s="23">
        <f t="shared" si="148"/>
        <v>0</v>
      </c>
      <c r="K294" s="23">
        <f t="shared" si="148"/>
        <v>100</v>
      </c>
      <c r="L294" s="23">
        <f t="shared" si="148"/>
        <v>0</v>
      </c>
      <c r="M294" s="23">
        <f t="shared" si="148"/>
        <v>100</v>
      </c>
      <c r="N294" s="23">
        <f t="shared" si="148"/>
        <v>0</v>
      </c>
      <c r="O294" s="23">
        <f t="shared" si="148"/>
        <v>100</v>
      </c>
      <c r="P294" s="23">
        <f t="shared" si="148"/>
        <v>0</v>
      </c>
      <c r="Q294" s="23">
        <f t="shared" si="148"/>
        <v>100</v>
      </c>
      <c r="R294" s="23">
        <f t="shared" si="148"/>
        <v>0</v>
      </c>
    </row>
    <row r="295" spans="1:18" ht="18.75">
      <c r="A295" s="111" t="s">
        <v>225</v>
      </c>
      <c r="B295" s="67">
        <v>115</v>
      </c>
      <c r="C295" s="28" t="s">
        <v>174</v>
      </c>
      <c r="D295" s="28" t="s">
        <v>156</v>
      </c>
      <c r="E295" s="28" t="s">
        <v>7</v>
      </c>
      <c r="F295" s="28" t="s">
        <v>224</v>
      </c>
      <c r="G295" s="23">
        <f>H295+I295+J295</f>
        <v>100</v>
      </c>
      <c r="H295" s="23"/>
      <c r="I295" s="23">
        <v>100</v>
      </c>
      <c r="J295" s="23"/>
      <c r="K295" s="23">
        <f>L295+M295+N295</f>
        <v>100</v>
      </c>
      <c r="L295" s="23"/>
      <c r="M295" s="23">
        <v>100</v>
      </c>
      <c r="N295" s="23"/>
      <c r="O295" s="23">
        <f>P295+Q295+R295</f>
        <v>100</v>
      </c>
      <c r="P295" s="23"/>
      <c r="Q295" s="23">
        <v>100</v>
      </c>
      <c r="R295" s="23"/>
    </row>
    <row r="296" spans="1:18" ht="77.25" customHeight="1">
      <c r="A296" s="111" t="s">
        <v>415</v>
      </c>
      <c r="B296" s="67">
        <v>115</v>
      </c>
      <c r="C296" s="28" t="s">
        <v>174</v>
      </c>
      <c r="D296" s="28" t="s">
        <v>156</v>
      </c>
      <c r="E296" s="28" t="s">
        <v>103</v>
      </c>
      <c r="F296" s="28"/>
      <c r="G296" s="23">
        <f>G297</f>
        <v>110</v>
      </c>
      <c r="H296" s="23">
        <f aca="true" t="shared" si="149" ref="H296:R296">H297</f>
        <v>0</v>
      </c>
      <c r="I296" s="23">
        <f t="shared" si="149"/>
        <v>0</v>
      </c>
      <c r="J296" s="23">
        <f t="shared" si="149"/>
        <v>110</v>
      </c>
      <c r="K296" s="23">
        <f t="shared" si="149"/>
        <v>110</v>
      </c>
      <c r="L296" s="23">
        <f t="shared" si="149"/>
        <v>0</v>
      </c>
      <c r="M296" s="23">
        <f t="shared" si="149"/>
        <v>0</v>
      </c>
      <c r="N296" s="23">
        <f t="shared" si="149"/>
        <v>110</v>
      </c>
      <c r="O296" s="23">
        <f t="shared" si="149"/>
        <v>110</v>
      </c>
      <c r="P296" s="23">
        <f t="shared" si="149"/>
        <v>0</v>
      </c>
      <c r="Q296" s="23">
        <f t="shared" si="149"/>
        <v>0</v>
      </c>
      <c r="R296" s="23">
        <f t="shared" si="149"/>
        <v>110</v>
      </c>
    </row>
    <row r="297" spans="1:18" ht="18.75">
      <c r="A297" s="111" t="s">
        <v>225</v>
      </c>
      <c r="B297" s="67">
        <v>115</v>
      </c>
      <c r="C297" s="28" t="s">
        <v>174</v>
      </c>
      <c r="D297" s="28" t="s">
        <v>156</v>
      </c>
      <c r="E297" s="28" t="s">
        <v>103</v>
      </c>
      <c r="F297" s="28" t="s">
        <v>224</v>
      </c>
      <c r="G297" s="23">
        <f>H297+I297+J297</f>
        <v>110</v>
      </c>
      <c r="H297" s="23"/>
      <c r="I297" s="23"/>
      <c r="J297" s="23">
        <v>110</v>
      </c>
      <c r="K297" s="23">
        <f>L297+M297+N297</f>
        <v>110</v>
      </c>
      <c r="L297" s="23"/>
      <c r="M297" s="23"/>
      <c r="N297" s="23">
        <v>110</v>
      </c>
      <c r="O297" s="23">
        <f>P297+Q297+R297</f>
        <v>110</v>
      </c>
      <c r="P297" s="23"/>
      <c r="Q297" s="23"/>
      <c r="R297" s="23">
        <v>110</v>
      </c>
    </row>
    <row r="298" spans="1:18" ht="37.5">
      <c r="A298" s="111" t="s">
        <v>100</v>
      </c>
      <c r="B298" s="67">
        <v>115</v>
      </c>
      <c r="C298" s="28" t="s">
        <v>174</v>
      </c>
      <c r="D298" s="28" t="s">
        <v>156</v>
      </c>
      <c r="E298" s="28" t="s">
        <v>101</v>
      </c>
      <c r="F298" s="28"/>
      <c r="G298" s="23">
        <f>G299</f>
        <v>50</v>
      </c>
      <c r="H298" s="23">
        <f aca="true" t="shared" si="150" ref="H298:R298">H299</f>
        <v>0</v>
      </c>
      <c r="I298" s="23">
        <f t="shared" si="150"/>
        <v>0</v>
      </c>
      <c r="J298" s="23">
        <f t="shared" si="150"/>
        <v>50</v>
      </c>
      <c r="K298" s="23">
        <f t="shared" si="150"/>
        <v>50</v>
      </c>
      <c r="L298" s="23">
        <f t="shared" si="150"/>
        <v>0</v>
      </c>
      <c r="M298" s="23">
        <f t="shared" si="150"/>
        <v>0</v>
      </c>
      <c r="N298" s="23">
        <f t="shared" si="150"/>
        <v>50</v>
      </c>
      <c r="O298" s="23">
        <f t="shared" si="150"/>
        <v>50</v>
      </c>
      <c r="P298" s="23">
        <f t="shared" si="150"/>
        <v>0</v>
      </c>
      <c r="Q298" s="23">
        <f t="shared" si="150"/>
        <v>0</v>
      </c>
      <c r="R298" s="23">
        <f t="shared" si="150"/>
        <v>50</v>
      </c>
    </row>
    <row r="299" spans="1:18" ht="80.25" customHeight="1">
      <c r="A299" s="111" t="s">
        <v>415</v>
      </c>
      <c r="B299" s="67">
        <v>115</v>
      </c>
      <c r="C299" s="28" t="s">
        <v>174</v>
      </c>
      <c r="D299" s="28" t="s">
        <v>156</v>
      </c>
      <c r="E299" s="28" t="s">
        <v>102</v>
      </c>
      <c r="F299" s="28"/>
      <c r="G299" s="23">
        <f>G300</f>
        <v>50</v>
      </c>
      <c r="H299" s="23">
        <f aca="true" t="shared" si="151" ref="H299:R299">H300</f>
        <v>0</v>
      </c>
      <c r="I299" s="23">
        <f t="shared" si="151"/>
        <v>0</v>
      </c>
      <c r="J299" s="23">
        <f t="shared" si="151"/>
        <v>50</v>
      </c>
      <c r="K299" s="23">
        <f t="shared" si="151"/>
        <v>50</v>
      </c>
      <c r="L299" s="23">
        <f t="shared" si="151"/>
        <v>0</v>
      </c>
      <c r="M299" s="23">
        <f t="shared" si="151"/>
        <v>0</v>
      </c>
      <c r="N299" s="23">
        <f t="shared" si="151"/>
        <v>50</v>
      </c>
      <c r="O299" s="23">
        <f t="shared" si="151"/>
        <v>50</v>
      </c>
      <c r="P299" s="23">
        <f t="shared" si="151"/>
        <v>0</v>
      </c>
      <c r="Q299" s="23">
        <f t="shared" si="151"/>
        <v>0</v>
      </c>
      <c r="R299" s="23">
        <f t="shared" si="151"/>
        <v>50</v>
      </c>
    </row>
    <row r="300" spans="1:18" ht="18.75">
      <c r="A300" s="111" t="s">
        <v>225</v>
      </c>
      <c r="B300" s="67">
        <v>115</v>
      </c>
      <c r="C300" s="28" t="s">
        <v>174</v>
      </c>
      <c r="D300" s="28" t="s">
        <v>156</v>
      </c>
      <c r="E300" s="28" t="s">
        <v>102</v>
      </c>
      <c r="F300" s="28" t="s">
        <v>224</v>
      </c>
      <c r="G300" s="23">
        <f>H300+I300+J300</f>
        <v>50</v>
      </c>
      <c r="H300" s="23"/>
      <c r="I300" s="23"/>
      <c r="J300" s="23">
        <v>50</v>
      </c>
      <c r="K300" s="23">
        <f>L300+M300+N300</f>
        <v>50</v>
      </c>
      <c r="L300" s="23"/>
      <c r="M300" s="23"/>
      <c r="N300" s="23">
        <v>50</v>
      </c>
      <c r="O300" s="23">
        <f>P300+Q300+R300</f>
        <v>50</v>
      </c>
      <c r="P300" s="23"/>
      <c r="Q300" s="23"/>
      <c r="R300" s="23">
        <v>50</v>
      </c>
    </row>
    <row r="301" spans="1:18" ht="37.5">
      <c r="A301" s="111" t="s">
        <v>460</v>
      </c>
      <c r="B301" s="67">
        <v>115</v>
      </c>
      <c r="C301" s="28" t="s">
        <v>174</v>
      </c>
      <c r="D301" s="28" t="s">
        <v>156</v>
      </c>
      <c r="E301" s="28" t="s">
        <v>343</v>
      </c>
      <c r="F301" s="28"/>
      <c r="G301" s="23">
        <f>G302</f>
        <v>352.7</v>
      </c>
      <c r="H301" s="23">
        <f aca="true" t="shared" si="152" ref="H301:R304">H302</f>
        <v>0</v>
      </c>
      <c r="I301" s="23">
        <f t="shared" si="152"/>
        <v>328.4</v>
      </c>
      <c r="J301" s="23">
        <f t="shared" si="152"/>
        <v>0</v>
      </c>
      <c r="K301" s="23">
        <f t="shared" si="152"/>
        <v>0</v>
      </c>
      <c r="L301" s="23">
        <f t="shared" si="152"/>
        <v>0</v>
      </c>
      <c r="M301" s="23">
        <f t="shared" si="152"/>
        <v>0</v>
      </c>
      <c r="N301" s="23">
        <f t="shared" si="152"/>
        <v>0</v>
      </c>
      <c r="O301" s="23">
        <f t="shared" si="152"/>
        <v>0</v>
      </c>
      <c r="P301" s="23">
        <f t="shared" si="152"/>
        <v>0</v>
      </c>
      <c r="Q301" s="23">
        <f t="shared" si="152"/>
        <v>0</v>
      </c>
      <c r="R301" s="23">
        <f t="shared" si="152"/>
        <v>0</v>
      </c>
    </row>
    <row r="302" spans="1:18" ht="22.5" customHeight="1">
      <c r="A302" s="111" t="s">
        <v>21</v>
      </c>
      <c r="B302" s="67">
        <v>115</v>
      </c>
      <c r="C302" s="28" t="s">
        <v>174</v>
      </c>
      <c r="D302" s="28" t="s">
        <v>156</v>
      </c>
      <c r="E302" s="28" t="s">
        <v>344</v>
      </c>
      <c r="F302" s="28"/>
      <c r="G302" s="23">
        <f>G303</f>
        <v>352.7</v>
      </c>
      <c r="H302" s="23">
        <f t="shared" si="152"/>
        <v>0</v>
      </c>
      <c r="I302" s="23">
        <f t="shared" si="152"/>
        <v>328.4</v>
      </c>
      <c r="J302" s="23">
        <f t="shared" si="152"/>
        <v>0</v>
      </c>
      <c r="K302" s="23">
        <f t="shared" si="152"/>
        <v>0</v>
      </c>
      <c r="L302" s="23">
        <f t="shared" si="152"/>
        <v>0</v>
      </c>
      <c r="M302" s="23">
        <f t="shared" si="152"/>
        <v>0</v>
      </c>
      <c r="N302" s="23">
        <f t="shared" si="152"/>
        <v>0</v>
      </c>
      <c r="O302" s="23">
        <f t="shared" si="152"/>
        <v>0</v>
      </c>
      <c r="P302" s="23">
        <f t="shared" si="152"/>
        <v>0</v>
      </c>
      <c r="Q302" s="23">
        <f t="shared" si="152"/>
        <v>0</v>
      </c>
      <c r="R302" s="23">
        <f t="shared" si="152"/>
        <v>0</v>
      </c>
    </row>
    <row r="303" spans="1:18" ht="39.75" customHeight="1">
      <c r="A303" s="111" t="s">
        <v>63</v>
      </c>
      <c r="B303" s="67">
        <v>115</v>
      </c>
      <c r="C303" s="28" t="s">
        <v>174</v>
      </c>
      <c r="D303" s="28" t="s">
        <v>156</v>
      </c>
      <c r="E303" s="28" t="s">
        <v>64</v>
      </c>
      <c r="F303" s="28"/>
      <c r="G303" s="23">
        <f>G304</f>
        <v>352.7</v>
      </c>
      <c r="H303" s="23">
        <f t="shared" si="152"/>
        <v>0</v>
      </c>
      <c r="I303" s="23">
        <f t="shared" si="152"/>
        <v>328.4</v>
      </c>
      <c r="J303" s="23">
        <f t="shared" si="152"/>
        <v>0</v>
      </c>
      <c r="K303" s="23">
        <f t="shared" si="152"/>
        <v>0</v>
      </c>
      <c r="L303" s="23">
        <f t="shared" si="152"/>
        <v>0</v>
      </c>
      <c r="M303" s="23">
        <f t="shared" si="152"/>
        <v>0</v>
      </c>
      <c r="N303" s="23">
        <f t="shared" si="152"/>
        <v>0</v>
      </c>
      <c r="O303" s="23">
        <f t="shared" si="152"/>
        <v>0</v>
      </c>
      <c r="P303" s="23">
        <f t="shared" si="152"/>
        <v>0</v>
      </c>
      <c r="Q303" s="23">
        <f t="shared" si="152"/>
        <v>0</v>
      </c>
      <c r="R303" s="23">
        <f t="shared" si="152"/>
        <v>0</v>
      </c>
    </row>
    <row r="304" spans="1:18" ht="18.75">
      <c r="A304" s="111" t="s">
        <v>182</v>
      </c>
      <c r="B304" s="67">
        <v>115</v>
      </c>
      <c r="C304" s="28" t="s">
        <v>174</v>
      </c>
      <c r="D304" s="28" t="s">
        <v>156</v>
      </c>
      <c r="E304" s="28" t="s">
        <v>65</v>
      </c>
      <c r="F304" s="28"/>
      <c r="G304" s="23">
        <f>G305</f>
        <v>352.7</v>
      </c>
      <c r="H304" s="23">
        <f t="shared" si="152"/>
        <v>0</v>
      </c>
      <c r="I304" s="23">
        <f t="shared" si="152"/>
        <v>328.4</v>
      </c>
      <c r="J304" s="23">
        <f t="shared" si="152"/>
        <v>0</v>
      </c>
      <c r="K304" s="23">
        <f t="shared" si="152"/>
        <v>0</v>
      </c>
      <c r="L304" s="23">
        <f t="shared" si="152"/>
        <v>0</v>
      </c>
      <c r="M304" s="23">
        <f t="shared" si="152"/>
        <v>0</v>
      </c>
      <c r="N304" s="23">
        <f t="shared" si="152"/>
        <v>0</v>
      </c>
      <c r="O304" s="23">
        <f t="shared" si="152"/>
        <v>0</v>
      </c>
      <c r="P304" s="23">
        <f t="shared" si="152"/>
        <v>0</v>
      </c>
      <c r="Q304" s="23">
        <f t="shared" si="152"/>
        <v>0</v>
      </c>
      <c r="R304" s="23">
        <f t="shared" si="152"/>
        <v>0</v>
      </c>
    </row>
    <row r="305" spans="1:18" ht="18.75">
      <c r="A305" s="111" t="s">
        <v>225</v>
      </c>
      <c r="B305" s="67">
        <v>115</v>
      </c>
      <c r="C305" s="28" t="s">
        <v>174</v>
      </c>
      <c r="D305" s="28" t="s">
        <v>156</v>
      </c>
      <c r="E305" s="28" t="s">
        <v>65</v>
      </c>
      <c r="F305" s="28" t="s">
        <v>224</v>
      </c>
      <c r="G305" s="23">
        <v>352.7</v>
      </c>
      <c r="H305" s="23"/>
      <c r="I305" s="23">
        <v>328.4</v>
      </c>
      <c r="J305" s="23"/>
      <c r="K305" s="23">
        <f>L305+M305+N305</f>
        <v>0</v>
      </c>
      <c r="L305" s="23"/>
      <c r="M305" s="23"/>
      <c r="N305" s="23"/>
      <c r="O305" s="23">
        <f>P305+Q305+R305</f>
        <v>0</v>
      </c>
      <c r="P305" s="33"/>
      <c r="Q305" s="23"/>
      <c r="R305" s="33"/>
    </row>
    <row r="306" spans="1:18" ht="18.75">
      <c r="A306" s="113" t="s">
        <v>205</v>
      </c>
      <c r="B306" s="109">
        <v>546</v>
      </c>
      <c r="C306" s="25"/>
      <c r="D306" s="25"/>
      <c r="E306" s="109"/>
      <c r="F306" s="25"/>
      <c r="G306" s="26">
        <f aca="true" t="shared" si="153" ref="G306:O306">G307+G411+G434+G464+G497+G514+G562+G581+G620+G553</f>
        <v>210429.2</v>
      </c>
      <c r="H306" s="26">
        <f t="shared" si="153"/>
        <v>104396.5</v>
      </c>
      <c r="I306" s="26">
        <f t="shared" si="153"/>
        <v>94732.1</v>
      </c>
      <c r="J306" s="26">
        <f t="shared" si="153"/>
        <v>2918.5999999999995</v>
      </c>
      <c r="K306" s="26">
        <f t="shared" si="153"/>
        <v>154082.2</v>
      </c>
      <c r="L306" s="26">
        <f t="shared" si="153"/>
        <v>49496.299999999996</v>
      </c>
      <c r="M306" s="26">
        <f t="shared" si="153"/>
        <v>87117.29999999999</v>
      </c>
      <c r="N306" s="26">
        <f t="shared" si="153"/>
        <v>2918.5999999999995</v>
      </c>
      <c r="O306" s="26">
        <f t="shared" si="153"/>
        <v>155698.8</v>
      </c>
      <c r="P306" s="23" t="e">
        <f>P307+P411+P434+P464+P497+P514+P562+P581+P620+#REF!+P553</f>
        <v>#REF!</v>
      </c>
      <c r="Q306" s="23" t="e">
        <f>Q307+Q411+Q434+Q464+Q497+Q514+Q562+Q581+Q620+#REF!+Q553</f>
        <v>#REF!</v>
      </c>
      <c r="R306" s="23" t="e">
        <f>R307+R411+R434+R464+R497+R514+R562+R581+R620+#REF!+R553</f>
        <v>#REF!</v>
      </c>
    </row>
    <row r="307" spans="1:18" ht="18.75">
      <c r="A307" s="111" t="s">
        <v>251</v>
      </c>
      <c r="B307" s="67">
        <v>546</v>
      </c>
      <c r="C307" s="28" t="s">
        <v>152</v>
      </c>
      <c r="D307" s="28" t="s">
        <v>555</v>
      </c>
      <c r="E307" s="67"/>
      <c r="F307" s="28"/>
      <c r="G307" s="23">
        <f aca="true" t="shared" si="154" ref="G307:R307">G308+G376+G380+G372</f>
        <v>45945.59999999999</v>
      </c>
      <c r="H307" s="23">
        <f t="shared" si="154"/>
        <v>6430.7</v>
      </c>
      <c r="I307" s="23">
        <f t="shared" si="154"/>
        <v>41359.3</v>
      </c>
      <c r="J307" s="23">
        <f t="shared" si="154"/>
        <v>2486.3999999999996</v>
      </c>
      <c r="K307" s="23">
        <f t="shared" si="154"/>
        <v>48273.2</v>
      </c>
      <c r="L307" s="23">
        <f t="shared" si="154"/>
        <v>6117</v>
      </c>
      <c r="M307" s="23">
        <f t="shared" si="154"/>
        <v>40119.8</v>
      </c>
      <c r="N307" s="23">
        <f t="shared" si="154"/>
        <v>2486.3999999999996</v>
      </c>
      <c r="O307" s="23">
        <f t="shared" si="154"/>
        <v>42807.5</v>
      </c>
      <c r="P307" s="23">
        <f t="shared" si="154"/>
        <v>6119</v>
      </c>
      <c r="Q307" s="23">
        <f t="shared" si="154"/>
        <v>34202.100000000006</v>
      </c>
      <c r="R307" s="23">
        <f t="shared" si="154"/>
        <v>2486.3999999999996</v>
      </c>
    </row>
    <row r="308" spans="1:18" ht="56.25">
      <c r="A308" s="111" t="s">
        <v>124</v>
      </c>
      <c r="B308" s="67">
        <v>546</v>
      </c>
      <c r="C308" s="28" t="s">
        <v>152</v>
      </c>
      <c r="D308" s="28" t="s">
        <v>153</v>
      </c>
      <c r="E308" s="67"/>
      <c r="F308" s="28"/>
      <c r="G308" s="23">
        <f aca="true" t="shared" si="155" ref="G308:R308">G339+G349+G365+G317+G309+G330</f>
        <v>27811.799999999996</v>
      </c>
      <c r="H308" s="23">
        <f t="shared" si="155"/>
        <v>2489.3999999999996</v>
      </c>
      <c r="I308" s="23">
        <f t="shared" si="155"/>
        <v>24784.100000000002</v>
      </c>
      <c r="J308" s="23">
        <f t="shared" si="155"/>
        <v>412.70000000000005</v>
      </c>
      <c r="K308" s="23">
        <f t="shared" si="155"/>
        <v>26017.399999999998</v>
      </c>
      <c r="L308" s="23">
        <f t="shared" si="155"/>
        <v>2175.3999999999996</v>
      </c>
      <c r="M308" s="23">
        <f t="shared" si="155"/>
        <v>23429.300000000003</v>
      </c>
      <c r="N308" s="23">
        <f t="shared" si="155"/>
        <v>412.70000000000005</v>
      </c>
      <c r="O308" s="23">
        <f t="shared" si="155"/>
        <v>25386.699999999997</v>
      </c>
      <c r="P308" s="23">
        <f t="shared" si="155"/>
        <v>2177.1</v>
      </c>
      <c r="Q308" s="23">
        <f t="shared" si="155"/>
        <v>22796.9</v>
      </c>
      <c r="R308" s="23">
        <f t="shared" si="155"/>
        <v>412.70000000000005</v>
      </c>
    </row>
    <row r="309" spans="1:18" ht="56.25">
      <c r="A309" s="111" t="s">
        <v>464</v>
      </c>
      <c r="B309" s="67">
        <v>546</v>
      </c>
      <c r="C309" s="28" t="s">
        <v>152</v>
      </c>
      <c r="D309" s="28" t="s">
        <v>153</v>
      </c>
      <c r="E309" s="28" t="s">
        <v>303</v>
      </c>
      <c r="F309" s="28"/>
      <c r="G309" s="23">
        <f>G310</f>
        <v>169</v>
      </c>
      <c r="H309" s="23">
        <f aca="true" t="shared" si="156" ref="H309:R309">H310</f>
        <v>0</v>
      </c>
      <c r="I309" s="23">
        <f t="shared" si="156"/>
        <v>169</v>
      </c>
      <c r="J309" s="23">
        <f t="shared" si="156"/>
        <v>0</v>
      </c>
      <c r="K309" s="23">
        <f t="shared" si="156"/>
        <v>3</v>
      </c>
      <c r="L309" s="23">
        <f t="shared" si="156"/>
        <v>0</v>
      </c>
      <c r="M309" s="23">
        <f t="shared" si="156"/>
        <v>3</v>
      </c>
      <c r="N309" s="23">
        <f t="shared" si="156"/>
        <v>0</v>
      </c>
      <c r="O309" s="23">
        <f t="shared" si="156"/>
        <v>28</v>
      </c>
      <c r="P309" s="23">
        <f t="shared" si="156"/>
        <v>0</v>
      </c>
      <c r="Q309" s="23">
        <f t="shared" si="156"/>
        <v>28</v>
      </c>
      <c r="R309" s="23">
        <f t="shared" si="156"/>
        <v>0</v>
      </c>
    </row>
    <row r="310" spans="1:18" ht="37.5">
      <c r="A310" s="111" t="s">
        <v>465</v>
      </c>
      <c r="B310" s="67">
        <v>546</v>
      </c>
      <c r="C310" s="28" t="s">
        <v>152</v>
      </c>
      <c r="D310" s="28" t="s">
        <v>153</v>
      </c>
      <c r="E310" s="28" t="s">
        <v>304</v>
      </c>
      <c r="F310" s="28"/>
      <c r="G310" s="23">
        <f>G311+G314</f>
        <v>169</v>
      </c>
      <c r="H310" s="23">
        <f aca="true" t="shared" si="157" ref="H310:R310">H311+H314</f>
        <v>0</v>
      </c>
      <c r="I310" s="23">
        <f t="shared" si="157"/>
        <v>169</v>
      </c>
      <c r="J310" s="23">
        <f t="shared" si="157"/>
        <v>0</v>
      </c>
      <c r="K310" s="23">
        <f t="shared" si="157"/>
        <v>3</v>
      </c>
      <c r="L310" s="23">
        <f t="shared" si="157"/>
        <v>0</v>
      </c>
      <c r="M310" s="23">
        <f t="shared" si="157"/>
        <v>3</v>
      </c>
      <c r="N310" s="23">
        <f t="shared" si="157"/>
        <v>0</v>
      </c>
      <c r="O310" s="23">
        <f t="shared" si="157"/>
        <v>28</v>
      </c>
      <c r="P310" s="23">
        <f t="shared" si="157"/>
        <v>0</v>
      </c>
      <c r="Q310" s="23">
        <f t="shared" si="157"/>
        <v>28</v>
      </c>
      <c r="R310" s="23">
        <f t="shared" si="157"/>
        <v>0</v>
      </c>
    </row>
    <row r="311" spans="1:18" ht="37.5">
      <c r="A311" s="21" t="s">
        <v>509</v>
      </c>
      <c r="B311" s="67">
        <v>546</v>
      </c>
      <c r="C311" s="28" t="s">
        <v>152</v>
      </c>
      <c r="D311" s="28" t="s">
        <v>153</v>
      </c>
      <c r="E311" s="28" t="s">
        <v>510</v>
      </c>
      <c r="F311" s="28"/>
      <c r="G311" s="23">
        <f>G312</f>
        <v>23</v>
      </c>
      <c r="H311" s="23">
        <f aca="true" t="shared" si="158" ref="H311:R312">H312</f>
        <v>0</v>
      </c>
      <c r="I311" s="23">
        <f t="shared" si="158"/>
        <v>23</v>
      </c>
      <c r="J311" s="23">
        <f t="shared" si="158"/>
        <v>0</v>
      </c>
      <c r="K311" s="23">
        <f t="shared" si="158"/>
        <v>3</v>
      </c>
      <c r="L311" s="23">
        <f t="shared" si="158"/>
        <v>0</v>
      </c>
      <c r="M311" s="23">
        <f t="shared" si="158"/>
        <v>3</v>
      </c>
      <c r="N311" s="23">
        <f t="shared" si="158"/>
        <v>0</v>
      </c>
      <c r="O311" s="23">
        <f t="shared" si="158"/>
        <v>28</v>
      </c>
      <c r="P311" s="23">
        <f t="shared" si="158"/>
        <v>0</v>
      </c>
      <c r="Q311" s="23">
        <f t="shared" si="158"/>
        <v>28</v>
      </c>
      <c r="R311" s="23">
        <f t="shared" si="158"/>
        <v>0</v>
      </c>
    </row>
    <row r="312" spans="1:18" ht="18.75">
      <c r="A312" s="21" t="s">
        <v>267</v>
      </c>
      <c r="B312" s="67">
        <v>546</v>
      </c>
      <c r="C312" s="28" t="s">
        <v>152</v>
      </c>
      <c r="D312" s="28" t="s">
        <v>153</v>
      </c>
      <c r="E312" s="28" t="s">
        <v>511</v>
      </c>
      <c r="F312" s="28"/>
      <c r="G312" s="23">
        <f>G313</f>
        <v>23</v>
      </c>
      <c r="H312" s="23">
        <f aca="true" t="shared" si="159" ref="H312:O312">H313</f>
        <v>0</v>
      </c>
      <c r="I312" s="23">
        <f t="shared" si="159"/>
        <v>23</v>
      </c>
      <c r="J312" s="23">
        <f t="shared" si="159"/>
        <v>0</v>
      </c>
      <c r="K312" s="23">
        <f t="shared" si="159"/>
        <v>3</v>
      </c>
      <c r="L312" s="23">
        <f t="shared" si="159"/>
        <v>0</v>
      </c>
      <c r="M312" s="23">
        <f t="shared" si="159"/>
        <v>3</v>
      </c>
      <c r="N312" s="23">
        <f t="shared" si="159"/>
        <v>0</v>
      </c>
      <c r="O312" s="23">
        <f t="shared" si="159"/>
        <v>28</v>
      </c>
      <c r="P312" s="23">
        <f t="shared" si="158"/>
        <v>0</v>
      </c>
      <c r="Q312" s="23">
        <f t="shared" si="158"/>
        <v>28</v>
      </c>
      <c r="R312" s="23">
        <f t="shared" si="158"/>
        <v>0</v>
      </c>
    </row>
    <row r="313" spans="1:18" ht="37.5">
      <c r="A313" s="111" t="s">
        <v>119</v>
      </c>
      <c r="B313" s="67">
        <v>546</v>
      </c>
      <c r="C313" s="28" t="s">
        <v>152</v>
      </c>
      <c r="D313" s="28" t="s">
        <v>153</v>
      </c>
      <c r="E313" s="28" t="s">
        <v>511</v>
      </c>
      <c r="F313" s="28" t="s">
        <v>210</v>
      </c>
      <c r="G313" s="23">
        <f>H313+I313+J313</f>
        <v>23</v>
      </c>
      <c r="H313" s="23"/>
      <c r="I313" s="23">
        <v>23</v>
      </c>
      <c r="J313" s="23"/>
      <c r="K313" s="23">
        <f>L313+M313+N313</f>
        <v>3</v>
      </c>
      <c r="L313" s="23"/>
      <c r="M313" s="23">
        <v>3</v>
      </c>
      <c r="N313" s="23"/>
      <c r="O313" s="23">
        <f>P313+Q313+R313</f>
        <v>28</v>
      </c>
      <c r="P313" s="23"/>
      <c r="Q313" s="23">
        <v>28</v>
      </c>
      <c r="R313" s="23"/>
    </row>
    <row r="314" spans="1:18" ht="56.25">
      <c r="A314" s="21" t="s">
        <v>580</v>
      </c>
      <c r="B314" s="67">
        <v>546</v>
      </c>
      <c r="C314" s="28" t="s">
        <v>152</v>
      </c>
      <c r="D314" s="28" t="s">
        <v>153</v>
      </c>
      <c r="E314" s="28" t="s">
        <v>503</v>
      </c>
      <c r="F314" s="28"/>
      <c r="G314" s="23">
        <f aca="true" t="shared" si="160" ref="G314:R315">G315</f>
        <v>146</v>
      </c>
      <c r="H314" s="23">
        <f t="shared" si="160"/>
        <v>0</v>
      </c>
      <c r="I314" s="23">
        <f t="shared" si="160"/>
        <v>146</v>
      </c>
      <c r="J314" s="23">
        <f t="shared" si="160"/>
        <v>0</v>
      </c>
      <c r="K314" s="23">
        <f t="shared" si="160"/>
        <v>0</v>
      </c>
      <c r="L314" s="23">
        <f t="shared" si="160"/>
        <v>0</v>
      </c>
      <c r="M314" s="23">
        <f t="shared" si="160"/>
        <v>0</v>
      </c>
      <c r="N314" s="23">
        <f t="shared" si="160"/>
        <v>0</v>
      </c>
      <c r="O314" s="23">
        <f t="shared" si="160"/>
        <v>0</v>
      </c>
      <c r="P314" s="23">
        <f t="shared" si="160"/>
        <v>0</v>
      </c>
      <c r="Q314" s="23">
        <f t="shared" si="160"/>
        <v>0</v>
      </c>
      <c r="R314" s="23">
        <f t="shared" si="160"/>
        <v>0</v>
      </c>
    </row>
    <row r="315" spans="1:18" ht="18.75">
      <c r="A315" s="21" t="s">
        <v>267</v>
      </c>
      <c r="B315" s="67">
        <v>546</v>
      </c>
      <c r="C315" s="28" t="s">
        <v>152</v>
      </c>
      <c r="D315" s="28" t="s">
        <v>153</v>
      </c>
      <c r="E315" s="28" t="s">
        <v>528</v>
      </c>
      <c r="F315" s="28"/>
      <c r="G315" s="23">
        <f t="shared" si="160"/>
        <v>146</v>
      </c>
      <c r="H315" s="23">
        <f t="shared" si="160"/>
        <v>0</v>
      </c>
      <c r="I315" s="23">
        <f t="shared" si="160"/>
        <v>146</v>
      </c>
      <c r="J315" s="23">
        <f t="shared" si="160"/>
        <v>0</v>
      </c>
      <c r="K315" s="23">
        <f t="shared" si="160"/>
        <v>0</v>
      </c>
      <c r="L315" s="23">
        <f t="shared" si="160"/>
        <v>0</v>
      </c>
      <c r="M315" s="23">
        <f t="shared" si="160"/>
        <v>0</v>
      </c>
      <c r="N315" s="23">
        <f t="shared" si="160"/>
        <v>0</v>
      </c>
      <c r="O315" s="23">
        <f t="shared" si="160"/>
        <v>0</v>
      </c>
      <c r="P315" s="23">
        <f t="shared" si="160"/>
        <v>0</v>
      </c>
      <c r="Q315" s="23">
        <f t="shared" si="160"/>
        <v>0</v>
      </c>
      <c r="R315" s="23">
        <f t="shared" si="160"/>
        <v>0</v>
      </c>
    </row>
    <row r="316" spans="1:18" ht="37.5">
      <c r="A316" s="111" t="s">
        <v>119</v>
      </c>
      <c r="B316" s="67">
        <v>546</v>
      </c>
      <c r="C316" s="28" t="s">
        <v>152</v>
      </c>
      <c r="D316" s="28" t="s">
        <v>153</v>
      </c>
      <c r="E316" s="28" t="s">
        <v>528</v>
      </c>
      <c r="F316" s="28" t="s">
        <v>210</v>
      </c>
      <c r="G316" s="23">
        <f>H316+I316+J316</f>
        <v>146</v>
      </c>
      <c r="H316" s="23"/>
      <c r="I316" s="23">
        <v>146</v>
      </c>
      <c r="J316" s="23"/>
      <c r="K316" s="23">
        <f>L316+M316+N316</f>
        <v>0</v>
      </c>
      <c r="L316" s="23"/>
      <c r="M316" s="23"/>
      <c r="N316" s="23"/>
      <c r="O316" s="23">
        <f>P316+Q316+R316</f>
        <v>0</v>
      </c>
      <c r="P316" s="23"/>
      <c r="Q316" s="23"/>
      <c r="R316" s="23"/>
    </row>
    <row r="317" spans="1:18" ht="37.5">
      <c r="A317" s="111" t="s">
        <v>457</v>
      </c>
      <c r="B317" s="67">
        <v>546</v>
      </c>
      <c r="C317" s="28" t="s">
        <v>152</v>
      </c>
      <c r="D317" s="28" t="s">
        <v>153</v>
      </c>
      <c r="E317" s="28" t="s">
        <v>11</v>
      </c>
      <c r="F317" s="28"/>
      <c r="G317" s="23">
        <f>G322+G318</f>
        <v>1465.1</v>
      </c>
      <c r="H317" s="23">
        <f aca="true" t="shared" si="161" ref="H317:R317">H322+H318</f>
        <v>1308.3</v>
      </c>
      <c r="I317" s="23">
        <f t="shared" si="161"/>
        <v>0</v>
      </c>
      <c r="J317" s="23">
        <f t="shared" si="161"/>
        <v>0</v>
      </c>
      <c r="K317" s="23">
        <f t="shared" si="161"/>
        <v>1087.1</v>
      </c>
      <c r="L317" s="23">
        <f t="shared" si="161"/>
        <v>1087.1</v>
      </c>
      <c r="M317" s="23">
        <f t="shared" si="161"/>
        <v>0</v>
      </c>
      <c r="N317" s="23">
        <f t="shared" si="161"/>
        <v>0</v>
      </c>
      <c r="O317" s="23">
        <f t="shared" si="161"/>
        <v>1087.1</v>
      </c>
      <c r="P317" s="23">
        <f t="shared" si="161"/>
        <v>1087.1</v>
      </c>
      <c r="Q317" s="23">
        <f t="shared" si="161"/>
        <v>0</v>
      </c>
      <c r="R317" s="23">
        <f t="shared" si="161"/>
        <v>0</v>
      </c>
    </row>
    <row r="318" spans="1:18" ht="37.5">
      <c r="A318" s="111" t="s">
        <v>49</v>
      </c>
      <c r="B318" s="67">
        <v>546</v>
      </c>
      <c r="C318" s="28" t="s">
        <v>152</v>
      </c>
      <c r="D318" s="28" t="s">
        <v>153</v>
      </c>
      <c r="E318" s="28" t="s">
        <v>50</v>
      </c>
      <c r="F318" s="28"/>
      <c r="G318" s="23">
        <f>G319</f>
        <v>248</v>
      </c>
      <c r="H318" s="23">
        <f aca="true" t="shared" si="162" ref="H318:J320">H319</f>
        <v>221.2</v>
      </c>
      <c r="I318" s="23">
        <f t="shared" si="162"/>
        <v>0</v>
      </c>
      <c r="J318" s="23">
        <f t="shared" si="162"/>
        <v>0</v>
      </c>
      <c r="K318" s="23">
        <f>K319</f>
        <v>0</v>
      </c>
      <c r="L318" s="23"/>
      <c r="M318" s="23"/>
      <c r="N318" s="23"/>
      <c r="O318" s="23">
        <f>O319</f>
        <v>0</v>
      </c>
      <c r="P318" s="23"/>
      <c r="Q318" s="23"/>
      <c r="R318" s="23"/>
    </row>
    <row r="319" spans="1:18" ht="75.75" customHeight="1">
      <c r="A319" s="111" t="s">
        <v>650</v>
      </c>
      <c r="B319" s="67">
        <v>546</v>
      </c>
      <c r="C319" s="28" t="s">
        <v>152</v>
      </c>
      <c r="D319" s="28" t="s">
        <v>153</v>
      </c>
      <c r="E319" s="28" t="s">
        <v>648</v>
      </c>
      <c r="F319" s="28"/>
      <c r="G319" s="23">
        <f>G320</f>
        <v>248</v>
      </c>
      <c r="H319" s="23">
        <f t="shared" si="162"/>
        <v>221.2</v>
      </c>
      <c r="I319" s="23">
        <f t="shared" si="162"/>
        <v>0</v>
      </c>
      <c r="J319" s="23">
        <f t="shared" si="162"/>
        <v>0</v>
      </c>
      <c r="K319" s="23">
        <f>K320</f>
        <v>0</v>
      </c>
      <c r="L319" s="23"/>
      <c r="M319" s="23"/>
      <c r="N319" s="23"/>
      <c r="O319" s="23">
        <f>O320</f>
        <v>0</v>
      </c>
      <c r="P319" s="23"/>
      <c r="Q319" s="23"/>
      <c r="R319" s="23"/>
    </row>
    <row r="320" spans="1:18" ht="99" customHeight="1">
      <c r="A320" s="83" t="s">
        <v>651</v>
      </c>
      <c r="B320" s="67">
        <v>546</v>
      </c>
      <c r="C320" s="28" t="s">
        <v>152</v>
      </c>
      <c r="D320" s="28" t="s">
        <v>153</v>
      </c>
      <c r="E320" s="28" t="s">
        <v>647</v>
      </c>
      <c r="F320" s="28"/>
      <c r="G320" s="23">
        <f>G321</f>
        <v>248</v>
      </c>
      <c r="H320" s="23">
        <f t="shared" si="162"/>
        <v>221.2</v>
      </c>
      <c r="I320" s="23">
        <f t="shared" si="162"/>
        <v>0</v>
      </c>
      <c r="J320" s="23">
        <f>J321</f>
        <v>0</v>
      </c>
      <c r="K320" s="23">
        <f>K321</f>
        <v>0</v>
      </c>
      <c r="L320" s="23"/>
      <c r="M320" s="23"/>
      <c r="N320" s="23"/>
      <c r="O320" s="23">
        <f>O321</f>
        <v>0</v>
      </c>
      <c r="P320" s="23"/>
      <c r="Q320" s="23"/>
      <c r="R320" s="23"/>
    </row>
    <row r="321" spans="1:18" ht="37.5">
      <c r="A321" s="111" t="s">
        <v>119</v>
      </c>
      <c r="B321" s="67">
        <v>546</v>
      </c>
      <c r="C321" s="28" t="s">
        <v>152</v>
      </c>
      <c r="D321" s="28" t="s">
        <v>153</v>
      </c>
      <c r="E321" s="28" t="s">
        <v>647</v>
      </c>
      <c r="F321" s="28" t="s">
        <v>210</v>
      </c>
      <c r="G321" s="23">
        <v>248</v>
      </c>
      <c r="H321" s="23">
        <v>221.2</v>
      </c>
      <c r="I321" s="23"/>
      <c r="J321" s="23"/>
      <c r="K321" s="23">
        <f>M321+N321+L321</f>
        <v>0</v>
      </c>
      <c r="L321" s="23"/>
      <c r="M321" s="23"/>
      <c r="N321" s="23"/>
      <c r="O321" s="23">
        <f>P321+Q321+R321</f>
        <v>0</v>
      </c>
      <c r="P321" s="23"/>
      <c r="Q321" s="23"/>
      <c r="R321" s="23"/>
    </row>
    <row r="322" spans="1:18" ht="26.25" customHeight="1">
      <c r="A322" s="111" t="s">
        <v>56</v>
      </c>
      <c r="B322" s="67">
        <v>546</v>
      </c>
      <c r="C322" s="28" t="s">
        <v>152</v>
      </c>
      <c r="D322" s="28" t="s">
        <v>153</v>
      </c>
      <c r="E322" s="28" t="s">
        <v>55</v>
      </c>
      <c r="F322" s="28"/>
      <c r="G322" s="23">
        <f>G323</f>
        <v>1217.1</v>
      </c>
      <c r="H322" s="23">
        <f aca="true" t="shared" si="163" ref="H322:R323">H323</f>
        <v>1087.1</v>
      </c>
      <c r="I322" s="23">
        <f t="shared" si="163"/>
        <v>0</v>
      </c>
      <c r="J322" s="23">
        <f t="shared" si="163"/>
        <v>0</v>
      </c>
      <c r="K322" s="23">
        <f t="shared" si="163"/>
        <v>1087.1</v>
      </c>
      <c r="L322" s="23">
        <f t="shared" si="163"/>
        <v>1087.1</v>
      </c>
      <c r="M322" s="23">
        <f t="shared" si="163"/>
        <v>0</v>
      </c>
      <c r="N322" s="23">
        <f t="shared" si="163"/>
        <v>0</v>
      </c>
      <c r="O322" s="23">
        <f t="shared" si="163"/>
        <v>1087.1</v>
      </c>
      <c r="P322" s="23">
        <f t="shared" si="163"/>
        <v>1087.1</v>
      </c>
      <c r="Q322" s="23">
        <f t="shared" si="163"/>
        <v>0</v>
      </c>
      <c r="R322" s="23">
        <f t="shared" si="163"/>
        <v>0</v>
      </c>
    </row>
    <row r="323" spans="1:18" ht="75">
      <c r="A323" s="111" t="s">
        <v>498</v>
      </c>
      <c r="B323" s="67">
        <v>546</v>
      </c>
      <c r="C323" s="28" t="s">
        <v>152</v>
      </c>
      <c r="D323" s="28" t="s">
        <v>153</v>
      </c>
      <c r="E323" s="28" t="s">
        <v>69</v>
      </c>
      <c r="F323" s="28"/>
      <c r="G323" s="23">
        <f>G324+G327</f>
        <v>1217.1</v>
      </c>
      <c r="H323" s="23">
        <f aca="true" t="shared" si="164" ref="H323:O323">H324+H327</f>
        <v>1087.1</v>
      </c>
      <c r="I323" s="23">
        <f t="shared" si="164"/>
        <v>0</v>
      </c>
      <c r="J323" s="23">
        <f t="shared" si="164"/>
        <v>0</v>
      </c>
      <c r="K323" s="23">
        <f t="shared" si="164"/>
        <v>1087.1</v>
      </c>
      <c r="L323" s="23">
        <f t="shared" si="164"/>
        <v>1087.1</v>
      </c>
      <c r="M323" s="23">
        <f t="shared" si="164"/>
        <v>0</v>
      </c>
      <c r="N323" s="23">
        <f t="shared" si="164"/>
        <v>0</v>
      </c>
      <c r="O323" s="23">
        <f t="shared" si="164"/>
        <v>1087.1</v>
      </c>
      <c r="P323" s="23">
        <f t="shared" si="163"/>
        <v>1087.1</v>
      </c>
      <c r="Q323" s="23">
        <f t="shared" si="163"/>
        <v>0</v>
      </c>
      <c r="R323" s="23">
        <f t="shared" si="163"/>
        <v>0</v>
      </c>
    </row>
    <row r="324" spans="1:18" ht="145.5" customHeight="1">
      <c r="A324" s="46" t="s">
        <v>556</v>
      </c>
      <c r="B324" s="67">
        <v>546</v>
      </c>
      <c r="C324" s="28" t="s">
        <v>152</v>
      </c>
      <c r="D324" s="28" t="s">
        <v>153</v>
      </c>
      <c r="E324" s="28" t="s">
        <v>97</v>
      </c>
      <c r="F324" s="28"/>
      <c r="G324" s="23">
        <f>G325+G326</f>
        <v>595</v>
      </c>
      <c r="H324" s="23">
        <f aca="true" t="shared" si="165" ref="H324:R324">H325+H326</f>
        <v>1087.1</v>
      </c>
      <c r="I324" s="23">
        <f t="shared" si="165"/>
        <v>0</v>
      </c>
      <c r="J324" s="23">
        <f t="shared" si="165"/>
        <v>0</v>
      </c>
      <c r="K324" s="23">
        <f t="shared" si="165"/>
        <v>0</v>
      </c>
      <c r="L324" s="23">
        <f t="shared" si="165"/>
        <v>1087.1</v>
      </c>
      <c r="M324" s="23">
        <f t="shared" si="165"/>
        <v>0</v>
      </c>
      <c r="N324" s="23">
        <f t="shared" si="165"/>
        <v>0</v>
      </c>
      <c r="O324" s="23">
        <f t="shared" si="165"/>
        <v>0</v>
      </c>
      <c r="P324" s="23">
        <f t="shared" si="165"/>
        <v>1087.1</v>
      </c>
      <c r="Q324" s="23">
        <f t="shared" si="165"/>
        <v>0</v>
      </c>
      <c r="R324" s="23">
        <f t="shared" si="165"/>
        <v>0</v>
      </c>
    </row>
    <row r="325" spans="1:18" ht="27.75" customHeight="1">
      <c r="A325" s="111" t="s">
        <v>206</v>
      </c>
      <c r="B325" s="67">
        <v>546</v>
      </c>
      <c r="C325" s="28" t="s">
        <v>152</v>
      </c>
      <c r="D325" s="28" t="s">
        <v>153</v>
      </c>
      <c r="E325" s="28" t="s">
        <v>97</v>
      </c>
      <c r="F325" s="28" t="s">
        <v>207</v>
      </c>
      <c r="G325" s="23">
        <v>508.8</v>
      </c>
      <c r="H325" s="23">
        <v>907.8</v>
      </c>
      <c r="I325" s="23"/>
      <c r="J325" s="23"/>
      <c r="K325" s="23">
        <v>0</v>
      </c>
      <c r="L325" s="23">
        <v>907.8</v>
      </c>
      <c r="M325" s="23"/>
      <c r="N325" s="23"/>
      <c r="O325" s="23">
        <v>0</v>
      </c>
      <c r="P325" s="23">
        <v>907.8</v>
      </c>
      <c r="Q325" s="23"/>
      <c r="R325" s="23"/>
    </row>
    <row r="326" spans="1:18" ht="37.5">
      <c r="A326" s="106" t="s">
        <v>119</v>
      </c>
      <c r="B326" s="67">
        <v>546</v>
      </c>
      <c r="C326" s="28" t="s">
        <v>152</v>
      </c>
      <c r="D326" s="28" t="s">
        <v>153</v>
      </c>
      <c r="E326" s="28" t="s">
        <v>97</v>
      </c>
      <c r="F326" s="28" t="s">
        <v>210</v>
      </c>
      <c r="G326" s="23">
        <v>86.2</v>
      </c>
      <c r="H326" s="23">
        <v>179.3</v>
      </c>
      <c r="I326" s="23"/>
      <c r="J326" s="23"/>
      <c r="K326" s="23">
        <v>0</v>
      </c>
      <c r="L326" s="23">
        <v>179.3</v>
      </c>
      <c r="M326" s="23"/>
      <c r="N326" s="23"/>
      <c r="O326" s="23">
        <v>0</v>
      </c>
      <c r="P326" s="23">
        <v>179.3</v>
      </c>
      <c r="Q326" s="23"/>
      <c r="R326" s="23"/>
    </row>
    <row r="327" spans="1:18" ht="156.75" customHeight="1">
      <c r="A327" s="102" t="s">
        <v>655</v>
      </c>
      <c r="B327" s="116">
        <v>546</v>
      </c>
      <c r="C327" s="28" t="s">
        <v>152</v>
      </c>
      <c r="D327" s="28" t="s">
        <v>153</v>
      </c>
      <c r="E327" s="28" t="s">
        <v>656</v>
      </c>
      <c r="F327" s="28"/>
      <c r="G327" s="23">
        <f>G328+G329</f>
        <v>622.0999999999999</v>
      </c>
      <c r="H327" s="23">
        <f aca="true" t="shared" si="166" ref="H327:O327">H328+H329</f>
        <v>0</v>
      </c>
      <c r="I327" s="23">
        <f t="shared" si="166"/>
        <v>0</v>
      </c>
      <c r="J327" s="23">
        <f t="shared" si="166"/>
        <v>0</v>
      </c>
      <c r="K327" s="23">
        <f t="shared" si="166"/>
        <v>1087.1</v>
      </c>
      <c r="L327" s="23">
        <f t="shared" si="166"/>
        <v>0</v>
      </c>
      <c r="M327" s="23">
        <f t="shared" si="166"/>
        <v>0</v>
      </c>
      <c r="N327" s="23">
        <f t="shared" si="166"/>
        <v>0</v>
      </c>
      <c r="O327" s="23">
        <f t="shared" si="166"/>
        <v>1087.1</v>
      </c>
      <c r="P327" s="23"/>
      <c r="Q327" s="23"/>
      <c r="R327" s="23"/>
    </row>
    <row r="328" spans="1:18" ht="19.5" customHeight="1">
      <c r="A328" s="115" t="s">
        <v>206</v>
      </c>
      <c r="B328" s="67">
        <v>546</v>
      </c>
      <c r="C328" s="28" t="s">
        <v>152</v>
      </c>
      <c r="D328" s="28" t="s">
        <v>153</v>
      </c>
      <c r="E328" s="28" t="s">
        <v>656</v>
      </c>
      <c r="F328" s="28" t="s">
        <v>207</v>
      </c>
      <c r="G328" s="23">
        <v>300.2</v>
      </c>
      <c r="H328" s="23"/>
      <c r="I328" s="23"/>
      <c r="J328" s="23"/>
      <c r="K328" s="23">
        <v>907.8</v>
      </c>
      <c r="L328" s="23"/>
      <c r="M328" s="23"/>
      <c r="N328" s="23"/>
      <c r="O328" s="23">
        <v>907.8</v>
      </c>
      <c r="P328" s="23"/>
      <c r="Q328" s="23"/>
      <c r="R328" s="23"/>
    </row>
    <row r="329" spans="1:18" ht="37.5">
      <c r="A329" s="111" t="s">
        <v>119</v>
      </c>
      <c r="B329" s="67">
        <v>546</v>
      </c>
      <c r="C329" s="28" t="s">
        <v>152</v>
      </c>
      <c r="D329" s="28" t="s">
        <v>153</v>
      </c>
      <c r="E329" s="28" t="s">
        <v>656</v>
      </c>
      <c r="F329" s="28" t="s">
        <v>210</v>
      </c>
      <c r="G329" s="23">
        <v>321.9</v>
      </c>
      <c r="H329" s="23"/>
      <c r="I329" s="23"/>
      <c r="J329" s="23"/>
      <c r="K329" s="23">
        <v>179.3</v>
      </c>
      <c r="L329" s="23"/>
      <c r="M329" s="23"/>
      <c r="N329" s="23"/>
      <c r="O329" s="23">
        <v>179.3</v>
      </c>
      <c r="P329" s="23"/>
      <c r="Q329" s="23"/>
      <c r="R329" s="23"/>
    </row>
    <row r="330" spans="1:18" ht="63" customHeight="1">
      <c r="A330" s="111" t="s">
        <v>471</v>
      </c>
      <c r="B330" s="67">
        <v>546</v>
      </c>
      <c r="C330" s="28" t="s">
        <v>152</v>
      </c>
      <c r="D330" s="28" t="s">
        <v>153</v>
      </c>
      <c r="E330" s="67" t="s">
        <v>296</v>
      </c>
      <c r="F330" s="28"/>
      <c r="G330" s="23">
        <f>G331</f>
        <v>882.3</v>
      </c>
      <c r="H330" s="23">
        <f aca="true" t="shared" si="167" ref="H330:R332">H331</f>
        <v>882.3</v>
      </c>
      <c r="I330" s="23">
        <f t="shared" si="167"/>
        <v>0</v>
      </c>
      <c r="J330" s="23">
        <f t="shared" si="167"/>
        <v>0</v>
      </c>
      <c r="K330" s="23">
        <f t="shared" si="167"/>
        <v>882.3</v>
      </c>
      <c r="L330" s="23">
        <f t="shared" si="167"/>
        <v>882.3</v>
      </c>
      <c r="M330" s="23">
        <f t="shared" si="167"/>
        <v>0</v>
      </c>
      <c r="N330" s="23">
        <f t="shared" si="167"/>
        <v>0</v>
      </c>
      <c r="O330" s="23">
        <f t="shared" si="167"/>
        <v>882.3</v>
      </c>
      <c r="P330" s="23">
        <f t="shared" si="167"/>
        <v>882.3</v>
      </c>
      <c r="Q330" s="23">
        <f t="shared" si="167"/>
        <v>0</v>
      </c>
      <c r="R330" s="23">
        <f t="shared" si="167"/>
        <v>0</v>
      </c>
    </row>
    <row r="331" spans="1:18" ht="32.25" customHeight="1">
      <c r="A331" s="27" t="s">
        <v>230</v>
      </c>
      <c r="B331" s="67">
        <v>546</v>
      </c>
      <c r="C331" s="28" t="s">
        <v>152</v>
      </c>
      <c r="D331" s="28" t="s">
        <v>153</v>
      </c>
      <c r="E331" s="67" t="s">
        <v>73</v>
      </c>
      <c r="F331" s="28"/>
      <c r="G331" s="23">
        <f>G332</f>
        <v>882.3</v>
      </c>
      <c r="H331" s="23">
        <f t="shared" si="167"/>
        <v>882.3</v>
      </c>
      <c r="I331" s="23">
        <f t="shared" si="167"/>
        <v>0</v>
      </c>
      <c r="J331" s="23">
        <f t="shared" si="167"/>
        <v>0</v>
      </c>
      <c r="K331" s="23">
        <f t="shared" si="167"/>
        <v>882.3</v>
      </c>
      <c r="L331" s="23">
        <f t="shared" si="167"/>
        <v>882.3</v>
      </c>
      <c r="M331" s="23">
        <f t="shared" si="167"/>
        <v>0</v>
      </c>
      <c r="N331" s="23">
        <f t="shared" si="167"/>
        <v>0</v>
      </c>
      <c r="O331" s="23">
        <f t="shared" si="167"/>
        <v>882.3</v>
      </c>
      <c r="P331" s="23">
        <f t="shared" si="167"/>
        <v>882.3</v>
      </c>
      <c r="Q331" s="23">
        <f t="shared" si="167"/>
        <v>0</v>
      </c>
      <c r="R331" s="23">
        <f t="shared" si="167"/>
        <v>0</v>
      </c>
    </row>
    <row r="332" spans="1:18" ht="38.25" customHeight="1">
      <c r="A332" s="111" t="s">
        <v>568</v>
      </c>
      <c r="B332" s="67">
        <v>546</v>
      </c>
      <c r="C332" s="28" t="s">
        <v>152</v>
      </c>
      <c r="D332" s="28" t="s">
        <v>153</v>
      </c>
      <c r="E332" s="67" t="s">
        <v>567</v>
      </c>
      <c r="F332" s="28"/>
      <c r="G332" s="23">
        <f>G333+G336</f>
        <v>882.3</v>
      </c>
      <c r="H332" s="23">
        <f aca="true" t="shared" si="168" ref="H332:O332">H333+H336</f>
        <v>882.3</v>
      </c>
      <c r="I332" s="23">
        <f t="shared" si="168"/>
        <v>0</v>
      </c>
      <c r="J332" s="23">
        <f t="shared" si="168"/>
        <v>0</v>
      </c>
      <c r="K332" s="23">
        <f t="shared" si="168"/>
        <v>882.3</v>
      </c>
      <c r="L332" s="23">
        <f t="shared" si="168"/>
        <v>882.3</v>
      </c>
      <c r="M332" s="23">
        <f t="shared" si="168"/>
        <v>0</v>
      </c>
      <c r="N332" s="23">
        <f t="shared" si="168"/>
        <v>0</v>
      </c>
      <c r="O332" s="23">
        <f t="shared" si="168"/>
        <v>882.3</v>
      </c>
      <c r="P332" s="23">
        <f t="shared" si="167"/>
        <v>882.3</v>
      </c>
      <c r="Q332" s="23">
        <f t="shared" si="167"/>
        <v>0</v>
      </c>
      <c r="R332" s="23">
        <f t="shared" si="167"/>
        <v>0</v>
      </c>
    </row>
    <row r="333" spans="1:18" ht="105" customHeight="1">
      <c r="A333" s="83" t="s">
        <v>569</v>
      </c>
      <c r="B333" s="67">
        <v>546</v>
      </c>
      <c r="C333" s="28" t="s">
        <v>152</v>
      </c>
      <c r="D333" s="28" t="s">
        <v>153</v>
      </c>
      <c r="E333" s="67" t="s">
        <v>575</v>
      </c>
      <c r="F333" s="28"/>
      <c r="G333" s="23">
        <f>G334+G335</f>
        <v>518.3</v>
      </c>
      <c r="H333" s="23">
        <f aca="true" t="shared" si="169" ref="H333:R333">H334+H335</f>
        <v>882.3</v>
      </c>
      <c r="I333" s="23">
        <f t="shared" si="169"/>
        <v>0</v>
      </c>
      <c r="J333" s="23">
        <f t="shared" si="169"/>
        <v>0</v>
      </c>
      <c r="K333" s="23">
        <f t="shared" si="169"/>
        <v>0</v>
      </c>
      <c r="L333" s="23">
        <f t="shared" si="169"/>
        <v>882.3</v>
      </c>
      <c r="M333" s="23">
        <f t="shared" si="169"/>
        <v>0</v>
      </c>
      <c r="N333" s="23">
        <f t="shared" si="169"/>
        <v>0</v>
      </c>
      <c r="O333" s="23">
        <f t="shared" si="169"/>
        <v>0</v>
      </c>
      <c r="P333" s="23">
        <f t="shared" si="169"/>
        <v>882.3</v>
      </c>
      <c r="Q333" s="23">
        <f t="shared" si="169"/>
        <v>0</v>
      </c>
      <c r="R333" s="23">
        <f t="shared" si="169"/>
        <v>0</v>
      </c>
    </row>
    <row r="334" spans="1:18" ht="29.25" customHeight="1">
      <c r="A334" s="111" t="s">
        <v>206</v>
      </c>
      <c r="B334" s="67">
        <v>546</v>
      </c>
      <c r="C334" s="28" t="s">
        <v>152</v>
      </c>
      <c r="D334" s="28" t="s">
        <v>153</v>
      </c>
      <c r="E334" s="67" t="s">
        <v>575</v>
      </c>
      <c r="F334" s="28" t="s">
        <v>207</v>
      </c>
      <c r="G334" s="23">
        <v>383.9</v>
      </c>
      <c r="H334" s="23">
        <v>700</v>
      </c>
      <c r="I334" s="23"/>
      <c r="J334" s="23"/>
      <c r="K334" s="23">
        <v>0</v>
      </c>
      <c r="L334" s="23">
        <v>700</v>
      </c>
      <c r="M334" s="23"/>
      <c r="N334" s="23"/>
      <c r="O334" s="23">
        <v>0</v>
      </c>
      <c r="P334" s="23">
        <v>700</v>
      </c>
      <c r="Q334" s="33"/>
      <c r="R334" s="33"/>
    </row>
    <row r="335" spans="1:18" ht="37.5">
      <c r="A335" s="111" t="s">
        <v>119</v>
      </c>
      <c r="B335" s="67">
        <v>546</v>
      </c>
      <c r="C335" s="28" t="s">
        <v>152</v>
      </c>
      <c r="D335" s="28" t="s">
        <v>153</v>
      </c>
      <c r="E335" s="67" t="s">
        <v>575</v>
      </c>
      <c r="F335" s="28" t="s">
        <v>210</v>
      </c>
      <c r="G335" s="23">
        <v>134.4</v>
      </c>
      <c r="H335" s="23">
        <v>182.3</v>
      </c>
      <c r="I335" s="23"/>
      <c r="J335" s="23"/>
      <c r="K335" s="23">
        <v>0</v>
      </c>
      <c r="L335" s="23">
        <v>182.3</v>
      </c>
      <c r="M335" s="23"/>
      <c r="N335" s="23"/>
      <c r="O335" s="23">
        <v>0</v>
      </c>
      <c r="P335" s="23">
        <v>182.3</v>
      </c>
      <c r="Q335" s="33"/>
      <c r="R335" s="33"/>
    </row>
    <row r="336" spans="1:18" ht="94.5" customHeight="1">
      <c r="A336" s="111" t="s">
        <v>657</v>
      </c>
      <c r="B336" s="67">
        <v>546</v>
      </c>
      <c r="C336" s="28" t="s">
        <v>152</v>
      </c>
      <c r="D336" s="28" t="s">
        <v>153</v>
      </c>
      <c r="E336" s="67" t="s">
        <v>658</v>
      </c>
      <c r="F336" s="28"/>
      <c r="G336" s="23">
        <f>G337+G338</f>
        <v>364</v>
      </c>
      <c r="H336" s="23">
        <f aca="true" t="shared" si="170" ref="H336:O336">H337+H338</f>
        <v>0</v>
      </c>
      <c r="I336" s="23">
        <f t="shared" si="170"/>
        <v>0</v>
      </c>
      <c r="J336" s="23">
        <f t="shared" si="170"/>
        <v>0</v>
      </c>
      <c r="K336" s="23">
        <f t="shared" si="170"/>
        <v>882.3</v>
      </c>
      <c r="L336" s="23">
        <f t="shared" si="170"/>
        <v>0</v>
      </c>
      <c r="M336" s="23">
        <f t="shared" si="170"/>
        <v>0</v>
      </c>
      <c r="N336" s="23">
        <f t="shared" si="170"/>
        <v>0</v>
      </c>
      <c r="O336" s="23">
        <f t="shared" si="170"/>
        <v>882.3</v>
      </c>
      <c r="P336" s="23"/>
      <c r="Q336" s="33"/>
      <c r="R336" s="33"/>
    </row>
    <row r="337" spans="1:18" ht="29.25" customHeight="1">
      <c r="A337" s="111" t="s">
        <v>206</v>
      </c>
      <c r="B337" s="67">
        <v>546</v>
      </c>
      <c r="C337" s="28" t="s">
        <v>152</v>
      </c>
      <c r="D337" s="28" t="s">
        <v>153</v>
      </c>
      <c r="E337" s="67" t="s">
        <v>658</v>
      </c>
      <c r="F337" s="28" t="s">
        <v>207</v>
      </c>
      <c r="G337" s="23">
        <v>344.2</v>
      </c>
      <c r="H337" s="23"/>
      <c r="I337" s="23"/>
      <c r="J337" s="23"/>
      <c r="K337" s="23">
        <v>700</v>
      </c>
      <c r="L337" s="23"/>
      <c r="M337" s="23"/>
      <c r="N337" s="23"/>
      <c r="O337" s="23">
        <v>700</v>
      </c>
      <c r="P337" s="23"/>
      <c r="Q337" s="33"/>
      <c r="R337" s="33"/>
    </row>
    <row r="338" spans="1:18" ht="37.5">
      <c r="A338" s="111" t="s">
        <v>119</v>
      </c>
      <c r="B338" s="67">
        <v>546</v>
      </c>
      <c r="C338" s="28" t="s">
        <v>152</v>
      </c>
      <c r="D338" s="28" t="s">
        <v>153</v>
      </c>
      <c r="E338" s="67" t="s">
        <v>658</v>
      </c>
      <c r="F338" s="28" t="s">
        <v>210</v>
      </c>
      <c r="G338" s="23">
        <v>19.8</v>
      </c>
      <c r="H338" s="23"/>
      <c r="I338" s="23"/>
      <c r="J338" s="23"/>
      <c r="K338" s="23">
        <v>182.3</v>
      </c>
      <c r="L338" s="23"/>
      <c r="M338" s="23"/>
      <c r="N338" s="23"/>
      <c r="O338" s="23">
        <v>182.3</v>
      </c>
      <c r="P338" s="23"/>
      <c r="Q338" s="33"/>
      <c r="R338" s="33"/>
    </row>
    <row r="339" spans="1:18" ht="18.75">
      <c r="A339" s="111" t="s">
        <v>254</v>
      </c>
      <c r="B339" s="67">
        <v>546</v>
      </c>
      <c r="C339" s="28" t="s">
        <v>152</v>
      </c>
      <c r="D339" s="28" t="s">
        <v>153</v>
      </c>
      <c r="E339" s="67" t="s">
        <v>282</v>
      </c>
      <c r="F339" s="28"/>
      <c r="G339" s="23">
        <f>G340+G343+G346</f>
        <v>203.99999999999997</v>
      </c>
      <c r="H339" s="23">
        <f aca="true" t="shared" si="171" ref="H339:O339">H340+H343+H346</f>
        <v>204</v>
      </c>
      <c r="I339" s="23">
        <f t="shared" si="171"/>
        <v>0</v>
      </c>
      <c r="J339" s="23">
        <f t="shared" si="171"/>
        <v>0</v>
      </c>
      <c r="K339" s="23">
        <f t="shared" si="171"/>
        <v>206</v>
      </c>
      <c r="L339" s="23">
        <f t="shared" si="171"/>
        <v>206</v>
      </c>
      <c r="M339" s="23">
        <f t="shared" si="171"/>
        <v>0</v>
      </c>
      <c r="N339" s="23">
        <f t="shared" si="171"/>
        <v>0</v>
      </c>
      <c r="O339" s="23">
        <f t="shared" si="171"/>
        <v>207.70000000000002</v>
      </c>
      <c r="P339" s="23">
        <f>P340+P343</f>
        <v>207.70000000000002</v>
      </c>
      <c r="Q339" s="23">
        <f>Q340+Q343</f>
        <v>0</v>
      </c>
      <c r="R339" s="23">
        <f>R340+R343</f>
        <v>0</v>
      </c>
    </row>
    <row r="340" spans="1:18" ht="93.75">
      <c r="A340" s="111" t="s">
        <v>259</v>
      </c>
      <c r="B340" s="67">
        <v>546</v>
      </c>
      <c r="C340" s="28" t="s">
        <v>152</v>
      </c>
      <c r="D340" s="28" t="s">
        <v>153</v>
      </c>
      <c r="E340" s="28" t="s">
        <v>283</v>
      </c>
      <c r="F340" s="28"/>
      <c r="G340" s="23">
        <f>G341+G342</f>
        <v>169.6</v>
      </c>
      <c r="H340" s="23">
        <f aca="true" t="shared" si="172" ref="H340:R340">H341+H342</f>
        <v>169.6</v>
      </c>
      <c r="I340" s="23">
        <f t="shared" si="172"/>
        <v>0</v>
      </c>
      <c r="J340" s="23">
        <f t="shared" si="172"/>
        <v>0</v>
      </c>
      <c r="K340" s="23">
        <f t="shared" si="172"/>
        <v>171.6</v>
      </c>
      <c r="L340" s="23">
        <f t="shared" si="172"/>
        <v>171.6</v>
      </c>
      <c r="M340" s="23">
        <f t="shared" si="172"/>
        <v>0</v>
      </c>
      <c r="N340" s="23">
        <f t="shared" si="172"/>
        <v>0</v>
      </c>
      <c r="O340" s="23">
        <f t="shared" si="172"/>
        <v>173.3</v>
      </c>
      <c r="P340" s="23">
        <f t="shared" si="172"/>
        <v>173.3</v>
      </c>
      <c r="Q340" s="23">
        <f t="shared" si="172"/>
        <v>0</v>
      </c>
      <c r="R340" s="23">
        <f t="shared" si="172"/>
        <v>0</v>
      </c>
    </row>
    <row r="341" spans="1:18" ht="32.25" customHeight="1">
      <c r="A341" s="111" t="s">
        <v>206</v>
      </c>
      <c r="B341" s="67">
        <v>546</v>
      </c>
      <c r="C341" s="28" t="s">
        <v>152</v>
      </c>
      <c r="D341" s="28" t="s">
        <v>153</v>
      </c>
      <c r="E341" s="28" t="s">
        <v>283</v>
      </c>
      <c r="F341" s="28" t="s">
        <v>207</v>
      </c>
      <c r="G341" s="23">
        <f>H341+I341+J341</f>
        <v>101.8</v>
      </c>
      <c r="H341" s="23">
        <v>101.8</v>
      </c>
      <c r="I341" s="23"/>
      <c r="J341" s="23"/>
      <c r="K341" s="23">
        <f>L341+M341+N341</f>
        <v>103</v>
      </c>
      <c r="L341" s="23">
        <v>103</v>
      </c>
      <c r="M341" s="23"/>
      <c r="N341" s="23"/>
      <c r="O341" s="23">
        <f>P341+Q341+R341</f>
        <v>104</v>
      </c>
      <c r="P341" s="23">
        <v>104</v>
      </c>
      <c r="Q341" s="23"/>
      <c r="R341" s="23"/>
    </row>
    <row r="342" spans="1:18" ht="37.5">
      <c r="A342" s="111" t="s">
        <v>119</v>
      </c>
      <c r="B342" s="67">
        <v>546</v>
      </c>
      <c r="C342" s="28" t="s">
        <v>152</v>
      </c>
      <c r="D342" s="28" t="s">
        <v>153</v>
      </c>
      <c r="E342" s="28" t="s">
        <v>283</v>
      </c>
      <c r="F342" s="28" t="s">
        <v>210</v>
      </c>
      <c r="G342" s="23">
        <f>H342+I342+J342</f>
        <v>67.8</v>
      </c>
      <c r="H342" s="23">
        <v>67.8</v>
      </c>
      <c r="I342" s="23"/>
      <c r="J342" s="23"/>
      <c r="K342" s="23">
        <f>L342+M342+N342</f>
        <v>68.6</v>
      </c>
      <c r="L342" s="23">
        <v>68.6</v>
      </c>
      <c r="M342" s="23"/>
      <c r="N342" s="23"/>
      <c r="O342" s="23">
        <f>P342+Q342+R342</f>
        <v>69.3</v>
      </c>
      <c r="P342" s="23">
        <v>69.3</v>
      </c>
      <c r="Q342" s="23"/>
      <c r="R342" s="23"/>
    </row>
    <row r="343" spans="1:18" ht="112.5">
      <c r="A343" s="111" t="s">
        <v>601</v>
      </c>
      <c r="B343" s="67">
        <v>546</v>
      </c>
      <c r="C343" s="28" t="s">
        <v>152</v>
      </c>
      <c r="D343" s="28" t="s">
        <v>153</v>
      </c>
      <c r="E343" s="28" t="s">
        <v>284</v>
      </c>
      <c r="F343" s="28"/>
      <c r="G343" s="23">
        <f>G344+G345</f>
        <v>17.2</v>
      </c>
      <c r="H343" s="23">
        <f aca="true" t="shared" si="173" ref="H343:R343">H344+H345</f>
        <v>34.4</v>
      </c>
      <c r="I343" s="23">
        <f t="shared" si="173"/>
        <v>0</v>
      </c>
      <c r="J343" s="23">
        <f t="shared" si="173"/>
        <v>0</v>
      </c>
      <c r="K343" s="23">
        <f t="shared" si="173"/>
        <v>0</v>
      </c>
      <c r="L343" s="23">
        <f t="shared" si="173"/>
        <v>34.4</v>
      </c>
      <c r="M343" s="23">
        <f t="shared" si="173"/>
        <v>0</v>
      </c>
      <c r="N343" s="23">
        <f t="shared" si="173"/>
        <v>0</v>
      </c>
      <c r="O343" s="23">
        <f t="shared" si="173"/>
        <v>0</v>
      </c>
      <c r="P343" s="23">
        <f t="shared" si="173"/>
        <v>34.4</v>
      </c>
      <c r="Q343" s="23">
        <f t="shared" si="173"/>
        <v>0</v>
      </c>
      <c r="R343" s="23">
        <f t="shared" si="173"/>
        <v>0</v>
      </c>
    </row>
    <row r="344" spans="1:18" ht="26.25" customHeight="1">
      <c r="A344" s="111" t="s">
        <v>206</v>
      </c>
      <c r="B344" s="67">
        <v>546</v>
      </c>
      <c r="C344" s="28" t="s">
        <v>152</v>
      </c>
      <c r="D344" s="28" t="s">
        <v>153</v>
      </c>
      <c r="E344" s="28" t="s">
        <v>284</v>
      </c>
      <c r="F344" s="28" t="s">
        <v>207</v>
      </c>
      <c r="G344" s="23">
        <v>14.5</v>
      </c>
      <c r="H344" s="23">
        <v>25.8</v>
      </c>
      <c r="I344" s="23"/>
      <c r="J344" s="23"/>
      <c r="K344" s="23">
        <v>0</v>
      </c>
      <c r="L344" s="23">
        <v>25.8</v>
      </c>
      <c r="M344" s="23"/>
      <c r="N344" s="23"/>
      <c r="O344" s="23">
        <v>0</v>
      </c>
      <c r="P344" s="23">
        <v>25.8</v>
      </c>
      <c r="Q344" s="23"/>
      <c r="R344" s="23"/>
    </row>
    <row r="345" spans="1:18" ht="37.5">
      <c r="A345" s="111" t="s">
        <v>119</v>
      </c>
      <c r="B345" s="67">
        <v>546</v>
      </c>
      <c r="C345" s="28" t="s">
        <v>152</v>
      </c>
      <c r="D345" s="28" t="s">
        <v>153</v>
      </c>
      <c r="E345" s="28" t="s">
        <v>284</v>
      </c>
      <c r="F345" s="28" t="s">
        <v>210</v>
      </c>
      <c r="G345" s="23">
        <v>2.7</v>
      </c>
      <c r="H345" s="23">
        <v>8.6</v>
      </c>
      <c r="I345" s="23"/>
      <c r="J345" s="23"/>
      <c r="K345" s="23">
        <v>0</v>
      </c>
      <c r="L345" s="23">
        <v>8.6</v>
      </c>
      <c r="M345" s="23"/>
      <c r="N345" s="23"/>
      <c r="O345" s="23">
        <v>0</v>
      </c>
      <c r="P345" s="23">
        <v>8.6</v>
      </c>
      <c r="Q345" s="23"/>
      <c r="R345" s="23"/>
    </row>
    <row r="346" spans="1:18" ht="97.5" customHeight="1">
      <c r="A346" s="111" t="s">
        <v>659</v>
      </c>
      <c r="B346" s="67">
        <v>546</v>
      </c>
      <c r="C346" s="28" t="s">
        <v>152</v>
      </c>
      <c r="D346" s="28" t="s">
        <v>153</v>
      </c>
      <c r="E346" s="28" t="s">
        <v>660</v>
      </c>
      <c r="F346" s="28"/>
      <c r="G346" s="23">
        <f>G347+G348</f>
        <v>17.2</v>
      </c>
      <c r="H346" s="23">
        <f aca="true" t="shared" si="174" ref="H346:O346">H347+H348</f>
        <v>0</v>
      </c>
      <c r="I346" s="23">
        <f t="shared" si="174"/>
        <v>0</v>
      </c>
      <c r="J346" s="23">
        <f t="shared" si="174"/>
        <v>0</v>
      </c>
      <c r="K346" s="23">
        <f t="shared" si="174"/>
        <v>34.4</v>
      </c>
      <c r="L346" s="23">
        <f t="shared" si="174"/>
        <v>0</v>
      </c>
      <c r="M346" s="23">
        <f t="shared" si="174"/>
        <v>0</v>
      </c>
      <c r="N346" s="23">
        <f t="shared" si="174"/>
        <v>0</v>
      </c>
      <c r="O346" s="23">
        <f t="shared" si="174"/>
        <v>34.4</v>
      </c>
      <c r="P346" s="23"/>
      <c r="Q346" s="23"/>
      <c r="R346" s="23"/>
    </row>
    <row r="347" spans="1:18" ht="25.5" customHeight="1">
      <c r="A347" s="111" t="s">
        <v>206</v>
      </c>
      <c r="B347" s="67">
        <v>546</v>
      </c>
      <c r="C347" s="28" t="s">
        <v>152</v>
      </c>
      <c r="D347" s="28" t="s">
        <v>153</v>
      </c>
      <c r="E347" s="28" t="s">
        <v>660</v>
      </c>
      <c r="F347" s="28" t="s">
        <v>207</v>
      </c>
      <c r="G347" s="23">
        <v>11.4</v>
      </c>
      <c r="H347" s="23"/>
      <c r="I347" s="23"/>
      <c r="J347" s="23"/>
      <c r="K347" s="23">
        <v>25.8</v>
      </c>
      <c r="L347" s="23"/>
      <c r="M347" s="23"/>
      <c r="N347" s="23"/>
      <c r="O347" s="23">
        <v>25.8</v>
      </c>
      <c r="P347" s="23"/>
      <c r="Q347" s="23"/>
      <c r="R347" s="23"/>
    </row>
    <row r="348" spans="1:18" ht="37.5">
      <c r="A348" s="111" t="s">
        <v>119</v>
      </c>
      <c r="B348" s="67">
        <v>546</v>
      </c>
      <c r="C348" s="28" t="s">
        <v>152</v>
      </c>
      <c r="D348" s="28" t="s">
        <v>153</v>
      </c>
      <c r="E348" s="28" t="s">
        <v>660</v>
      </c>
      <c r="F348" s="28" t="s">
        <v>210</v>
      </c>
      <c r="G348" s="23">
        <v>5.8</v>
      </c>
      <c r="H348" s="23"/>
      <c r="I348" s="23"/>
      <c r="J348" s="23"/>
      <c r="K348" s="23">
        <v>8.6</v>
      </c>
      <c r="L348" s="23"/>
      <c r="M348" s="23"/>
      <c r="N348" s="23"/>
      <c r="O348" s="23">
        <v>8.6</v>
      </c>
      <c r="P348" s="23"/>
      <c r="Q348" s="23"/>
      <c r="R348" s="23"/>
    </row>
    <row r="349" spans="1:18" ht="18.75">
      <c r="A349" s="27" t="s">
        <v>414</v>
      </c>
      <c r="B349" s="67">
        <v>546</v>
      </c>
      <c r="C349" s="28" t="s">
        <v>152</v>
      </c>
      <c r="D349" s="28" t="s">
        <v>153</v>
      </c>
      <c r="E349" s="67" t="s">
        <v>285</v>
      </c>
      <c r="F349" s="28"/>
      <c r="G349" s="23">
        <f aca="true" t="shared" si="175" ref="G349:R349">G350+G362</f>
        <v>600.6</v>
      </c>
      <c r="H349" s="23">
        <f t="shared" si="175"/>
        <v>0</v>
      </c>
      <c r="I349" s="23">
        <f t="shared" si="175"/>
        <v>187.9</v>
      </c>
      <c r="J349" s="23">
        <f t="shared" si="175"/>
        <v>412.70000000000005</v>
      </c>
      <c r="K349" s="23">
        <f t="shared" si="175"/>
        <v>600.6</v>
      </c>
      <c r="L349" s="23">
        <f t="shared" si="175"/>
        <v>0</v>
      </c>
      <c r="M349" s="23">
        <f t="shared" si="175"/>
        <v>187.9</v>
      </c>
      <c r="N349" s="23">
        <f t="shared" si="175"/>
        <v>412.70000000000005</v>
      </c>
      <c r="O349" s="23">
        <f t="shared" si="175"/>
        <v>600.6</v>
      </c>
      <c r="P349" s="23">
        <f t="shared" si="175"/>
        <v>0</v>
      </c>
      <c r="Q349" s="23">
        <f t="shared" si="175"/>
        <v>187.9</v>
      </c>
      <c r="R349" s="23">
        <f t="shared" si="175"/>
        <v>412.70000000000005</v>
      </c>
    </row>
    <row r="350" spans="1:18" ht="37.5">
      <c r="A350" s="111" t="s">
        <v>277</v>
      </c>
      <c r="B350" s="67">
        <v>546</v>
      </c>
      <c r="C350" s="28" t="s">
        <v>152</v>
      </c>
      <c r="D350" s="28" t="s">
        <v>153</v>
      </c>
      <c r="E350" s="67" t="s">
        <v>286</v>
      </c>
      <c r="F350" s="28"/>
      <c r="G350" s="23">
        <f>G351+G354+G357+G360</f>
        <v>412.70000000000005</v>
      </c>
      <c r="H350" s="23">
        <f aca="true" t="shared" si="176" ref="H350:R350">H351+H354+H357+H360</f>
        <v>0</v>
      </c>
      <c r="I350" s="23">
        <f t="shared" si="176"/>
        <v>0</v>
      </c>
      <c r="J350" s="23">
        <f t="shared" si="176"/>
        <v>412.70000000000005</v>
      </c>
      <c r="K350" s="23">
        <f t="shared" si="176"/>
        <v>412.70000000000005</v>
      </c>
      <c r="L350" s="23">
        <f t="shared" si="176"/>
        <v>0</v>
      </c>
      <c r="M350" s="23">
        <f t="shared" si="176"/>
        <v>0</v>
      </c>
      <c r="N350" s="23">
        <f t="shared" si="176"/>
        <v>412.70000000000005</v>
      </c>
      <c r="O350" s="23">
        <f t="shared" si="176"/>
        <v>412.70000000000005</v>
      </c>
      <c r="P350" s="23">
        <f t="shared" si="176"/>
        <v>0</v>
      </c>
      <c r="Q350" s="23">
        <f t="shared" si="176"/>
        <v>0</v>
      </c>
      <c r="R350" s="23">
        <f t="shared" si="176"/>
        <v>412.70000000000005</v>
      </c>
    </row>
    <row r="351" spans="1:18" ht="56.25">
      <c r="A351" s="111" t="s">
        <v>530</v>
      </c>
      <c r="B351" s="67">
        <v>546</v>
      </c>
      <c r="C351" s="28" t="s">
        <v>152</v>
      </c>
      <c r="D351" s="28" t="s">
        <v>153</v>
      </c>
      <c r="E351" s="67" t="s">
        <v>287</v>
      </c>
      <c r="F351" s="28"/>
      <c r="G351" s="23">
        <f>G352+G353</f>
        <v>44.8</v>
      </c>
      <c r="H351" s="23">
        <f aca="true" t="shared" si="177" ref="H351:R351">H352+H353</f>
        <v>0</v>
      </c>
      <c r="I351" s="23">
        <f t="shared" si="177"/>
        <v>0</v>
      </c>
      <c r="J351" s="23">
        <f t="shared" si="177"/>
        <v>44.8</v>
      </c>
      <c r="K351" s="23">
        <f t="shared" si="177"/>
        <v>44.8</v>
      </c>
      <c r="L351" s="23">
        <f t="shared" si="177"/>
        <v>0</v>
      </c>
      <c r="M351" s="23">
        <f t="shared" si="177"/>
        <v>0</v>
      </c>
      <c r="N351" s="23">
        <f t="shared" si="177"/>
        <v>44.8</v>
      </c>
      <c r="O351" s="23">
        <f t="shared" si="177"/>
        <v>44.8</v>
      </c>
      <c r="P351" s="23">
        <f t="shared" si="177"/>
        <v>0</v>
      </c>
      <c r="Q351" s="23">
        <f t="shared" si="177"/>
        <v>0</v>
      </c>
      <c r="R351" s="23">
        <f t="shared" si="177"/>
        <v>44.8</v>
      </c>
    </row>
    <row r="352" spans="1:18" ht="29.25" customHeight="1">
      <c r="A352" s="111" t="s">
        <v>206</v>
      </c>
      <c r="B352" s="67">
        <v>546</v>
      </c>
      <c r="C352" s="28" t="s">
        <v>152</v>
      </c>
      <c r="D352" s="28" t="s">
        <v>153</v>
      </c>
      <c r="E352" s="67" t="s">
        <v>287</v>
      </c>
      <c r="F352" s="28" t="s">
        <v>207</v>
      </c>
      <c r="G352" s="23">
        <f>H352+I352+J352</f>
        <v>26.8</v>
      </c>
      <c r="H352" s="23"/>
      <c r="I352" s="23"/>
      <c r="J352" s="23">
        <v>26.8</v>
      </c>
      <c r="K352" s="23">
        <f>L352+M352+N352</f>
        <v>26.8</v>
      </c>
      <c r="L352" s="23"/>
      <c r="M352" s="23"/>
      <c r="N352" s="23">
        <v>26.8</v>
      </c>
      <c r="O352" s="23">
        <f>P352+Q352+R352</f>
        <v>26.8</v>
      </c>
      <c r="P352" s="23"/>
      <c r="Q352" s="23"/>
      <c r="R352" s="23">
        <v>26.8</v>
      </c>
    </row>
    <row r="353" spans="1:18" ht="37.5">
      <c r="A353" s="111" t="s">
        <v>119</v>
      </c>
      <c r="B353" s="67">
        <v>546</v>
      </c>
      <c r="C353" s="28" t="s">
        <v>152</v>
      </c>
      <c r="D353" s="28" t="s">
        <v>153</v>
      </c>
      <c r="E353" s="67" t="s">
        <v>287</v>
      </c>
      <c r="F353" s="28" t="s">
        <v>210</v>
      </c>
      <c r="G353" s="23">
        <f>H353+I353+J353</f>
        <v>18</v>
      </c>
      <c r="H353" s="23"/>
      <c r="I353" s="23"/>
      <c r="J353" s="23">
        <v>18</v>
      </c>
      <c r="K353" s="23">
        <f>L353+M353+N353</f>
        <v>18</v>
      </c>
      <c r="L353" s="23"/>
      <c r="M353" s="23"/>
      <c r="N353" s="23">
        <v>18</v>
      </c>
      <c r="O353" s="23">
        <f>P353+Q353+R353</f>
        <v>18</v>
      </c>
      <c r="P353" s="23"/>
      <c r="Q353" s="23"/>
      <c r="R353" s="23">
        <v>18</v>
      </c>
    </row>
    <row r="354" spans="1:18" ht="37.5">
      <c r="A354" s="111" t="s">
        <v>531</v>
      </c>
      <c r="B354" s="67">
        <v>546</v>
      </c>
      <c r="C354" s="28" t="s">
        <v>152</v>
      </c>
      <c r="D354" s="28" t="s">
        <v>153</v>
      </c>
      <c r="E354" s="67" t="s">
        <v>288</v>
      </c>
      <c r="F354" s="28"/>
      <c r="G354" s="23">
        <f aca="true" t="shared" si="178" ref="G354:R354">G355+G356</f>
        <v>153</v>
      </c>
      <c r="H354" s="23">
        <f t="shared" si="178"/>
        <v>0</v>
      </c>
      <c r="I354" s="23">
        <f t="shared" si="178"/>
        <v>0</v>
      </c>
      <c r="J354" s="23">
        <f t="shared" si="178"/>
        <v>153</v>
      </c>
      <c r="K354" s="23">
        <f t="shared" si="178"/>
        <v>153</v>
      </c>
      <c r="L354" s="23">
        <f t="shared" si="178"/>
        <v>0</v>
      </c>
      <c r="M354" s="23">
        <f t="shared" si="178"/>
        <v>0</v>
      </c>
      <c r="N354" s="23">
        <f t="shared" si="178"/>
        <v>153</v>
      </c>
      <c r="O354" s="23">
        <f t="shared" si="178"/>
        <v>153</v>
      </c>
      <c r="P354" s="23">
        <f t="shared" si="178"/>
        <v>0</v>
      </c>
      <c r="Q354" s="23">
        <f t="shared" si="178"/>
        <v>0</v>
      </c>
      <c r="R354" s="23">
        <f t="shared" si="178"/>
        <v>153</v>
      </c>
    </row>
    <row r="355" spans="1:18" ht="26.25" customHeight="1">
      <c r="A355" s="111" t="s">
        <v>206</v>
      </c>
      <c r="B355" s="67">
        <v>546</v>
      </c>
      <c r="C355" s="28" t="s">
        <v>152</v>
      </c>
      <c r="D355" s="28" t="s">
        <v>153</v>
      </c>
      <c r="E355" s="67" t="s">
        <v>288</v>
      </c>
      <c r="F355" s="28" t="s">
        <v>207</v>
      </c>
      <c r="G355" s="23">
        <f>H355+I355+J355</f>
        <v>134.1</v>
      </c>
      <c r="H355" s="23"/>
      <c r="I355" s="23"/>
      <c r="J355" s="23">
        <v>134.1</v>
      </c>
      <c r="K355" s="23">
        <f>L355+M355+N355</f>
        <v>134.1</v>
      </c>
      <c r="L355" s="23"/>
      <c r="M355" s="23"/>
      <c r="N355" s="23">
        <v>134.1</v>
      </c>
      <c r="O355" s="23">
        <f>P355+Q355+R355</f>
        <v>134.1</v>
      </c>
      <c r="P355" s="23"/>
      <c r="Q355" s="23"/>
      <c r="R355" s="23">
        <v>134.1</v>
      </c>
    </row>
    <row r="356" spans="1:18" ht="37.5">
      <c r="A356" s="111" t="s">
        <v>119</v>
      </c>
      <c r="B356" s="67">
        <v>546</v>
      </c>
      <c r="C356" s="28" t="s">
        <v>152</v>
      </c>
      <c r="D356" s="28" t="s">
        <v>153</v>
      </c>
      <c r="E356" s="67" t="s">
        <v>288</v>
      </c>
      <c r="F356" s="28" t="s">
        <v>210</v>
      </c>
      <c r="G356" s="23">
        <f>H356+I356+J356</f>
        <v>18.9</v>
      </c>
      <c r="H356" s="23"/>
      <c r="I356" s="23"/>
      <c r="J356" s="23">
        <v>18.9</v>
      </c>
      <c r="K356" s="23">
        <f>L356+M356+N356</f>
        <v>18.9</v>
      </c>
      <c r="L356" s="23"/>
      <c r="M356" s="23"/>
      <c r="N356" s="23">
        <v>18.9</v>
      </c>
      <c r="O356" s="23">
        <f>P356+Q356+R356</f>
        <v>18.9</v>
      </c>
      <c r="P356" s="23"/>
      <c r="Q356" s="23"/>
      <c r="R356" s="23">
        <v>18.9</v>
      </c>
    </row>
    <row r="357" spans="1:18" ht="37.5">
      <c r="A357" s="27" t="s">
        <v>532</v>
      </c>
      <c r="B357" s="67">
        <v>546</v>
      </c>
      <c r="C357" s="28" t="s">
        <v>152</v>
      </c>
      <c r="D357" s="28" t="s">
        <v>153</v>
      </c>
      <c r="E357" s="67" t="s">
        <v>289</v>
      </c>
      <c r="F357" s="28"/>
      <c r="G357" s="23">
        <f>G358+G359</f>
        <v>214.8</v>
      </c>
      <c r="H357" s="23">
        <f aca="true" t="shared" si="179" ref="H357:R357">H358+H359</f>
        <v>0</v>
      </c>
      <c r="I357" s="23">
        <f t="shared" si="179"/>
        <v>0</v>
      </c>
      <c r="J357" s="23">
        <f t="shared" si="179"/>
        <v>214.8</v>
      </c>
      <c r="K357" s="23">
        <f t="shared" si="179"/>
        <v>214.8</v>
      </c>
      <c r="L357" s="23">
        <f t="shared" si="179"/>
        <v>0</v>
      </c>
      <c r="M357" s="23">
        <f t="shared" si="179"/>
        <v>0</v>
      </c>
      <c r="N357" s="23">
        <f t="shared" si="179"/>
        <v>214.8</v>
      </c>
      <c r="O357" s="23">
        <f t="shared" si="179"/>
        <v>214.8</v>
      </c>
      <c r="P357" s="23">
        <f t="shared" si="179"/>
        <v>0</v>
      </c>
      <c r="Q357" s="23">
        <f t="shared" si="179"/>
        <v>0</v>
      </c>
      <c r="R357" s="23">
        <f t="shared" si="179"/>
        <v>214.8</v>
      </c>
    </row>
    <row r="358" spans="1:18" ht="29.25" customHeight="1">
      <c r="A358" s="111" t="s">
        <v>206</v>
      </c>
      <c r="B358" s="67">
        <v>546</v>
      </c>
      <c r="C358" s="28" t="s">
        <v>152</v>
      </c>
      <c r="D358" s="28" t="s">
        <v>153</v>
      </c>
      <c r="E358" s="67" t="s">
        <v>289</v>
      </c>
      <c r="F358" s="28" t="s">
        <v>207</v>
      </c>
      <c r="G358" s="23">
        <f>H358+I358+J358</f>
        <v>197</v>
      </c>
      <c r="H358" s="23"/>
      <c r="I358" s="23"/>
      <c r="J358" s="23">
        <v>197</v>
      </c>
      <c r="K358" s="23">
        <f>L358+M358+N358</f>
        <v>197</v>
      </c>
      <c r="L358" s="23"/>
      <c r="M358" s="23"/>
      <c r="N358" s="23">
        <v>197</v>
      </c>
      <c r="O358" s="23">
        <f>P358+Q358+R358</f>
        <v>197</v>
      </c>
      <c r="P358" s="23"/>
      <c r="Q358" s="23"/>
      <c r="R358" s="23">
        <v>197</v>
      </c>
    </row>
    <row r="359" spans="1:18" ht="37.5">
      <c r="A359" s="111" t="s">
        <v>119</v>
      </c>
      <c r="B359" s="67">
        <v>546</v>
      </c>
      <c r="C359" s="28" t="s">
        <v>152</v>
      </c>
      <c r="D359" s="28" t="s">
        <v>153</v>
      </c>
      <c r="E359" s="67" t="s">
        <v>289</v>
      </c>
      <c r="F359" s="28" t="s">
        <v>210</v>
      </c>
      <c r="G359" s="23">
        <f>H359+I359+J359</f>
        <v>17.8</v>
      </c>
      <c r="H359" s="23"/>
      <c r="I359" s="23"/>
      <c r="J359" s="23">
        <v>17.8</v>
      </c>
      <c r="K359" s="23">
        <f>L359+M359+N359</f>
        <v>17.8</v>
      </c>
      <c r="L359" s="23"/>
      <c r="M359" s="23"/>
      <c r="N359" s="23">
        <v>17.8</v>
      </c>
      <c r="O359" s="23">
        <f>P359+Q359+R359</f>
        <v>17.8</v>
      </c>
      <c r="P359" s="23"/>
      <c r="Q359" s="23"/>
      <c r="R359" s="23">
        <v>17.8</v>
      </c>
    </row>
    <row r="360" spans="1:18" ht="56.25">
      <c r="A360" s="111" t="s">
        <v>549</v>
      </c>
      <c r="B360" s="67">
        <v>546</v>
      </c>
      <c r="C360" s="28" t="s">
        <v>152</v>
      </c>
      <c r="D360" s="28" t="s">
        <v>153</v>
      </c>
      <c r="E360" s="67" t="s">
        <v>421</v>
      </c>
      <c r="F360" s="28"/>
      <c r="G360" s="23">
        <f>G361</f>
        <v>0.1</v>
      </c>
      <c r="H360" s="23">
        <f aca="true" t="shared" si="180" ref="H360:R360">H361</f>
        <v>0</v>
      </c>
      <c r="I360" s="23">
        <f t="shared" si="180"/>
        <v>0</v>
      </c>
      <c r="J360" s="23">
        <f t="shared" si="180"/>
        <v>0.1</v>
      </c>
      <c r="K360" s="23">
        <f t="shared" si="180"/>
        <v>0.1</v>
      </c>
      <c r="L360" s="23">
        <f t="shared" si="180"/>
        <v>0</v>
      </c>
      <c r="M360" s="23">
        <f t="shared" si="180"/>
        <v>0</v>
      </c>
      <c r="N360" s="23">
        <f t="shared" si="180"/>
        <v>0.1</v>
      </c>
      <c r="O360" s="23">
        <f t="shared" si="180"/>
        <v>0.1</v>
      </c>
      <c r="P360" s="23">
        <f t="shared" si="180"/>
        <v>0</v>
      </c>
      <c r="Q360" s="23">
        <f t="shared" si="180"/>
        <v>0</v>
      </c>
      <c r="R360" s="23">
        <f t="shared" si="180"/>
        <v>0.1</v>
      </c>
    </row>
    <row r="361" spans="1:18" ht="37.5">
      <c r="A361" s="111" t="s">
        <v>119</v>
      </c>
      <c r="B361" s="67">
        <v>546</v>
      </c>
      <c r="C361" s="28" t="s">
        <v>152</v>
      </c>
      <c r="D361" s="28" t="s">
        <v>153</v>
      </c>
      <c r="E361" s="67" t="s">
        <v>421</v>
      </c>
      <c r="F361" s="28" t="s">
        <v>210</v>
      </c>
      <c r="G361" s="23">
        <f>H361+I361+J361</f>
        <v>0.1</v>
      </c>
      <c r="H361" s="23"/>
      <c r="I361" s="23"/>
      <c r="J361" s="23">
        <v>0.1</v>
      </c>
      <c r="K361" s="23">
        <f>L361+M361+N361</f>
        <v>0.1</v>
      </c>
      <c r="L361" s="23"/>
      <c r="M361" s="23"/>
      <c r="N361" s="23">
        <v>0.1</v>
      </c>
      <c r="O361" s="23">
        <f>P361+Q361+R361</f>
        <v>0.1</v>
      </c>
      <c r="P361" s="23"/>
      <c r="Q361" s="23"/>
      <c r="R361" s="23">
        <v>0.1</v>
      </c>
    </row>
    <row r="362" spans="1:18" ht="37.5">
      <c r="A362" s="27" t="s">
        <v>278</v>
      </c>
      <c r="B362" s="67">
        <v>546</v>
      </c>
      <c r="C362" s="28" t="s">
        <v>152</v>
      </c>
      <c r="D362" s="28" t="s">
        <v>153</v>
      </c>
      <c r="E362" s="67" t="s">
        <v>80</v>
      </c>
      <c r="F362" s="28"/>
      <c r="G362" s="23">
        <f>G363</f>
        <v>187.9</v>
      </c>
      <c r="H362" s="23">
        <f aca="true" t="shared" si="181" ref="H362:R363">H363</f>
        <v>0</v>
      </c>
      <c r="I362" s="23">
        <f t="shared" si="181"/>
        <v>187.9</v>
      </c>
      <c r="J362" s="23">
        <f t="shared" si="181"/>
        <v>0</v>
      </c>
      <c r="K362" s="23">
        <f t="shared" si="181"/>
        <v>187.9</v>
      </c>
      <c r="L362" s="23">
        <f t="shared" si="181"/>
        <v>0</v>
      </c>
      <c r="M362" s="23">
        <f t="shared" si="181"/>
        <v>187.9</v>
      </c>
      <c r="N362" s="23">
        <f t="shared" si="181"/>
        <v>0</v>
      </c>
      <c r="O362" s="23">
        <f t="shared" si="181"/>
        <v>187.9</v>
      </c>
      <c r="P362" s="23">
        <f t="shared" si="181"/>
        <v>0</v>
      </c>
      <c r="Q362" s="23">
        <f t="shared" si="181"/>
        <v>187.9</v>
      </c>
      <c r="R362" s="23">
        <f t="shared" si="181"/>
        <v>0</v>
      </c>
    </row>
    <row r="363" spans="1:18" ht="131.25">
      <c r="A363" s="27" t="s">
        <v>533</v>
      </c>
      <c r="B363" s="67">
        <v>546</v>
      </c>
      <c r="C363" s="28" t="s">
        <v>152</v>
      </c>
      <c r="D363" s="28" t="s">
        <v>153</v>
      </c>
      <c r="E363" s="67" t="s">
        <v>84</v>
      </c>
      <c r="F363" s="28"/>
      <c r="G363" s="23">
        <f>G364</f>
        <v>187.9</v>
      </c>
      <c r="H363" s="23">
        <f t="shared" si="181"/>
        <v>0</v>
      </c>
      <c r="I363" s="23">
        <f t="shared" si="181"/>
        <v>187.9</v>
      </c>
      <c r="J363" s="23">
        <f t="shared" si="181"/>
        <v>0</v>
      </c>
      <c r="K363" s="23">
        <f t="shared" si="181"/>
        <v>187.9</v>
      </c>
      <c r="L363" s="23">
        <f t="shared" si="181"/>
        <v>0</v>
      </c>
      <c r="M363" s="23">
        <f t="shared" si="181"/>
        <v>187.9</v>
      </c>
      <c r="N363" s="23">
        <f t="shared" si="181"/>
        <v>0</v>
      </c>
      <c r="O363" s="23">
        <f t="shared" si="181"/>
        <v>187.9</v>
      </c>
      <c r="P363" s="23">
        <f t="shared" si="181"/>
        <v>0</v>
      </c>
      <c r="Q363" s="23">
        <f t="shared" si="181"/>
        <v>187.9</v>
      </c>
      <c r="R363" s="23">
        <f t="shared" si="181"/>
        <v>0</v>
      </c>
    </row>
    <row r="364" spans="1:18" ht="18.75">
      <c r="A364" s="27" t="s">
        <v>270</v>
      </c>
      <c r="B364" s="67">
        <v>546</v>
      </c>
      <c r="C364" s="28" t="s">
        <v>152</v>
      </c>
      <c r="D364" s="28" t="s">
        <v>153</v>
      </c>
      <c r="E364" s="67" t="s">
        <v>84</v>
      </c>
      <c r="F364" s="28" t="s">
        <v>269</v>
      </c>
      <c r="G364" s="23">
        <f>H364+I364+J364</f>
        <v>187.9</v>
      </c>
      <c r="H364" s="23"/>
      <c r="I364" s="23">
        <v>187.9</v>
      </c>
      <c r="J364" s="23"/>
      <c r="K364" s="23">
        <f>L364+M364+N364</f>
        <v>187.9</v>
      </c>
      <c r="L364" s="23"/>
      <c r="M364" s="23">
        <v>187.9</v>
      </c>
      <c r="N364" s="23"/>
      <c r="O364" s="23">
        <f>P364+Q364+R364</f>
        <v>187.9</v>
      </c>
      <c r="P364" s="23"/>
      <c r="Q364" s="23">
        <v>187.9</v>
      </c>
      <c r="R364" s="23"/>
    </row>
    <row r="365" spans="1:18" ht="18.75">
      <c r="A365" s="111" t="s">
        <v>247</v>
      </c>
      <c r="B365" s="67">
        <v>546</v>
      </c>
      <c r="C365" s="28" t="s">
        <v>152</v>
      </c>
      <c r="D365" s="28" t="s">
        <v>153</v>
      </c>
      <c r="E365" s="47" t="s">
        <v>290</v>
      </c>
      <c r="F365" s="28"/>
      <c r="G365" s="23">
        <f aca="true" t="shared" si="182" ref="G365:R365">G366</f>
        <v>24490.8</v>
      </c>
      <c r="H365" s="23">
        <f t="shared" si="182"/>
        <v>94.8</v>
      </c>
      <c r="I365" s="23">
        <f t="shared" si="182"/>
        <v>24427.2</v>
      </c>
      <c r="J365" s="23">
        <f t="shared" si="182"/>
        <v>0</v>
      </c>
      <c r="K365" s="23">
        <f t="shared" si="182"/>
        <v>23238.4</v>
      </c>
      <c r="L365" s="23">
        <f t="shared" si="182"/>
        <v>0</v>
      </c>
      <c r="M365" s="23">
        <f t="shared" si="182"/>
        <v>23238.4</v>
      </c>
      <c r="N365" s="23">
        <f t="shared" si="182"/>
        <v>0</v>
      </c>
      <c r="O365" s="23">
        <f t="shared" si="182"/>
        <v>22581</v>
      </c>
      <c r="P365" s="23">
        <f t="shared" si="182"/>
        <v>0</v>
      </c>
      <c r="Q365" s="23">
        <f t="shared" si="182"/>
        <v>22581</v>
      </c>
      <c r="R365" s="23">
        <f t="shared" si="182"/>
        <v>0</v>
      </c>
    </row>
    <row r="366" spans="1:18" ht="37.5">
      <c r="A366" s="111" t="s">
        <v>223</v>
      </c>
      <c r="B366" s="67">
        <v>546</v>
      </c>
      <c r="C366" s="28" t="s">
        <v>152</v>
      </c>
      <c r="D366" s="28" t="s">
        <v>153</v>
      </c>
      <c r="E366" s="67" t="s">
        <v>291</v>
      </c>
      <c r="F366" s="28"/>
      <c r="G366" s="23">
        <f>G367+G368+G369+G370</f>
        <v>24490.8</v>
      </c>
      <c r="H366" s="23">
        <f aca="true" t="shared" si="183" ref="H366:R366">H367+H368+H369+H370</f>
        <v>94.8</v>
      </c>
      <c r="I366" s="23">
        <f t="shared" si="183"/>
        <v>24427.2</v>
      </c>
      <c r="J366" s="23">
        <f t="shared" si="183"/>
        <v>0</v>
      </c>
      <c r="K366" s="23">
        <f t="shared" si="183"/>
        <v>23238.4</v>
      </c>
      <c r="L366" s="23">
        <f t="shared" si="183"/>
        <v>0</v>
      </c>
      <c r="M366" s="23">
        <f t="shared" si="183"/>
        <v>23238.4</v>
      </c>
      <c r="N366" s="23">
        <f t="shared" si="183"/>
        <v>0</v>
      </c>
      <c r="O366" s="23">
        <f t="shared" si="183"/>
        <v>22581</v>
      </c>
      <c r="P366" s="23">
        <f t="shared" si="183"/>
        <v>0</v>
      </c>
      <c r="Q366" s="23">
        <f t="shared" si="183"/>
        <v>22581</v>
      </c>
      <c r="R366" s="23">
        <f t="shared" si="183"/>
        <v>0</v>
      </c>
    </row>
    <row r="367" spans="1:18" ht="19.5" customHeight="1">
      <c r="A367" s="111" t="s">
        <v>206</v>
      </c>
      <c r="B367" s="67">
        <v>546</v>
      </c>
      <c r="C367" s="28" t="s">
        <v>152</v>
      </c>
      <c r="D367" s="28" t="s">
        <v>153</v>
      </c>
      <c r="E367" s="67" t="s">
        <v>291</v>
      </c>
      <c r="F367" s="28" t="s">
        <v>207</v>
      </c>
      <c r="G367" s="23">
        <v>19606.1</v>
      </c>
      <c r="H367" s="23"/>
      <c r="I367" s="23">
        <v>19870.2</v>
      </c>
      <c r="J367" s="23"/>
      <c r="K367" s="23">
        <f>L367+M367+N367</f>
        <v>19402.9</v>
      </c>
      <c r="L367" s="23"/>
      <c r="M367" s="23">
        <v>19402.9</v>
      </c>
      <c r="N367" s="23"/>
      <c r="O367" s="23">
        <f>P367+Q367+R367</f>
        <v>19402.9</v>
      </c>
      <c r="P367" s="23"/>
      <c r="Q367" s="23">
        <v>19402.9</v>
      </c>
      <c r="R367" s="23"/>
    </row>
    <row r="368" spans="1:18" ht="37.5">
      <c r="A368" s="111" t="s">
        <v>119</v>
      </c>
      <c r="B368" s="67">
        <v>546</v>
      </c>
      <c r="C368" s="28" t="s">
        <v>152</v>
      </c>
      <c r="D368" s="28" t="s">
        <v>153</v>
      </c>
      <c r="E368" s="67" t="s">
        <v>291</v>
      </c>
      <c r="F368" s="28" t="s">
        <v>210</v>
      </c>
      <c r="G368" s="23">
        <v>4683.9</v>
      </c>
      <c r="H368" s="23"/>
      <c r="I368" s="23">
        <v>4397</v>
      </c>
      <c r="J368" s="23"/>
      <c r="K368" s="23">
        <f>L368+M368+N368</f>
        <v>3675.5</v>
      </c>
      <c r="L368" s="23"/>
      <c r="M368" s="23">
        <v>3675.5</v>
      </c>
      <c r="N368" s="23"/>
      <c r="O368" s="23">
        <f>P368+Q368+R368</f>
        <v>3018.1</v>
      </c>
      <c r="P368" s="23"/>
      <c r="Q368" s="23">
        <v>3018.1</v>
      </c>
      <c r="R368" s="23"/>
    </row>
    <row r="369" spans="1:18" ht="18.75">
      <c r="A369" s="111" t="s">
        <v>208</v>
      </c>
      <c r="B369" s="67">
        <v>546</v>
      </c>
      <c r="C369" s="28" t="s">
        <v>152</v>
      </c>
      <c r="D369" s="28" t="s">
        <v>153</v>
      </c>
      <c r="E369" s="67" t="s">
        <v>291</v>
      </c>
      <c r="F369" s="28" t="s">
        <v>211</v>
      </c>
      <c r="G369" s="23">
        <v>106</v>
      </c>
      <c r="H369" s="23"/>
      <c r="I369" s="23">
        <v>160</v>
      </c>
      <c r="J369" s="23"/>
      <c r="K369" s="23">
        <f>L369+M369+N369</f>
        <v>160</v>
      </c>
      <c r="L369" s="23"/>
      <c r="M369" s="23">
        <v>160</v>
      </c>
      <c r="N369" s="23"/>
      <c r="O369" s="23">
        <f>P369+Q369+R369</f>
        <v>160</v>
      </c>
      <c r="P369" s="23"/>
      <c r="Q369" s="23">
        <v>160</v>
      </c>
      <c r="R369" s="23"/>
    </row>
    <row r="370" spans="1:18" ht="75">
      <c r="A370" s="111" t="s">
        <v>588</v>
      </c>
      <c r="B370" s="67">
        <v>546</v>
      </c>
      <c r="C370" s="28" t="s">
        <v>152</v>
      </c>
      <c r="D370" s="28" t="s">
        <v>153</v>
      </c>
      <c r="E370" s="67" t="s">
        <v>587</v>
      </c>
      <c r="F370" s="28"/>
      <c r="G370" s="23">
        <f>G371</f>
        <v>94.8</v>
      </c>
      <c r="H370" s="23">
        <f>H371</f>
        <v>94.8</v>
      </c>
      <c r="I370" s="23">
        <f aca="true" t="shared" si="184" ref="I370:R370">I371</f>
        <v>0</v>
      </c>
      <c r="J370" s="23">
        <f t="shared" si="184"/>
        <v>0</v>
      </c>
      <c r="K370" s="23">
        <f t="shared" si="184"/>
        <v>0</v>
      </c>
      <c r="L370" s="23">
        <f t="shared" si="184"/>
        <v>0</v>
      </c>
      <c r="M370" s="23">
        <f t="shared" si="184"/>
        <v>0</v>
      </c>
      <c r="N370" s="23">
        <f t="shared" si="184"/>
        <v>0</v>
      </c>
      <c r="O370" s="23">
        <f t="shared" si="184"/>
        <v>0</v>
      </c>
      <c r="P370" s="23">
        <f t="shared" si="184"/>
        <v>0</v>
      </c>
      <c r="Q370" s="23">
        <f t="shared" si="184"/>
        <v>0</v>
      </c>
      <c r="R370" s="23">
        <f t="shared" si="184"/>
        <v>0</v>
      </c>
    </row>
    <row r="371" spans="1:18" ht="37.5">
      <c r="A371" s="111" t="s">
        <v>119</v>
      </c>
      <c r="B371" s="67">
        <v>546</v>
      </c>
      <c r="C371" s="28" t="s">
        <v>152</v>
      </c>
      <c r="D371" s="28" t="s">
        <v>153</v>
      </c>
      <c r="E371" s="67" t="s">
        <v>587</v>
      </c>
      <c r="F371" s="28" t="s">
        <v>210</v>
      </c>
      <c r="G371" s="23">
        <f>H371</f>
        <v>94.8</v>
      </c>
      <c r="H371" s="23">
        <v>94.8</v>
      </c>
      <c r="I371" s="23"/>
      <c r="J371" s="23"/>
      <c r="K371" s="23">
        <v>0</v>
      </c>
      <c r="L371" s="23"/>
      <c r="M371" s="23"/>
      <c r="N371" s="23"/>
      <c r="O371" s="23">
        <v>0</v>
      </c>
      <c r="P371" s="33"/>
      <c r="Q371" s="33"/>
      <c r="R371" s="33"/>
    </row>
    <row r="372" spans="1:18" ht="18.75">
      <c r="A372" s="111" t="s">
        <v>199</v>
      </c>
      <c r="B372" s="67">
        <v>546</v>
      </c>
      <c r="C372" s="28" t="s">
        <v>152</v>
      </c>
      <c r="D372" s="28" t="s">
        <v>160</v>
      </c>
      <c r="E372" s="67"/>
      <c r="F372" s="28"/>
      <c r="G372" s="23">
        <f>G373</f>
        <v>5.7</v>
      </c>
      <c r="H372" s="23">
        <f aca="true" t="shared" si="185" ref="H372:R372">H373</f>
        <v>5.7</v>
      </c>
      <c r="I372" s="23">
        <f t="shared" si="185"/>
        <v>0</v>
      </c>
      <c r="J372" s="23">
        <f t="shared" si="185"/>
        <v>0</v>
      </c>
      <c r="K372" s="23">
        <f t="shared" si="185"/>
        <v>6</v>
      </c>
      <c r="L372" s="23">
        <f t="shared" si="185"/>
        <v>6</v>
      </c>
      <c r="M372" s="23">
        <f t="shared" si="185"/>
        <v>0</v>
      </c>
      <c r="N372" s="23">
        <f t="shared" si="185"/>
        <v>0</v>
      </c>
      <c r="O372" s="23">
        <f t="shared" si="185"/>
        <v>6.3</v>
      </c>
      <c r="P372" s="23">
        <f t="shared" si="185"/>
        <v>6.3</v>
      </c>
      <c r="Q372" s="23">
        <f t="shared" si="185"/>
        <v>0</v>
      </c>
      <c r="R372" s="23">
        <f t="shared" si="185"/>
        <v>0</v>
      </c>
    </row>
    <row r="373" spans="1:18" ht="18.75">
      <c r="A373" s="111" t="s">
        <v>254</v>
      </c>
      <c r="B373" s="67">
        <v>546</v>
      </c>
      <c r="C373" s="28" t="s">
        <v>152</v>
      </c>
      <c r="D373" s="28" t="s">
        <v>160</v>
      </c>
      <c r="E373" s="67" t="s">
        <v>282</v>
      </c>
      <c r="F373" s="28"/>
      <c r="G373" s="23">
        <f>G374</f>
        <v>5.7</v>
      </c>
      <c r="H373" s="23">
        <f aca="true" t="shared" si="186" ref="H373:R373">H374</f>
        <v>5.7</v>
      </c>
      <c r="I373" s="23">
        <f t="shared" si="186"/>
        <v>0</v>
      </c>
      <c r="J373" s="23">
        <f t="shared" si="186"/>
        <v>0</v>
      </c>
      <c r="K373" s="23">
        <f t="shared" si="186"/>
        <v>6</v>
      </c>
      <c r="L373" s="23">
        <f t="shared" si="186"/>
        <v>6</v>
      </c>
      <c r="M373" s="23">
        <f t="shared" si="186"/>
        <v>0</v>
      </c>
      <c r="N373" s="23">
        <f t="shared" si="186"/>
        <v>0</v>
      </c>
      <c r="O373" s="23">
        <f t="shared" si="186"/>
        <v>6.3</v>
      </c>
      <c r="P373" s="23">
        <f t="shared" si="186"/>
        <v>6.3</v>
      </c>
      <c r="Q373" s="23">
        <f t="shared" si="186"/>
        <v>0</v>
      </c>
      <c r="R373" s="23">
        <f t="shared" si="186"/>
        <v>0</v>
      </c>
    </row>
    <row r="374" spans="1:18" ht="56.25">
      <c r="A374" s="111" t="s">
        <v>121</v>
      </c>
      <c r="B374" s="67">
        <v>546</v>
      </c>
      <c r="C374" s="28" t="s">
        <v>152</v>
      </c>
      <c r="D374" s="28" t="s">
        <v>160</v>
      </c>
      <c r="E374" s="67" t="s">
        <v>293</v>
      </c>
      <c r="F374" s="28"/>
      <c r="G374" s="23">
        <f>G375</f>
        <v>5.7</v>
      </c>
      <c r="H374" s="23">
        <f aca="true" t="shared" si="187" ref="H374:R374">H375</f>
        <v>5.7</v>
      </c>
      <c r="I374" s="23">
        <f t="shared" si="187"/>
        <v>0</v>
      </c>
      <c r="J374" s="23">
        <f t="shared" si="187"/>
        <v>0</v>
      </c>
      <c r="K374" s="23">
        <f t="shared" si="187"/>
        <v>6</v>
      </c>
      <c r="L374" s="23">
        <f t="shared" si="187"/>
        <v>6</v>
      </c>
      <c r="M374" s="23">
        <f t="shared" si="187"/>
        <v>0</v>
      </c>
      <c r="N374" s="23">
        <f t="shared" si="187"/>
        <v>0</v>
      </c>
      <c r="O374" s="23">
        <f t="shared" si="187"/>
        <v>6.3</v>
      </c>
      <c r="P374" s="23">
        <f t="shared" si="187"/>
        <v>6.3</v>
      </c>
      <c r="Q374" s="23">
        <f t="shared" si="187"/>
        <v>0</v>
      </c>
      <c r="R374" s="23">
        <f t="shared" si="187"/>
        <v>0</v>
      </c>
    </row>
    <row r="375" spans="1:18" ht="37.5">
      <c r="A375" s="111" t="s">
        <v>119</v>
      </c>
      <c r="B375" s="67">
        <v>546</v>
      </c>
      <c r="C375" s="28" t="s">
        <v>152</v>
      </c>
      <c r="D375" s="28" t="s">
        <v>160</v>
      </c>
      <c r="E375" s="67" t="s">
        <v>293</v>
      </c>
      <c r="F375" s="28" t="s">
        <v>210</v>
      </c>
      <c r="G375" s="23">
        <f>H375+I375+J375</f>
        <v>5.7</v>
      </c>
      <c r="H375" s="23">
        <v>5.7</v>
      </c>
      <c r="I375" s="23"/>
      <c r="J375" s="23"/>
      <c r="K375" s="23">
        <f>L375+M375+N375</f>
        <v>6</v>
      </c>
      <c r="L375" s="23">
        <v>6</v>
      </c>
      <c r="M375" s="23"/>
      <c r="N375" s="23"/>
      <c r="O375" s="23">
        <f>P375+Q375+R375</f>
        <v>6.3</v>
      </c>
      <c r="P375" s="23">
        <v>6.3</v>
      </c>
      <c r="Q375" s="23"/>
      <c r="R375" s="23"/>
    </row>
    <row r="376" spans="1:18" ht="18.75">
      <c r="A376" s="111" t="s">
        <v>154</v>
      </c>
      <c r="B376" s="67">
        <v>546</v>
      </c>
      <c r="C376" s="28" t="s">
        <v>152</v>
      </c>
      <c r="D376" s="28" t="s">
        <v>174</v>
      </c>
      <c r="E376" s="67"/>
      <c r="F376" s="28"/>
      <c r="G376" s="23">
        <f>G377</f>
        <v>277.8</v>
      </c>
      <c r="H376" s="23">
        <f aca="true" t="shared" si="188" ref="H376:R378">H377</f>
        <v>0</v>
      </c>
      <c r="I376" s="23">
        <f t="shared" si="188"/>
        <v>4950</v>
      </c>
      <c r="J376" s="23">
        <f t="shared" si="188"/>
        <v>0</v>
      </c>
      <c r="K376" s="23">
        <f t="shared" si="188"/>
        <v>5037</v>
      </c>
      <c r="L376" s="23">
        <f t="shared" si="188"/>
        <v>0</v>
      </c>
      <c r="M376" s="23">
        <f t="shared" si="188"/>
        <v>5487</v>
      </c>
      <c r="N376" s="23">
        <f t="shared" si="188"/>
        <v>0</v>
      </c>
      <c r="O376" s="23">
        <f t="shared" si="188"/>
        <v>500</v>
      </c>
      <c r="P376" s="23">
        <f t="shared" si="188"/>
        <v>0</v>
      </c>
      <c r="Q376" s="23">
        <f t="shared" si="188"/>
        <v>500</v>
      </c>
      <c r="R376" s="23">
        <f t="shared" si="188"/>
        <v>0</v>
      </c>
    </row>
    <row r="377" spans="1:18" ht="18.75">
      <c r="A377" s="111" t="s">
        <v>413</v>
      </c>
      <c r="B377" s="67">
        <v>546</v>
      </c>
      <c r="C377" s="28" t="s">
        <v>152</v>
      </c>
      <c r="D377" s="28" t="s">
        <v>174</v>
      </c>
      <c r="E377" s="67" t="s">
        <v>294</v>
      </c>
      <c r="F377" s="28"/>
      <c r="G377" s="23">
        <f>G378</f>
        <v>277.8</v>
      </c>
      <c r="H377" s="23">
        <f t="shared" si="188"/>
        <v>0</v>
      </c>
      <c r="I377" s="23">
        <f t="shared" si="188"/>
        <v>4950</v>
      </c>
      <c r="J377" s="23">
        <f t="shared" si="188"/>
        <v>0</v>
      </c>
      <c r="K377" s="23">
        <f t="shared" si="188"/>
        <v>5037</v>
      </c>
      <c r="L377" s="23">
        <f t="shared" si="188"/>
        <v>0</v>
      </c>
      <c r="M377" s="23">
        <f t="shared" si="188"/>
        <v>5487</v>
      </c>
      <c r="N377" s="23">
        <f t="shared" si="188"/>
        <v>0</v>
      </c>
      <c r="O377" s="23">
        <f t="shared" si="188"/>
        <v>500</v>
      </c>
      <c r="P377" s="23">
        <f t="shared" si="188"/>
        <v>0</v>
      </c>
      <c r="Q377" s="23">
        <f t="shared" si="188"/>
        <v>500</v>
      </c>
      <c r="R377" s="23">
        <f t="shared" si="188"/>
        <v>0</v>
      </c>
    </row>
    <row r="378" spans="1:18" ht="18.75">
      <c r="A378" s="111" t="s">
        <v>179</v>
      </c>
      <c r="B378" s="67">
        <v>546</v>
      </c>
      <c r="C378" s="28" t="s">
        <v>152</v>
      </c>
      <c r="D378" s="28" t="s">
        <v>174</v>
      </c>
      <c r="E378" s="67" t="s">
        <v>295</v>
      </c>
      <c r="F378" s="28"/>
      <c r="G378" s="23">
        <f>G379</f>
        <v>277.8</v>
      </c>
      <c r="H378" s="23">
        <f t="shared" si="188"/>
        <v>0</v>
      </c>
      <c r="I378" s="23">
        <f t="shared" si="188"/>
        <v>4950</v>
      </c>
      <c r="J378" s="23">
        <f t="shared" si="188"/>
        <v>0</v>
      </c>
      <c r="K378" s="23">
        <f t="shared" si="188"/>
        <v>5037</v>
      </c>
      <c r="L378" s="23">
        <f t="shared" si="188"/>
        <v>0</v>
      </c>
      <c r="M378" s="23">
        <f t="shared" si="188"/>
        <v>5487</v>
      </c>
      <c r="N378" s="23">
        <f t="shared" si="188"/>
        <v>0</v>
      </c>
      <c r="O378" s="23">
        <f t="shared" si="188"/>
        <v>500</v>
      </c>
      <c r="P378" s="23">
        <f t="shared" si="188"/>
        <v>0</v>
      </c>
      <c r="Q378" s="23">
        <f t="shared" si="188"/>
        <v>500</v>
      </c>
      <c r="R378" s="23">
        <f t="shared" si="188"/>
        <v>0</v>
      </c>
    </row>
    <row r="379" spans="1:18" ht="18.75">
      <c r="A379" s="111" t="s">
        <v>217</v>
      </c>
      <c r="B379" s="67">
        <v>546</v>
      </c>
      <c r="C379" s="28" t="s">
        <v>152</v>
      </c>
      <c r="D379" s="28" t="s">
        <v>174</v>
      </c>
      <c r="E379" s="67" t="s">
        <v>295</v>
      </c>
      <c r="F379" s="28" t="s">
        <v>216</v>
      </c>
      <c r="G379" s="23">
        <v>277.8</v>
      </c>
      <c r="H379" s="23"/>
      <c r="I379" s="23">
        <v>4950</v>
      </c>
      <c r="J379" s="23"/>
      <c r="K379" s="23">
        <v>5037</v>
      </c>
      <c r="L379" s="23"/>
      <c r="M379" s="23">
        <v>5487</v>
      </c>
      <c r="N379" s="23"/>
      <c r="O379" s="23">
        <f>P379+Q379+R379</f>
        <v>500</v>
      </c>
      <c r="P379" s="23"/>
      <c r="Q379" s="23">
        <v>500</v>
      </c>
      <c r="R379" s="23"/>
    </row>
    <row r="380" spans="1:18" ht="18.75">
      <c r="A380" s="111" t="s">
        <v>175</v>
      </c>
      <c r="B380" s="67">
        <v>546</v>
      </c>
      <c r="C380" s="28" t="s">
        <v>152</v>
      </c>
      <c r="D380" s="28" t="s">
        <v>190</v>
      </c>
      <c r="E380" s="67"/>
      <c r="F380" s="28"/>
      <c r="G380" s="23">
        <f aca="true" t="shared" si="189" ref="G380:R380">G386+G403+G406+G381+G394</f>
        <v>17850.3</v>
      </c>
      <c r="H380" s="23">
        <f t="shared" si="189"/>
        <v>3935.6</v>
      </c>
      <c r="I380" s="23">
        <f t="shared" si="189"/>
        <v>11625.2</v>
      </c>
      <c r="J380" s="23">
        <f t="shared" si="189"/>
        <v>2073.7</v>
      </c>
      <c r="K380" s="23">
        <f t="shared" si="189"/>
        <v>17212.8</v>
      </c>
      <c r="L380" s="23">
        <f t="shared" si="189"/>
        <v>3935.6</v>
      </c>
      <c r="M380" s="23">
        <f t="shared" si="189"/>
        <v>11203.5</v>
      </c>
      <c r="N380" s="23">
        <f t="shared" si="189"/>
        <v>2073.7</v>
      </c>
      <c r="O380" s="23">
        <f t="shared" si="189"/>
        <v>16914.5</v>
      </c>
      <c r="P380" s="23">
        <f t="shared" si="189"/>
        <v>3935.6</v>
      </c>
      <c r="Q380" s="23">
        <f t="shared" si="189"/>
        <v>10905.2</v>
      </c>
      <c r="R380" s="23">
        <f t="shared" si="189"/>
        <v>2073.7</v>
      </c>
    </row>
    <row r="381" spans="1:18" ht="56.25">
      <c r="A381" s="21" t="s">
        <v>470</v>
      </c>
      <c r="B381" s="67">
        <v>546</v>
      </c>
      <c r="C381" s="28" t="s">
        <v>152</v>
      </c>
      <c r="D381" s="28" t="s">
        <v>190</v>
      </c>
      <c r="E381" s="67" t="s">
        <v>296</v>
      </c>
      <c r="F381" s="28"/>
      <c r="G381" s="23">
        <f>G382</f>
        <v>2.8</v>
      </c>
      <c r="H381" s="23">
        <f aca="true" t="shared" si="190" ref="H381:R384">H382</f>
        <v>0</v>
      </c>
      <c r="I381" s="23">
        <f t="shared" si="190"/>
        <v>5</v>
      </c>
      <c r="J381" s="23">
        <f t="shared" si="190"/>
        <v>0</v>
      </c>
      <c r="K381" s="23">
        <f t="shared" si="190"/>
        <v>5</v>
      </c>
      <c r="L381" s="23">
        <f t="shared" si="190"/>
        <v>0</v>
      </c>
      <c r="M381" s="23">
        <f t="shared" si="190"/>
        <v>5</v>
      </c>
      <c r="N381" s="23">
        <f t="shared" si="190"/>
        <v>0</v>
      </c>
      <c r="O381" s="23">
        <f t="shared" si="190"/>
        <v>5</v>
      </c>
      <c r="P381" s="23">
        <f t="shared" si="190"/>
        <v>0</v>
      </c>
      <c r="Q381" s="23">
        <f t="shared" si="190"/>
        <v>5</v>
      </c>
      <c r="R381" s="23">
        <f t="shared" si="190"/>
        <v>0</v>
      </c>
    </row>
    <row r="382" spans="1:18" ht="37.5">
      <c r="A382" s="27" t="s">
        <v>578</v>
      </c>
      <c r="B382" s="67">
        <v>546</v>
      </c>
      <c r="C382" s="28" t="s">
        <v>152</v>
      </c>
      <c r="D382" s="28" t="s">
        <v>190</v>
      </c>
      <c r="E382" s="67" t="s">
        <v>77</v>
      </c>
      <c r="F382" s="28"/>
      <c r="G382" s="23">
        <f>G383</f>
        <v>2.8</v>
      </c>
      <c r="H382" s="23">
        <f t="shared" si="190"/>
        <v>0</v>
      </c>
      <c r="I382" s="23">
        <f t="shared" si="190"/>
        <v>5</v>
      </c>
      <c r="J382" s="23">
        <f t="shared" si="190"/>
        <v>0</v>
      </c>
      <c r="K382" s="23">
        <f t="shared" si="190"/>
        <v>5</v>
      </c>
      <c r="L382" s="23">
        <f t="shared" si="190"/>
        <v>0</v>
      </c>
      <c r="M382" s="23">
        <f t="shared" si="190"/>
        <v>5</v>
      </c>
      <c r="N382" s="23">
        <f t="shared" si="190"/>
        <v>0</v>
      </c>
      <c r="O382" s="23">
        <f t="shared" si="190"/>
        <v>5</v>
      </c>
      <c r="P382" s="23">
        <f t="shared" si="190"/>
        <v>0</v>
      </c>
      <c r="Q382" s="23">
        <f t="shared" si="190"/>
        <v>5</v>
      </c>
      <c r="R382" s="23">
        <f>R383</f>
        <v>0</v>
      </c>
    </row>
    <row r="383" spans="1:18" ht="75">
      <c r="A383" s="27" t="s">
        <v>78</v>
      </c>
      <c r="B383" s="67">
        <v>546</v>
      </c>
      <c r="C383" s="28" t="s">
        <v>152</v>
      </c>
      <c r="D383" s="28" t="s">
        <v>190</v>
      </c>
      <c r="E383" s="67" t="s">
        <v>395</v>
      </c>
      <c r="F383" s="28"/>
      <c r="G383" s="23">
        <f>G384</f>
        <v>2.8</v>
      </c>
      <c r="H383" s="23">
        <f t="shared" si="190"/>
        <v>0</v>
      </c>
      <c r="I383" s="23">
        <f t="shared" si="190"/>
        <v>5</v>
      </c>
      <c r="J383" s="23">
        <f t="shared" si="190"/>
        <v>0</v>
      </c>
      <c r="K383" s="23">
        <f t="shared" si="190"/>
        <v>5</v>
      </c>
      <c r="L383" s="23">
        <f t="shared" si="190"/>
        <v>0</v>
      </c>
      <c r="M383" s="23">
        <f t="shared" si="190"/>
        <v>5</v>
      </c>
      <c r="N383" s="23">
        <f t="shared" si="190"/>
        <v>0</v>
      </c>
      <c r="O383" s="23">
        <f t="shared" si="190"/>
        <v>5</v>
      </c>
      <c r="P383" s="23">
        <f t="shared" si="190"/>
        <v>0</v>
      </c>
      <c r="Q383" s="23">
        <f t="shared" si="190"/>
        <v>5</v>
      </c>
      <c r="R383" s="23">
        <f>R384</f>
        <v>0</v>
      </c>
    </row>
    <row r="384" spans="1:18" ht="18.75">
      <c r="A384" s="27" t="s">
        <v>249</v>
      </c>
      <c r="B384" s="67">
        <v>546</v>
      </c>
      <c r="C384" s="28" t="s">
        <v>152</v>
      </c>
      <c r="D384" s="28" t="s">
        <v>190</v>
      </c>
      <c r="E384" s="67" t="s">
        <v>378</v>
      </c>
      <c r="F384" s="28"/>
      <c r="G384" s="23">
        <f>G385</f>
        <v>2.8</v>
      </c>
      <c r="H384" s="23">
        <f t="shared" si="190"/>
        <v>0</v>
      </c>
      <c r="I384" s="23">
        <f t="shared" si="190"/>
        <v>5</v>
      </c>
      <c r="J384" s="23">
        <f t="shared" si="190"/>
        <v>0</v>
      </c>
      <c r="K384" s="23">
        <f t="shared" si="190"/>
        <v>5</v>
      </c>
      <c r="L384" s="23">
        <f t="shared" si="190"/>
        <v>0</v>
      </c>
      <c r="M384" s="23">
        <f t="shared" si="190"/>
        <v>5</v>
      </c>
      <c r="N384" s="23">
        <f t="shared" si="190"/>
        <v>0</v>
      </c>
      <c r="O384" s="23">
        <f t="shared" si="190"/>
        <v>5</v>
      </c>
      <c r="P384" s="23">
        <f t="shared" si="190"/>
        <v>0</v>
      </c>
      <c r="Q384" s="23">
        <f t="shared" si="190"/>
        <v>5</v>
      </c>
      <c r="R384" s="23">
        <f>R385</f>
        <v>0</v>
      </c>
    </row>
    <row r="385" spans="1:18" ht="37.5">
      <c r="A385" s="111" t="s">
        <v>119</v>
      </c>
      <c r="B385" s="67">
        <v>546</v>
      </c>
      <c r="C385" s="28" t="s">
        <v>152</v>
      </c>
      <c r="D385" s="28" t="s">
        <v>190</v>
      </c>
      <c r="E385" s="67" t="s">
        <v>378</v>
      </c>
      <c r="F385" s="28" t="s">
        <v>210</v>
      </c>
      <c r="G385" s="23">
        <v>2.8</v>
      </c>
      <c r="H385" s="23"/>
      <c r="I385" s="23">
        <v>5</v>
      </c>
      <c r="J385" s="23"/>
      <c r="K385" s="23">
        <f>L385+M385+N385</f>
        <v>5</v>
      </c>
      <c r="L385" s="23"/>
      <c r="M385" s="23">
        <v>5</v>
      </c>
      <c r="N385" s="23"/>
      <c r="O385" s="23">
        <f>P385+Q385+R385</f>
        <v>5</v>
      </c>
      <c r="P385" s="23"/>
      <c r="Q385" s="23">
        <v>5</v>
      </c>
      <c r="R385" s="23"/>
    </row>
    <row r="386" spans="1:18" ht="37.5">
      <c r="A386" s="111" t="s">
        <v>453</v>
      </c>
      <c r="B386" s="67">
        <v>546</v>
      </c>
      <c r="C386" s="28" t="s">
        <v>152</v>
      </c>
      <c r="D386" s="28" t="s">
        <v>190</v>
      </c>
      <c r="E386" s="67" t="s">
        <v>297</v>
      </c>
      <c r="F386" s="67"/>
      <c r="G386" s="23">
        <f>G387</f>
        <v>17.2</v>
      </c>
      <c r="H386" s="23">
        <f aca="true" t="shared" si="191" ref="H386:R386">H387</f>
        <v>0</v>
      </c>
      <c r="I386" s="23">
        <f t="shared" si="191"/>
        <v>80</v>
      </c>
      <c r="J386" s="23">
        <f t="shared" si="191"/>
        <v>0</v>
      </c>
      <c r="K386" s="23">
        <f t="shared" si="191"/>
        <v>80</v>
      </c>
      <c r="L386" s="23">
        <f t="shared" si="191"/>
        <v>0</v>
      </c>
      <c r="M386" s="23">
        <f t="shared" si="191"/>
        <v>80</v>
      </c>
      <c r="N386" s="23">
        <f t="shared" si="191"/>
        <v>0</v>
      </c>
      <c r="O386" s="23">
        <f t="shared" si="191"/>
        <v>80</v>
      </c>
      <c r="P386" s="23">
        <f t="shared" si="191"/>
        <v>0</v>
      </c>
      <c r="Q386" s="23">
        <f t="shared" si="191"/>
        <v>80</v>
      </c>
      <c r="R386" s="23">
        <f t="shared" si="191"/>
        <v>0</v>
      </c>
    </row>
    <row r="387" spans="1:18" ht="56.25">
      <c r="A387" s="111" t="s">
        <v>455</v>
      </c>
      <c r="B387" s="67">
        <v>546</v>
      </c>
      <c r="C387" s="28" t="s">
        <v>152</v>
      </c>
      <c r="D387" s="28" t="s">
        <v>190</v>
      </c>
      <c r="E387" s="67" t="s">
        <v>379</v>
      </c>
      <c r="F387" s="67"/>
      <c r="G387" s="23">
        <f>G388+G391</f>
        <v>17.2</v>
      </c>
      <c r="H387" s="23">
        <f aca="true" t="shared" si="192" ref="H387:R387">H388+H391</f>
        <v>0</v>
      </c>
      <c r="I387" s="23">
        <f t="shared" si="192"/>
        <v>80</v>
      </c>
      <c r="J387" s="23">
        <f t="shared" si="192"/>
        <v>0</v>
      </c>
      <c r="K387" s="23">
        <f t="shared" si="192"/>
        <v>80</v>
      </c>
      <c r="L387" s="23">
        <f t="shared" si="192"/>
        <v>0</v>
      </c>
      <c r="M387" s="23">
        <f t="shared" si="192"/>
        <v>80</v>
      </c>
      <c r="N387" s="23">
        <f t="shared" si="192"/>
        <v>0</v>
      </c>
      <c r="O387" s="23">
        <f t="shared" si="192"/>
        <v>80</v>
      </c>
      <c r="P387" s="23">
        <f t="shared" si="192"/>
        <v>0</v>
      </c>
      <c r="Q387" s="23">
        <f t="shared" si="192"/>
        <v>80</v>
      </c>
      <c r="R387" s="23">
        <f t="shared" si="192"/>
        <v>0</v>
      </c>
    </row>
    <row r="388" spans="1:18" ht="37.5">
      <c r="A388" s="48" t="s">
        <v>40</v>
      </c>
      <c r="B388" s="67">
        <v>546</v>
      </c>
      <c r="C388" s="28" t="s">
        <v>152</v>
      </c>
      <c r="D388" s="28" t="s">
        <v>190</v>
      </c>
      <c r="E388" s="67" t="s">
        <v>383</v>
      </c>
      <c r="F388" s="67"/>
      <c r="G388" s="23">
        <f>G389</f>
        <v>10</v>
      </c>
      <c r="H388" s="23">
        <f aca="true" t="shared" si="193" ref="H388:R389">H389</f>
        <v>0</v>
      </c>
      <c r="I388" s="23">
        <f t="shared" si="193"/>
        <v>0</v>
      </c>
      <c r="J388" s="23">
        <f t="shared" si="193"/>
        <v>0</v>
      </c>
      <c r="K388" s="23">
        <f t="shared" si="193"/>
        <v>10</v>
      </c>
      <c r="L388" s="23">
        <f t="shared" si="193"/>
        <v>0</v>
      </c>
      <c r="M388" s="23">
        <f t="shared" si="193"/>
        <v>10</v>
      </c>
      <c r="N388" s="23">
        <f t="shared" si="193"/>
        <v>0</v>
      </c>
      <c r="O388" s="23">
        <f t="shared" si="193"/>
        <v>10</v>
      </c>
      <c r="P388" s="23">
        <f t="shared" si="193"/>
        <v>0</v>
      </c>
      <c r="Q388" s="23">
        <f t="shared" si="193"/>
        <v>10</v>
      </c>
      <c r="R388" s="23">
        <f t="shared" si="193"/>
        <v>0</v>
      </c>
    </row>
    <row r="389" spans="1:18" ht="46.5" customHeight="1">
      <c r="A389" s="111" t="s">
        <v>246</v>
      </c>
      <c r="B389" s="67">
        <v>546</v>
      </c>
      <c r="C389" s="28" t="s">
        <v>152</v>
      </c>
      <c r="D389" s="28" t="s">
        <v>190</v>
      </c>
      <c r="E389" s="67" t="s">
        <v>384</v>
      </c>
      <c r="F389" s="67"/>
      <c r="G389" s="23">
        <f>G390</f>
        <v>10</v>
      </c>
      <c r="H389" s="23">
        <f t="shared" si="193"/>
        <v>0</v>
      </c>
      <c r="I389" s="23">
        <f t="shared" si="193"/>
        <v>0</v>
      </c>
      <c r="J389" s="23">
        <f t="shared" si="193"/>
        <v>0</v>
      </c>
      <c r="K389" s="23">
        <f t="shared" si="193"/>
        <v>10</v>
      </c>
      <c r="L389" s="23">
        <f t="shared" si="193"/>
        <v>0</v>
      </c>
      <c r="M389" s="23">
        <f t="shared" si="193"/>
        <v>10</v>
      </c>
      <c r="N389" s="23">
        <f t="shared" si="193"/>
        <v>0</v>
      </c>
      <c r="O389" s="23">
        <f t="shared" si="193"/>
        <v>10</v>
      </c>
      <c r="P389" s="23">
        <f t="shared" si="193"/>
        <v>0</v>
      </c>
      <c r="Q389" s="23">
        <f t="shared" si="193"/>
        <v>10</v>
      </c>
      <c r="R389" s="23">
        <f t="shared" si="193"/>
        <v>0</v>
      </c>
    </row>
    <row r="390" spans="1:18" ht="37.5">
      <c r="A390" s="111" t="s">
        <v>119</v>
      </c>
      <c r="B390" s="67">
        <v>546</v>
      </c>
      <c r="C390" s="28" t="s">
        <v>152</v>
      </c>
      <c r="D390" s="28" t="s">
        <v>190</v>
      </c>
      <c r="E390" s="67" t="s">
        <v>384</v>
      </c>
      <c r="F390" s="67">
        <v>240</v>
      </c>
      <c r="G390" s="23">
        <v>10</v>
      </c>
      <c r="H390" s="23"/>
      <c r="I390" s="23">
        <v>0</v>
      </c>
      <c r="J390" s="23"/>
      <c r="K390" s="23">
        <f>L390+M390+N390</f>
        <v>10</v>
      </c>
      <c r="L390" s="23"/>
      <c r="M390" s="23">
        <v>10</v>
      </c>
      <c r="N390" s="23"/>
      <c r="O390" s="23">
        <f>P390+Q390+R390</f>
        <v>10</v>
      </c>
      <c r="P390" s="23"/>
      <c r="Q390" s="23">
        <v>10</v>
      </c>
      <c r="R390" s="23"/>
    </row>
    <row r="391" spans="1:18" ht="37.5">
      <c r="A391" s="48" t="s">
        <v>365</v>
      </c>
      <c r="B391" s="67">
        <v>546</v>
      </c>
      <c r="C391" s="28" t="s">
        <v>152</v>
      </c>
      <c r="D391" s="28" t="s">
        <v>190</v>
      </c>
      <c r="E391" s="67" t="s">
        <v>386</v>
      </c>
      <c r="F391" s="67"/>
      <c r="G391" s="23">
        <f aca="true" t="shared" si="194" ref="G391:R392">G392</f>
        <v>7.2</v>
      </c>
      <c r="H391" s="23">
        <f t="shared" si="194"/>
        <v>0</v>
      </c>
      <c r="I391" s="23">
        <f t="shared" si="194"/>
        <v>80</v>
      </c>
      <c r="J391" s="23">
        <f t="shared" si="194"/>
        <v>0</v>
      </c>
      <c r="K391" s="23">
        <f t="shared" si="194"/>
        <v>70</v>
      </c>
      <c r="L391" s="23">
        <f t="shared" si="194"/>
        <v>0</v>
      </c>
      <c r="M391" s="23">
        <f t="shared" si="194"/>
        <v>70</v>
      </c>
      <c r="N391" s="23">
        <f t="shared" si="194"/>
        <v>0</v>
      </c>
      <c r="O391" s="23">
        <f t="shared" si="194"/>
        <v>70</v>
      </c>
      <c r="P391" s="23">
        <f t="shared" si="194"/>
        <v>0</v>
      </c>
      <c r="Q391" s="23">
        <f t="shared" si="194"/>
        <v>70</v>
      </c>
      <c r="R391" s="23">
        <f t="shared" si="194"/>
        <v>0</v>
      </c>
    </row>
    <row r="392" spans="1:18" ht="37.5">
      <c r="A392" s="111" t="s">
        <v>366</v>
      </c>
      <c r="B392" s="67">
        <v>546</v>
      </c>
      <c r="C392" s="28" t="s">
        <v>152</v>
      </c>
      <c r="D392" s="28" t="s">
        <v>190</v>
      </c>
      <c r="E392" s="67" t="s">
        <v>385</v>
      </c>
      <c r="F392" s="67"/>
      <c r="G392" s="23">
        <f t="shared" si="194"/>
        <v>7.2</v>
      </c>
      <c r="H392" s="23">
        <f t="shared" si="194"/>
        <v>0</v>
      </c>
      <c r="I392" s="23">
        <f t="shared" si="194"/>
        <v>80</v>
      </c>
      <c r="J392" s="23">
        <f t="shared" si="194"/>
        <v>0</v>
      </c>
      <c r="K392" s="23">
        <f t="shared" si="194"/>
        <v>70</v>
      </c>
      <c r="L392" s="23">
        <f t="shared" si="194"/>
        <v>0</v>
      </c>
      <c r="M392" s="23">
        <f t="shared" si="194"/>
        <v>70</v>
      </c>
      <c r="N392" s="23">
        <f t="shared" si="194"/>
        <v>0</v>
      </c>
      <c r="O392" s="23">
        <f t="shared" si="194"/>
        <v>70</v>
      </c>
      <c r="P392" s="23">
        <f t="shared" si="194"/>
        <v>0</v>
      </c>
      <c r="Q392" s="23">
        <f t="shared" si="194"/>
        <v>70</v>
      </c>
      <c r="R392" s="23">
        <f t="shared" si="194"/>
        <v>0</v>
      </c>
    </row>
    <row r="393" spans="1:18" ht="37.5">
      <c r="A393" s="111" t="s">
        <v>119</v>
      </c>
      <c r="B393" s="67">
        <v>546</v>
      </c>
      <c r="C393" s="28" t="s">
        <v>152</v>
      </c>
      <c r="D393" s="28" t="s">
        <v>190</v>
      </c>
      <c r="E393" s="67" t="s">
        <v>385</v>
      </c>
      <c r="F393" s="67">
        <v>240</v>
      </c>
      <c r="G393" s="23">
        <v>7.2</v>
      </c>
      <c r="H393" s="23"/>
      <c r="I393" s="23">
        <v>80</v>
      </c>
      <c r="J393" s="23"/>
      <c r="K393" s="23">
        <f>L393+M393+N393</f>
        <v>70</v>
      </c>
      <c r="L393" s="23"/>
      <c r="M393" s="23">
        <v>70</v>
      </c>
      <c r="N393" s="23"/>
      <c r="O393" s="23">
        <f>P393+Q393+R393</f>
        <v>70</v>
      </c>
      <c r="P393" s="23"/>
      <c r="Q393" s="23">
        <v>70</v>
      </c>
      <c r="R393" s="23"/>
    </row>
    <row r="394" spans="1:18" ht="56.25">
      <c r="A394" s="111" t="s">
        <v>451</v>
      </c>
      <c r="B394" s="67">
        <v>546</v>
      </c>
      <c r="C394" s="28" t="s">
        <v>152</v>
      </c>
      <c r="D394" s="28" t="s">
        <v>190</v>
      </c>
      <c r="E394" s="67" t="s">
        <v>332</v>
      </c>
      <c r="F394" s="67"/>
      <c r="G394" s="23">
        <f>G395</f>
        <v>13920.5</v>
      </c>
      <c r="H394" s="23">
        <f aca="true" t="shared" si="195" ref="H394:R394">H395</f>
        <v>0</v>
      </c>
      <c r="I394" s="23">
        <f t="shared" si="195"/>
        <v>10967.300000000001</v>
      </c>
      <c r="J394" s="23">
        <f t="shared" si="195"/>
        <v>2073.7</v>
      </c>
      <c r="K394" s="23">
        <f t="shared" si="195"/>
        <v>12619.3</v>
      </c>
      <c r="L394" s="23">
        <f t="shared" si="195"/>
        <v>0</v>
      </c>
      <c r="M394" s="23">
        <f t="shared" si="195"/>
        <v>10545.6</v>
      </c>
      <c r="N394" s="23">
        <f t="shared" si="195"/>
        <v>2073.7</v>
      </c>
      <c r="O394" s="23">
        <f t="shared" si="195"/>
        <v>12321</v>
      </c>
      <c r="P394" s="23">
        <f t="shared" si="195"/>
        <v>0</v>
      </c>
      <c r="Q394" s="23">
        <f t="shared" si="195"/>
        <v>10247.300000000001</v>
      </c>
      <c r="R394" s="23">
        <f t="shared" si="195"/>
        <v>2073.7</v>
      </c>
    </row>
    <row r="395" spans="1:18" ht="56.25">
      <c r="A395" s="49" t="s">
        <v>427</v>
      </c>
      <c r="B395" s="67">
        <v>546</v>
      </c>
      <c r="C395" s="28" t="s">
        <v>152</v>
      </c>
      <c r="D395" s="28" t="s">
        <v>190</v>
      </c>
      <c r="E395" s="67" t="s">
        <v>429</v>
      </c>
      <c r="F395" s="67"/>
      <c r="G395" s="23">
        <f>G396+G400</f>
        <v>13920.5</v>
      </c>
      <c r="H395" s="23">
        <f aca="true" t="shared" si="196" ref="H395:R395">H396+H400</f>
        <v>0</v>
      </c>
      <c r="I395" s="23">
        <f t="shared" si="196"/>
        <v>10967.300000000001</v>
      </c>
      <c r="J395" s="23">
        <f t="shared" si="196"/>
        <v>2073.7</v>
      </c>
      <c r="K395" s="23">
        <f t="shared" si="196"/>
        <v>12619.3</v>
      </c>
      <c r="L395" s="23">
        <f t="shared" si="196"/>
        <v>0</v>
      </c>
      <c r="M395" s="23">
        <f t="shared" si="196"/>
        <v>10545.6</v>
      </c>
      <c r="N395" s="23">
        <f t="shared" si="196"/>
        <v>2073.7</v>
      </c>
      <c r="O395" s="23">
        <f t="shared" si="196"/>
        <v>12321</v>
      </c>
      <c r="P395" s="23">
        <f t="shared" si="196"/>
        <v>0</v>
      </c>
      <c r="Q395" s="23">
        <f t="shared" si="196"/>
        <v>10247.300000000001</v>
      </c>
      <c r="R395" s="23">
        <f t="shared" si="196"/>
        <v>2073.7</v>
      </c>
    </row>
    <row r="396" spans="1:18" ht="18.75">
      <c r="A396" s="33" t="s">
        <v>428</v>
      </c>
      <c r="B396" s="67">
        <v>546</v>
      </c>
      <c r="C396" s="28" t="s">
        <v>152</v>
      </c>
      <c r="D396" s="28" t="s">
        <v>190</v>
      </c>
      <c r="E396" s="67" t="s">
        <v>430</v>
      </c>
      <c r="F396" s="67"/>
      <c r="G396" s="23">
        <f>G397+G398+G399</f>
        <v>11786.8</v>
      </c>
      <c r="H396" s="23">
        <f aca="true" t="shared" si="197" ref="H396:R396">H397+H398+H399</f>
        <v>0</v>
      </c>
      <c r="I396" s="23">
        <f t="shared" si="197"/>
        <v>10967.300000000001</v>
      </c>
      <c r="J396" s="23">
        <f t="shared" si="197"/>
        <v>0</v>
      </c>
      <c r="K396" s="23">
        <f t="shared" si="197"/>
        <v>10545.6</v>
      </c>
      <c r="L396" s="23">
        <f t="shared" si="197"/>
        <v>0</v>
      </c>
      <c r="M396" s="23">
        <f t="shared" si="197"/>
        <v>10545.6</v>
      </c>
      <c r="N396" s="23">
        <f t="shared" si="197"/>
        <v>0</v>
      </c>
      <c r="O396" s="23">
        <f t="shared" si="197"/>
        <v>10247.300000000001</v>
      </c>
      <c r="P396" s="23">
        <f t="shared" si="197"/>
        <v>0</v>
      </c>
      <c r="Q396" s="23">
        <f t="shared" si="197"/>
        <v>10247.300000000001</v>
      </c>
      <c r="R396" s="23">
        <f t="shared" si="197"/>
        <v>0</v>
      </c>
    </row>
    <row r="397" spans="1:18" ht="18.75">
      <c r="A397" s="111" t="s">
        <v>213</v>
      </c>
      <c r="B397" s="67">
        <v>546</v>
      </c>
      <c r="C397" s="28" t="s">
        <v>152</v>
      </c>
      <c r="D397" s="28" t="s">
        <v>190</v>
      </c>
      <c r="E397" s="67" t="s">
        <v>430</v>
      </c>
      <c r="F397" s="67">
        <v>110</v>
      </c>
      <c r="G397" s="23">
        <v>10631.6</v>
      </c>
      <c r="H397" s="23"/>
      <c r="I397" s="23">
        <v>10399.1</v>
      </c>
      <c r="J397" s="23"/>
      <c r="K397" s="23">
        <f>L397+M397+N397</f>
        <v>9679.1</v>
      </c>
      <c r="L397" s="23"/>
      <c r="M397" s="23">
        <v>9679.1</v>
      </c>
      <c r="N397" s="23"/>
      <c r="O397" s="23">
        <f>P397+Q397+R397</f>
        <v>9679.1</v>
      </c>
      <c r="P397" s="23"/>
      <c r="Q397" s="23">
        <v>9679.1</v>
      </c>
      <c r="R397" s="23"/>
    </row>
    <row r="398" spans="1:18" ht="37.5">
      <c r="A398" s="111" t="s">
        <v>119</v>
      </c>
      <c r="B398" s="67">
        <v>546</v>
      </c>
      <c r="C398" s="28" t="s">
        <v>152</v>
      </c>
      <c r="D398" s="28" t="s">
        <v>190</v>
      </c>
      <c r="E398" s="67" t="s">
        <v>430</v>
      </c>
      <c r="F398" s="67">
        <v>240</v>
      </c>
      <c r="G398" s="23">
        <v>1152.3</v>
      </c>
      <c r="H398" s="23"/>
      <c r="I398" s="23">
        <v>543.2</v>
      </c>
      <c r="J398" s="23"/>
      <c r="K398" s="23">
        <f>L398+M398+N398</f>
        <v>836.5</v>
      </c>
      <c r="L398" s="23"/>
      <c r="M398" s="23">
        <v>836.5</v>
      </c>
      <c r="N398" s="23"/>
      <c r="O398" s="23">
        <f>P398+Q398+R398</f>
        <v>543.2</v>
      </c>
      <c r="P398" s="23"/>
      <c r="Q398" s="23">
        <v>543.2</v>
      </c>
      <c r="R398" s="23"/>
    </row>
    <row r="399" spans="1:18" ht="18.75">
      <c r="A399" s="111" t="s">
        <v>208</v>
      </c>
      <c r="B399" s="67">
        <v>546</v>
      </c>
      <c r="C399" s="28" t="s">
        <v>152</v>
      </c>
      <c r="D399" s="28" t="s">
        <v>190</v>
      </c>
      <c r="E399" s="67" t="s">
        <v>430</v>
      </c>
      <c r="F399" s="67">
        <v>850</v>
      </c>
      <c r="G399" s="23">
        <v>2.9</v>
      </c>
      <c r="H399" s="23"/>
      <c r="I399" s="23">
        <v>25</v>
      </c>
      <c r="J399" s="23"/>
      <c r="K399" s="23">
        <f>L399+M399+N399</f>
        <v>30</v>
      </c>
      <c r="L399" s="23"/>
      <c r="M399" s="23">
        <v>30</v>
      </c>
      <c r="N399" s="23"/>
      <c r="O399" s="23">
        <f>P399+Q399+R399</f>
        <v>25</v>
      </c>
      <c r="P399" s="23"/>
      <c r="Q399" s="23">
        <v>25</v>
      </c>
      <c r="R399" s="23"/>
    </row>
    <row r="400" spans="1:18" ht="37.5">
      <c r="A400" s="111" t="s">
        <v>520</v>
      </c>
      <c r="B400" s="67">
        <v>546</v>
      </c>
      <c r="C400" s="28" t="s">
        <v>152</v>
      </c>
      <c r="D400" s="28" t="s">
        <v>190</v>
      </c>
      <c r="E400" s="67" t="s">
        <v>519</v>
      </c>
      <c r="F400" s="67"/>
      <c r="G400" s="23">
        <f>G401+G402</f>
        <v>2133.7</v>
      </c>
      <c r="H400" s="23">
        <f aca="true" t="shared" si="198" ref="H400:R400">H401+H402</f>
        <v>0</v>
      </c>
      <c r="I400" s="23">
        <f t="shared" si="198"/>
        <v>0</v>
      </c>
      <c r="J400" s="23">
        <f t="shared" si="198"/>
        <v>2073.7</v>
      </c>
      <c r="K400" s="23">
        <f t="shared" si="198"/>
        <v>2073.7</v>
      </c>
      <c r="L400" s="23">
        <f t="shared" si="198"/>
        <v>0</v>
      </c>
      <c r="M400" s="23">
        <f t="shared" si="198"/>
        <v>0</v>
      </c>
      <c r="N400" s="23">
        <f t="shared" si="198"/>
        <v>2073.7</v>
      </c>
      <c r="O400" s="23">
        <f t="shared" si="198"/>
        <v>2073.7</v>
      </c>
      <c r="P400" s="23">
        <f t="shared" si="198"/>
        <v>0</v>
      </c>
      <c r="Q400" s="23">
        <f t="shared" si="198"/>
        <v>0</v>
      </c>
      <c r="R400" s="23">
        <f t="shared" si="198"/>
        <v>2073.7</v>
      </c>
    </row>
    <row r="401" spans="1:18" ht="18.75">
      <c r="A401" s="111" t="s">
        <v>213</v>
      </c>
      <c r="B401" s="67">
        <v>546</v>
      </c>
      <c r="C401" s="28" t="s">
        <v>152</v>
      </c>
      <c r="D401" s="28" t="s">
        <v>190</v>
      </c>
      <c r="E401" s="67" t="s">
        <v>519</v>
      </c>
      <c r="F401" s="67">
        <v>110</v>
      </c>
      <c r="G401" s="23">
        <v>2056.7</v>
      </c>
      <c r="H401" s="23"/>
      <c r="I401" s="23"/>
      <c r="J401" s="23">
        <v>1858.8</v>
      </c>
      <c r="K401" s="23">
        <f>L401+M401+N401</f>
        <v>1858.8</v>
      </c>
      <c r="L401" s="23"/>
      <c r="M401" s="23"/>
      <c r="N401" s="23">
        <v>1858.8</v>
      </c>
      <c r="O401" s="23">
        <f>P401+Q401+R401</f>
        <v>1858.8</v>
      </c>
      <c r="P401" s="23"/>
      <c r="Q401" s="23"/>
      <c r="R401" s="23">
        <v>1858.8</v>
      </c>
    </row>
    <row r="402" spans="1:18" ht="37.5">
      <c r="A402" s="111" t="s">
        <v>119</v>
      </c>
      <c r="B402" s="67">
        <v>546</v>
      </c>
      <c r="C402" s="28" t="s">
        <v>152</v>
      </c>
      <c r="D402" s="28" t="s">
        <v>190</v>
      </c>
      <c r="E402" s="67" t="s">
        <v>519</v>
      </c>
      <c r="F402" s="67">
        <v>240</v>
      </c>
      <c r="G402" s="23">
        <v>77</v>
      </c>
      <c r="H402" s="23"/>
      <c r="I402" s="23"/>
      <c r="J402" s="23">
        <v>214.9</v>
      </c>
      <c r="K402" s="23">
        <f>L402+M402+N402</f>
        <v>214.9</v>
      </c>
      <c r="L402" s="23"/>
      <c r="M402" s="23"/>
      <c r="N402" s="23">
        <v>214.9</v>
      </c>
      <c r="O402" s="23">
        <f>P402+Q402+R402</f>
        <v>214.9</v>
      </c>
      <c r="P402" s="23"/>
      <c r="Q402" s="23"/>
      <c r="R402" s="23">
        <v>214.9</v>
      </c>
    </row>
    <row r="403" spans="1:18" ht="18.75">
      <c r="A403" s="111" t="s">
        <v>195</v>
      </c>
      <c r="B403" s="67">
        <v>546</v>
      </c>
      <c r="C403" s="28" t="s">
        <v>152</v>
      </c>
      <c r="D403" s="28" t="s">
        <v>190</v>
      </c>
      <c r="E403" s="47" t="s">
        <v>282</v>
      </c>
      <c r="F403" s="28"/>
      <c r="G403" s="23">
        <f>G404</f>
        <v>3618.4</v>
      </c>
      <c r="H403" s="23">
        <f aca="true" t="shared" si="199" ref="H403:R403">H404</f>
        <v>3935.6</v>
      </c>
      <c r="I403" s="23">
        <f t="shared" si="199"/>
        <v>0</v>
      </c>
      <c r="J403" s="23">
        <f t="shared" si="199"/>
        <v>0</v>
      </c>
      <c r="K403" s="23">
        <f t="shared" si="199"/>
        <v>3935.6</v>
      </c>
      <c r="L403" s="23">
        <f t="shared" si="199"/>
        <v>3935.6</v>
      </c>
      <c r="M403" s="23">
        <f t="shared" si="199"/>
        <v>0</v>
      </c>
      <c r="N403" s="23">
        <f t="shared" si="199"/>
        <v>0</v>
      </c>
      <c r="O403" s="23">
        <f t="shared" si="199"/>
        <v>3935.6</v>
      </c>
      <c r="P403" s="23">
        <f t="shared" si="199"/>
        <v>3935.6</v>
      </c>
      <c r="Q403" s="23">
        <f t="shared" si="199"/>
        <v>0</v>
      </c>
      <c r="R403" s="23">
        <f t="shared" si="199"/>
        <v>0</v>
      </c>
    </row>
    <row r="404" spans="1:18" ht="97.5" customHeight="1">
      <c r="A404" s="111" t="s">
        <v>125</v>
      </c>
      <c r="B404" s="67">
        <v>546</v>
      </c>
      <c r="C404" s="28" t="s">
        <v>152</v>
      </c>
      <c r="D404" s="28" t="s">
        <v>190</v>
      </c>
      <c r="E404" s="47" t="s">
        <v>298</v>
      </c>
      <c r="F404" s="28"/>
      <c r="G404" s="23">
        <f>G405</f>
        <v>3618.4</v>
      </c>
      <c r="H404" s="23">
        <f aca="true" t="shared" si="200" ref="H404:R404">H405</f>
        <v>3935.6</v>
      </c>
      <c r="I404" s="23">
        <f t="shared" si="200"/>
        <v>0</v>
      </c>
      <c r="J404" s="23">
        <f t="shared" si="200"/>
        <v>0</v>
      </c>
      <c r="K404" s="23">
        <f t="shared" si="200"/>
        <v>3935.6</v>
      </c>
      <c r="L404" s="23">
        <f t="shared" si="200"/>
        <v>3935.6</v>
      </c>
      <c r="M404" s="23">
        <f t="shared" si="200"/>
        <v>0</v>
      </c>
      <c r="N404" s="23">
        <f t="shared" si="200"/>
        <v>0</v>
      </c>
      <c r="O404" s="23">
        <f t="shared" si="200"/>
        <v>3935.6</v>
      </c>
      <c r="P404" s="23">
        <f t="shared" si="200"/>
        <v>3935.6</v>
      </c>
      <c r="Q404" s="23">
        <f t="shared" si="200"/>
        <v>0</v>
      </c>
      <c r="R404" s="23">
        <f t="shared" si="200"/>
        <v>0</v>
      </c>
    </row>
    <row r="405" spans="1:18" ht="18.75">
      <c r="A405" s="111" t="s">
        <v>225</v>
      </c>
      <c r="B405" s="67">
        <v>546</v>
      </c>
      <c r="C405" s="28" t="s">
        <v>152</v>
      </c>
      <c r="D405" s="28" t="s">
        <v>190</v>
      </c>
      <c r="E405" s="47" t="s">
        <v>298</v>
      </c>
      <c r="F405" s="28" t="s">
        <v>224</v>
      </c>
      <c r="G405" s="23">
        <v>3618.4</v>
      </c>
      <c r="H405" s="23">
        <v>3935.6</v>
      </c>
      <c r="I405" s="23"/>
      <c r="J405" s="23"/>
      <c r="K405" s="23">
        <f>L405+M405+N405</f>
        <v>3935.6</v>
      </c>
      <c r="L405" s="23">
        <v>3935.6</v>
      </c>
      <c r="M405" s="23"/>
      <c r="N405" s="23"/>
      <c r="O405" s="23">
        <f>P405+Q405+R405</f>
        <v>3935.6</v>
      </c>
      <c r="P405" s="23">
        <v>3935.6</v>
      </c>
      <c r="Q405" s="23"/>
      <c r="R405" s="23"/>
    </row>
    <row r="406" spans="1:18" ht="37.5">
      <c r="A406" s="111" t="s">
        <v>241</v>
      </c>
      <c r="B406" s="67">
        <v>546</v>
      </c>
      <c r="C406" s="28" t="s">
        <v>152</v>
      </c>
      <c r="D406" s="28" t="s">
        <v>190</v>
      </c>
      <c r="E406" s="67" t="s">
        <v>300</v>
      </c>
      <c r="F406" s="28"/>
      <c r="G406" s="23">
        <f aca="true" t="shared" si="201" ref="G406:R406">G407</f>
        <v>291.4</v>
      </c>
      <c r="H406" s="23">
        <f t="shared" si="201"/>
        <v>0</v>
      </c>
      <c r="I406" s="23">
        <f t="shared" si="201"/>
        <v>572.9</v>
      </c>
      <c r="J406" s="23">
        <f t="shared" si="201"/>
        <v>0</v>
      </c>
      <c r="K406" s="23">
        <f t="shared" si="201"/>
        <v>572.9</v>
      </c>
      <c r="L406" s="23">
        <f t="shared" si="201"/>
        <v>0</v>
      </c>
      <c r="M406" s="23">
        <f t="shared" si="201"/>
        <v>572.9</v>
      </c>
      <c r="N406" s="23">
        <f t="shared" si="201"/>
        <v>0</v>
      </c>
      <c r="O406" s="23">
        <f t="shared" si="201"/>
        <v>572.9</v>
      </c>
      <c r="P406" s="23">
        <f t="shared" si="201"/>
        <v>0</v>
      </c>
      <c r="Q406" s="23">
        <f t="shared" si="201"/>
        <v>572.9</v>
      </c>
      <c r="R406" s="23">
        <f t="shared" si="201"/>
        <v>0</v>
      </c>
    </row>
    <row r="407" spans="1:18" ht="18.75">
      <c r="A407" s="111" t="s">
        <v>181</v>
      </c>
      <c r="B407" s="67">
        <v>546</v>
      </c>
      <c r="C407" s="28" t="s">
        <v>152</v>
      </c>
      <c r="D407" s="28" t="s">
        <v>190</v>
      </c>
      <c r="E407" s="67" t="s">
        <v>331</v>
      </c>
      <c r="F407" s="28"/>
      <c r="G407" s="23">
        <f aca="true" t="shared" si="202" ref="G407:R407">G409+G408+G410</f>
        <v>291.4</v>
      </c>
      <c r="H407" s="23">
        <f t="shared" si="202"/>
        <v>0</v>
      </c>
      <c r="I407" s="23">
        <f t="shared" si="202"/>
        <v>572.9</v>
      </c>
      <c r="J407" s="23">
        <f t="shared" si="202"/>
        <v>0</v>
      </c>
      <c r="K407" s="23">
        <f t="shared" si="202"/>
        <v>572.9</v>
      </c>
      <c r="L407" s="23">
        <f t="shared" si="202"/>
        <v>0</v>
      </c>
      <c r="M407" s="23">
        <f t="shared" si="202"/>
        <v>572.9</v>
      </c>
      <c r="N407" s="23">
        <f t="shared" si="202"/>
        <v>0</v>
      </c>
      <c r="O407" s="23">
        <f t="shared" si="202"/>
        <v>572.9</v>
      </c>
      <c r="P407" s="23">
        <f t="shared" si="202"/>
        <v>0</v>
      </c>
      <c r="Q407" s="23">
        <f t="shared" si="202"/>
        <v>572.9</v>
      </c>
      <c r="R407" s="23">
        <f t="shared" si="202"/>
        <v>0</v>
      </c>
    </row>
    <row r="408" spans="1:18" ht="37.5">
      <c r="A408" s="111" t="s">
        <v>119</v>
      </c>
      <c r="B408" s="67">
        <v>546</v>
      </c>
      <c r="C408" s="28" t="s">
        <v>152</v>
      </c>
      <c r="D408" s="28" t="s">
        <v>190</v>
      </c>
      <c r="E408" s="67" t="s">
        <v>331</v>
      </c>
      <c r="F408" s="28" t="s">
        <v>210</v>
      </c>
      <c r="G408" s="23">
        <f>H408+I408+J408</f>
        <v>200</v>
      </c>
      <c r="H408" s="23"/>
      <c r="I408" s="23">
        <v>200</v>
      </c>
      <c r="J408" s="23"/>
      <c r="K408" s="23">
        <f>L408+M408+N408</f>
        <v>200</v>
      </c>
      <c r="L408" s="23"/>
      <c r="M408" s="23">
        <v>200</v>
      </c>
      <c r="N408" s="23"/>
      <c r="O408" s="23">
        <f>P408+Q408+R408</f>
        <v>200</v>
      </c>
      <c r="P408" s="23"/>
      <c r="Q408" s="23">
        <v>200</v>
      </c>
      <c r="R408" s="23"/>
    </row>
    <row r="409" spans="1:18" ht="37.5">
      <c r="A409" s="111" t="s">
        <v>118</v>
      </c>
      <c r="B409" s="67">
        <v>546</v>
      </c>
      <c r="C409" s="28" t="s">
        <v>152</v>
      </c>
      <c r="D409" s="28" t="s">
        <v>190</v>
      </c>
      <c r="E409" s="67" t="s">
        <v>331</v>
      </c>
      <c r="F409" s="28" t="s">
        <v>222</v>
      </c>
      <c r="G409" s="23">
        <v>0</v>
      </c>
      <c r="H409" s="23"/>
      <c r="I409" s="23">
        <v>281.5</v>
      </c>
      <c r="J409" s="23"/>
      <c r="K409" s="23">
        <f>L409+M409+N409</f>
        <v>281.5</v>
      </c>
      <c r="L409" s="23"/>
      <c r="M409" s="23">
        <v>281.5</v>
      </c>
      <c r="N409" s="23"/>
      <c r="O409" s="23">
        <f>P409+Q409+R409</f>
        <v>281.5</v>
      </c>
      <c r="P409" s="23"/>
      <c r="Q409" s="23">
        <v>281.5</v>
      </c>
      <c r="R409" s="23"/>
    </row>
    <row r="410" spans="1:18" ht="18.75">
      <c r="A410" s="111" t="s">
        <v>208</v>
      </c>
      <c r="B410" s="67">
        <v>546</v>
      </c>
      <c r="C410" s="28" t="s">
        <v>152</v>
      </c>
      <c r="D410" s="28" t="s">
        <v>190</v>
      </c>
      <c r="E410" s="67" t="s">
        <v>331</v>
      </c>
      <c r="F410" s="28" t="s">
        <v>209</v>
      </c>
      <c r="G410" s="23">
        <f>H410+I410+J410</f>
        <v>91.4</v>
      </c>
      <c r="H410" s="23"/>
      <c r="I410" s="23">
        <v>91.4</v>
      </c>
      <c r="J410" s="23"/>
      <c r="K410" s="23">
        <f>L410+M410+N410</f>
        <v>91.4</v>
      </c>
      <c r="L410" s="23"/>
      <c r="M410" s="23">
        <v>91.4</v>
      </c>
      <c r="N410" s="23"/>
      <c r="O410" s="23">
        <f>P410+Q410+R410</f>
        <v>91.4</v>
      </c>
      <c r="P410" s="23"/>
      <c r="Q410" s="23">
        <v>91.4</v>
      </c>
      <c r="R410" s="23"/>
    </row>
    <row r="411" spans="1:18" ht="37.5">
      <c r="A411" s="111" t="s">
        <v>242</v>
      </c>
      <c r="B411" s="67">
        <v>546</v>
      </c>
      <c r="C411" s="28" t="s">
        <v>155</v>
      </c>
      <c r="D411" s="28" t="s">
        <v>555</v>
      </c>
      <c r="E411" s="67"/>
      <c r="F411" s="28"/>
      <c r="G411" s="23">
        <f aca="true" t="shared" si="203" ref="G411:R411">G412+G421</f>
        <v>987.6000000000001</v>
      </c>
      <c r="H411" s="23">
        <f t="shared" si="203"/>
        <v>735</v>
      </c>
      <c r="I411" s="23">
        <f t="shared" si="203"/>
        <v>194</v>
      </c>
      <c r="J411" s="23">
        <f t="shared" si="203"/>
        <v>54.699999999999996</v>
      </c>
      <c r="K411" s="23">
        <f t="shared" si="203"/>
        <v>534.5</v>
      </c>
      <c r="L411" s="23">
        <f t="shared" si="203"/>
        <v>295.6</v>
      </c>
      <c r="M411" s="23">
        <f t="shared" si="203"/>
        <v>184.2</v>
      </c>
      <c r="N411" s="23">
        <f t="shared" si="203"/>
        <v>54.699999999999996</v>
      </c>
      <c r="O411" s="23">
        <f t="shared" si="203"/>
        <v>523</v>
      </c>
      <c r="P411" s="23">
        <f t="shared" si="203"/>
        <v>278.9</v>
      </c>
      <c r="Q411" s="23">
        <f t="shared" si="203"/>
        <v>189.4</v>
      </c>
      <c r="R411" s="23">
        <f t="shared" si="203"/>
        <v>54.699999999999996</v>
      </c>
    </row>
    <row r="412" spans="1:18" ht="37.5">
      <c r="A412" s="111" t="s">
        <v>362</v>
      </c>
      <c r="B412" s="67">
        <v>546</v>
      </c>
      <c r="C412" s="28" t="s">
        <v>155</v>
      </c>
      <c r="D412" s="28" t="s">
        <v>157</v>
      </c>
      <c r="E412" s="67"/>
      <c r="F412" s="28"/>
      <c r="G412" s="23">
        <f aca="true" t="shared" si="204" ref="G412:R412">G413+G416</f>
        <v>164.7</v>
      </c>
      <c r="H412" s="23">
        <f t="shared" si="204"/>
        <v>0</v>
      </c>
      <c r="I412" s="23">
        <f t="shared" si="204"/>
        <v>110</v>
      </c>
      <c r="J412" s="23">
        <f t="shared" si="204"/>
        <v>54.699999999999996</v>
      </c>
      <c r="K412" s="23">
        <f t="shared" si="204"/>
        <v>178</v>
      </c>
      <c r="L412" s="23">
        <f t="shared" si="204"/>
        <v>0</v>
      </c>
      <c r="M412" s="23">
        <f t="shared" si="204"/>
        <v>123.3</v>
      </c>
      <c r="N412" s="23">
        <f t="shared" si="204"/>
        <v>54.699999999999996</v>
      </c>
      <c r="O412" s="23">
        <f t="shared" si="204"/>
        <v>184.1</v>
      </c>
      <c r="P412" s="23">
        <f t="shared" si="204"/>
        <v>0</v>
      </c>
      <c r="Q412" s="23">
        <f t="shared" si="204"/>
        <v>129.4</v>
      </c>
      <c r="R412" s="23">
        <f t="shared" si="204"/>
        <v>54.699999999999996</v>
      </c>
    </row>
    <row r="413" spans="1:18" ht="37.5">
      <c r="A413" s="111" t="s">
        <v>266</v>
      </c>
      <c r="B413" s="67">
        <v>546</v>
      </c>
      <c r="C413" s="28" t="s">
        <v>155</v>
      </c>
      <c r="D413" s="28" t="s">
        <v>157</v>
      </c>
      <c r="E413" s="67" t="s">
        <v>301</v>
      </c>
      <c r="F413" s="28"/>
      <c r="G413" s="23">
        <f>G414</f>
        <v>110</v>
      </c>
      <c r="H413" s="23">
        <f aca="true" t="shared" si="205" ref="H413:R413">H414</f>
        <v>0</v>
      </c>
      <c r="I413" s="23">
        <f t="shared" si="205"/>
        <v>110</v>
      </c>
      <c r="J413" s="23">
        <f t="shared" si="205"/>
        <v>0</v>
      </c>
      <c r="K413" s="23">
        <f t="shared" si="205"/>
        <v>123.3</v>
      </c>
      <c r="L413" s="23">
        <f t="shared" si="205"/>
        <v>0</v>
      </c>
      <c r="M413" s="23">
        <f t="shared" si="205"/>
        <v>123.3</v>
      </c>
      <c r="N413" s="23">
        <f t="shared" si="205"/>
        <v>0</v>
      </c>
      <c r="O413" s="23">
        <f t="shared" si="205"/>
        <v>129.4</v>
      </c>
      <c r="P413" s="23">
        <f t="shared" si="205"/>
        <v>0</v>
      </c>
      <c r="Q413" s="23">
        <f t="shared" si="205"/>
        <v>129.4</v>
      </c>
      <c r="R413" s="23">
        <f t="shared" si="205"/>
        <v>0</v>
      </c>
    </row>
    <row r="414" spans="1:18" ht="56.25">
      <c r="A414" s="111" t="s">
        <v>265</v>
      </c>
      <c r="B414" s="67">
        <v>546</v>
      </c>
      <c r="C414" s="28" t="s">
        <v>155</v>
      </c>
      <c r="D414" s="28" t="s">
        <v>157</v>
      </c>
      <c r="E414" s="67" t="s">
        <v>112</v>
      </c>
      <c r="F414" s="28"/>
      <c r="G414" s="23">
        <f>G415</f>
        <v>110</v>
      </c>
      <c r="H414" s="23">
        <f aca="true" t="shared" si="206" ref="H414:R414">H415</f>
        <v>0</v>
      </c>
      <c r="I414" s="23">
        <f t="shared" si="206"/>
        <v>110</v>
      </c>
      <c r="J414" s="23">
        <f t="shared" si="206"/>
        <v>0</v>
      </c>
      <c r="K414" s="23">
        <f t="shared" si="206"/>
        <v>123.3</v>
      </c>
      <c r="L414" s="23">
        <f t="shared" si="206"/>
        <v>0</v>
      </c>
      <c r="M414" s="23">
        <f t="shared" si="206"/>
        <v>123.3</v>
      </c>
      <c r="N414" s="23">
        <f t="shared" si="206"/>
        <v>0</v>
      </c>
      <c r="O414" s="23">
        <f t="shared" si="206"/>
        <v>129.4</v>
      </c>
      <c r="P414" s="23">
        <f t="shared" si="206"/>
        <v>0</v>
      </c>
      <c r="Q414" s="23">
        <f t="shared" si="206"/>
        <v>129.4</v>
      </c>
      <c r="R414" s="23">
        <f t="shared" si="206"/>
        <v>0</v>
      </c>
    </row>
    <row r="415" spans="1:18" ht="37.5">
      <c r="A415" s="27" t="s">
        <v>119</v>
      </c>
      <c r="B415" s="67">
        <v>546</v>
      </c>
      <c r="C415" s="28" t="s">
        <v>155</v>
      </c>
      <c r="D415" s="28" t="s">
        <v>157</v>
      </c>
      <c r="E415" s="67" t="s">
        <v>112</v>
      </c>
      <c r="F415" s="28" t="s">
        <v>210</v>
      </c>
      <c r="G415" s="23">
        <f>H415+I415+J415</f>
        <v>110</v>
      </c>
      <c r="H415" s="23"/>
      <c r="I415" s="23">
        <v>110</v>
      </c>
      <c r="J415" s="23"/>
      <c r="K415" s="23">
        <f>L415+M415+N415</f>
        <v>123.3</v>
      </c>
      <c r="L415" s="23"/>
      <c r="M415" s="23">
        <v>123.3</v>
      </c>
      <c r="N415" s="23"/>
      <c r="O415" s="23">
        <f>P415+Q415+R415</f>
        <v>129.4</v>
      </c>
      <c r="P415" s="23"/>
      <c r="Q415" s="23">
        <v>129.4</v>
      </c>
      <c r="R415" s="23"/>
    </row>
    <row r="416" spans="1:18" ht="18.75">
      <c r="A416" s="27" t="s">
        <v>414</v>
      </c>
      <c r="B416" s="67">
        <v>546</v>
      </c>
      <c r="C416" s="28" t="s">
        <v>155</v>
      </c>
      <c r="D416" s="28" t="s">
        <v>157</v>
      </c>
      <c r="E416" s="67" t="s">
        <v>285</v>
      </c>
      <c r="F416" s="28"/>
      <c r="G416" s="23">
        <f aca="true" t="shared" si="207" ref="G416:R417">G417</f>
        <v>54.699999999999996</v>
      </c>
      <c r="H416" s="23">
        <f t="shared" si="207"/>
        <v>0</v>
      </c>
      <c r="I416" s="23">
        <f t="shared" si="207"/>
        <v>0</v>
      </c>
      <c r="J416" s="23">
        <f t="shared" si="207"/>
        <v>54.699999999999996</v>
      </c>
      <c r="K416" s="23">
        <f t="shared" si="207"/>
        <v>54.699999999999996</v>
      </c>
      <c r="L416" s="23">
        <f t="shared" si="207"/>
        <v>0</v>
      </c>
      <c r="M416" s="23">
        <f t="shared" si="207"/>
        <v>0</v>
      </c>
      <c r="N416" s="23">
        <f t="shared" si="207"/>
        <v>54.699999999999996</v>
      </c>
      <c r="O416" s="23">
        <f t="shared" si="207"/>
        <v>54.699999999999996</v>
      </c>
      <c r="P416" s="23">
        <f t="shared" si="207"/>
        <v>0</v>
      </c>
      <c r="Q416" s="23">
        <f t="shared" si="207"/>
        <v>0</v>
      </c>
      <c r="R416" s="23">
        <f t="shared" si="207"/>
        <v>54.699999999999996</v>
      </c>
    </row>
    <row r="417" spans="1:18" ht="37.5">
      <c r="A417" s="27" t="s">
        <v>277</v>
      </c>
      <c r="B417" s="67">
        <v>546</v>
      </c>
      <c r="C417" s="28" t="s">
        <v>155</v>
      </c>
      <c r="D417" s="28" t="s">
        <v>157</v>
      </c>
      <c r="E417" s="67" t="s">
        <v>286</v>
      </c>
      <c r="F417" s="28"/>
      <c r="G417" s="23">
        <f t="shared" si="207"/>
        <v>54.699999999999996</v>
      </c>
      <c r="H417" s="23">
        <f t="shared" si="207"/>
        <v>0</v>
      </c>
      <c r="I417" s="23">
        <f t="shared" si="207"/>
        <v>0</v>
      </c>
      <c r="J417" s="23">
        <f t="shared" si="207"/>
        <v>54.699999999999996</v>
      </c>
      <c r="K417" s="23">
        <f t="shared" si="207"/>
        <v>54.699999999999996</v>
      </c>
      <c r="L417" s="23">
        <f t="shared" si="207"/>
        <v>0</v>
      </c>
      <c r="M417" s="23">
        <f t="shared" si="207"/>
        <v>0</v>
      </c>
      <c r="N417" s="23">
        <f t="shared" si="207"/>
        <v>54.699999999999996</v>
      </c>
      <c r="O417" s="23">
        <f t="shared" si="207"/>
        <v>54.699999999999996</v>
      </c>
      <c r="P417" s="23">
        <f t="shared" si="207"/>
        <v>0</v>
      </c>
      <c r="Q417" s="23">
        <f t="shared" si="207"/>
        <v>0</v>
      </c>
      <c r="R417" s="23">
        <f t="shared" si="207"/>
        <v>54.699999999999996</v>
      </c>
    </row>
    <row r="418" spans="1:18" ht="112.5">
      <c r="A418" s="27" t="s">
        <v>534</v>
      </c>
      <c r="B418" s="67">
        <v>546</v>
      </c>
      <c r="C418" s="28" t="s">
        <v>155</v>
      </c>
      <c r="D418" s="28" t="s">
        <v>157</v>
      </c>
      <c r="E418" s="67" t="s">
        <v>302</v>
      </c>
      <c r="F418" s="28"/>
      <c r="G418" s="23">
        <f aca="true" t="shared" si="208" ref="G418:R418">G419+G420</f>
        <v>54.699999999999996</v>
      </c>
      <c r="H418" s="23">
        <f t="shared" si="208"/>
        <v>0</v>
      </c>
      <c r="I418" s="23">
        <f t="shared" si="208"/>
        <v>0</v>
      </c>
      <c r="J418" s="23">
        <f t="shared" si="208"/>
        <v>54.699999999999996</v>
      </c>
      <c r="K418" s="23">
        <f t="shared" si="208"/>
        <v>54.699999999999996</v>
      </c>
      <c r="L418" s="23">
        <f t="shared" si="208"/>
        <v>0</v>
      </c>
      <c r="M418" s="23">
        <f t="shared" si="208"/>
        <v>0</v>
      </c>
      <c r="N418" s="23">
        <f t="shared" si="208"/>
        <v>54.699999999999996</v>
      </c>
      <c r="O418" s="23">
        <f t="shared" si="208"/>
        <v>54.699999999999996</v>
      </c>
      <c r="P418" s="23">
        <f t="shared" si="208"/>
        <v>0</v>
      </c>
      <c r="Q418" s="23">
        <f t="shared" si="208"/>
        <v>0</v>
      </c>
      <c r="R418" s="23">
        <f t="shared" si="208"/>
        <v>54.699999999999996</v>
      </c>
    </row>
    <row r="419" spans="1:18" ht="37.5">
      <c r="A419" s="27" t="s">
        <v>206</v>
      </c>
      <c r="B419" s="67">
        <v>546</v>
      </c>
      <c r="C419" s="28" t="s">
        <v>155</v>
      </c>
      <c r="D419" s="28" t="s">
        <v>157</v>
      </c>
      <c r="E419" s="67" t="s">
        <v>302</v>
      </c>
      <c r="F419" s="28" t="s">
        <v>207</v>
      </c>
      <c r="G419" s="23">
        <f>H419+J419</f>
        <v>32.8</v>
      </c>
      <c r="H419" s="23"/>
      <c r="I419" s="23"/>
      <c r="J419" s="23">
        <v>32.8</v>
      </c>
      <c r="K419" s="23">
        <f>L419+N419</f>
        <v>32.8</v>
      </c>
      <c r="L419" s="23"/>
      <c r="M419" s="23"/>
      <c r="N419" s="23">
        <v>32.8</v>
      </c>
      <c r="O419" s="23">
        <f>P419+R419</f>
        <v>32.8</v>
      </c>
      <c r="P419" s="23"/>
      <c r="Q419" s="23"/>
      <c r="R419" s="23">
        <v>32.8</v>
      </c>
    </row>
    <row r="420" spans="1:18" ht="37.5">
      <c r="A420" s="27" t="s">
        <v>119</v>
      </c>
      <c r="B420" s="67">
        <v>546</v>
      </c>
      <c r="C420" s="28" t="s">
        <v>155</v>
      </c>
      <c r="D420" s="28" t="s">
        <v>157</v>
      </c>
      <c r="E420" s="67" t="s">
        <v>302</v>
      </c>
      <c r="F420" s="28" t="s">
        <v>210</v>
      </c>
      <c r="G420" s="23">
        <f>H420+J420</f>
        <v>21.9</v>
      </c>
      <c r="H420" s="23"/>
      <c r="I420" s="23"/>
      <c r="J420" s="23">
        <v>21.9</v>
      </c>
      <c r="K420" s="23">
        <f>L420+N420</f>
        <v>21.9</v>
      </c>
      <c r="L420" s="23"/>
      <c r="M420" s="23"/>
      <c r="N420" s="23">
        <v>21.9</v>
      </c>
      <c r="O420" s="23">
        <f>P420+R420</f>
        <v>21.9</v>
      </c>
      <c r="P420" s="23"/>
      <c r="Q420" s="23"/>
      <c r="R420" s="23">
        <v>21.9</v>
      </c>
    </row>
    <row r="421" spans="1:18" ht="37.5">
      <c r="A421" s="27" t="s">
        <v>243</v>
      </c>
      <c r="B421" s="67">
        <v>546</v>
      </c>
      <c r="C421" s="28" t="s">
        <v>155</v>
      </c>
      <c r="D421" s="28" t="s">
        <v>177</v>
      </c>
      <c r="E421" s="67"/>
      <c r="F421" s="28"/>
      <c r="G421" s="23">
        <f>G422</f>
        <v>822.9000000000001</v>
      </c>
      <c r="H421" s="23">
        <f aca="true" t="shared" si="209" ref="H421:R421">H422</f>
        <v>735</v>
      </c>
      <c r="I421" s="23">
        <f t="shared" si="209"/>
        <v>84</v>
      </c>
      <c r="J421" s="23">
        <f t="shared" si="209"/>
        <v>0</v>
      </c>
      <c r="K421" s="23">
        <f t="shared" si="209"/>
        <v>356.50000000000006</v>
      </c>
      <c r="L421" s="23">
        <f t="shared" si="209"/>
        <v>295.6</v>
      </c>
      <c r="M421" s="23">
        <f t="shared" si="209"/>
        <v>60.9</v>
      </c>
      <c r="N421" s="23">
        <f t="shared" si="209"/>
        <v>0</v>
      </c>
      <c r="O421" s="23">
        <f t="shared" si="209"/>
        <v>338.9</v>
      </c>
      <c r="P421" s="23">
        <f t="shared" si="209"/>
        <v>278.9</v>
      </c>
      <c r="Q421" s="23">
        <f t="shared" si="209"/>
        <v>60</v>
      </c>
      <c r="R421" s="23">
        <f t="shared" si="209"/>
        <v>0</v>
      </c>
    </row>
    <row r="422" spans="1:18" ht="56.25">
      <c r="A422" s="111" t="s">
        <v>471</v>
      </c>
      <c r="B422" s="67">
        <v>546</v>
      </c>
      <c r="C422" s="28" t="s">
        <v>155</v>
      </c>
      <c r="D422" s="28" t="s">
        <v>177</v>
      </c>
      <c r="E422" s="67" t="s">
        <v>296</v>
      </c>
      <c r="F422" s="28"/>
      <c r="G422" s="23">
        <f>G423</f>
        <v>822.9000000000001</v>
      </c>
      <c r="H422" s="23">
        <f aca="true" t="shared" si="210" ref="H422:R422">H423</f>
        <v>735</v>
      </c>
      <c r="I422" s="23">
        <f t="shared" si="210"/>
        <v>84</v>
      </c>
      <c r="J422" s="23">
        <f t="shared" si="210"/>
        <v>0</v>
      </c>
      <c r="K422" s="23">
        <f t="shared" si="210"/>
        <v>356.50000000000006</v>
      </c>
      <c r="L422" s="23">
        <f t="shared" si="210"/>
        <v>295.6</v>
      </c>
      <c r="M422" s="23">
        <f t="shared" si="210"/>
        <v>60.9</v>
      </c>
      <c r="N422" s="23">
        <f t="shared" si="210"/>
        <v>0</v>
      </c>
      <c r="O422" s="23">
        <f t="shared" si="210"/>
        <v>338.9</v>
      </c>
      <c r="P422" s="23">
        <f t="shared" si="210"/>
        <v>278.9</v>
      </c>
      <c r="Q422" s="23">
        <f t="shared" si="210"/>
        <v>60</v>
      </c>
      <c r="R422" s="23">
        <f t="shared" si="210"/>
        <v>0</v>
      </c>
    </row>
    <row r="423" spans="1:18" ht="37.5">
      <c r="A423" s="27" t="s">
        <v>230</v>
      </c>
      <c r="B423" s="67">
        <v>546</v>
      </c>
      <c r="C423" s="28" t="s">
        <v>155</v>
      </c>
      <c r="D423" s="28" t="s">
        <v>177</v>
      </c>
      <c r="E423" s="67" t="s">
        <v>73</v>
      </c>
      <c r="F423" s="28"/>
      <c r="G423" s="23">
        <f aca="true" t="shared" si="211" ref="G423:R423">G428+G431+G424</f>
        <v>822.9000000000001</v>
      </c>
      <c r="H423" s="23">
        <f t="shared" si="211"/>
        <v>735</v>
      </c>
      <c r="I423" s="23">
        <f t="shared" si="211"/>
        <v>84</v>
      </c>
      <c r="J423" s="23">
        <f t="shared" si="211"/>
        <v>0</v>
      </c>
      <c r="K423" s="23">
        <f t="shared" si="211"/>
        <v>356.50000000000006</v>
      </c>
      <c r="L423" s="23">
        <f t="shared" si="211"/>
        <v>295.6</v>
      </c>
      <c r="M423" s="23">
        <f t="shared" si="211"/>
        <v>60.9</v>
      </c>
      <c r="N423" s="23">
        <f t="shared" si="211"/>
        <v>0</v>
      </c>
      <c r="O423" s="23">
        <f t="shared" si="211"/>
        <v>338.9</v>
      </c>
      <c r="P423" s="23">
        <f t="shared" si="211"/>
        <v>278.9</v>
      </c>
      <c r="Q423" s="23">
        <f t="shared" si="211"/>
        <v>60</v>
      </c>
      <c r="R423" s="23">
        <f t="shared" si="211"/>
        <v>0</v>
      </c>
    </row>
    <row r="424" spans="1:18" ht="37.5">
      <c r="A424" s="111" t="s">
        <v>600</v>
      </c>
      <c r="B424" s="67">
        <v>546</v>
      </c>
      <c r="C424" s="28" t="s">
        <v>155</v>
      </c>
      <c r="D424" s="28" t="s">
        <v>177</v>
      </c>
      <c r="E424" s="67" t="s">
        <v>135</v>
      </c>
      <c r="F424" s="28"/>
      <c r="G424" s="23">
        <f aca="true" t="shared" si="212" ref="G424:R424">G425</f>
        <v>39.2</v>
      </c>
      <c r="H424" s="23">
        <f t="shared" si="212"/>
        <v>0</v>
      </c>
      <c r="I424" s="23">
        <f t="shared" si="212"/>
        <v>35.3</v>
      </c>
      <c r="J424" s="23">
        <f t="shared" si="212"/>
        <v>0</v>
      </c>
      <c r="K424" s="23">
        <f t="shared" si="212"/>
        <v>35.3</v>
      </c>
      <c r="L424" s="23">
        <f t="shared" si="212"/>
        <v>0</v>
      </c>
      <c r="M424" s="23">
        <f t="shared" si="212"/>
        <v>35.3</v>
      </c>
      <c r="N424" s="23">
        <f t="shared" si="212"/>
        <v>0</v>
      </c>
      <c r="O424" s="23">
        <f t="shared" si="212"/>
        <v>35.3</v>
      </c>
      <c r="P424" s="23">
        <f t="shared" si="212"/>
        <v>0</v>
      </c>
      <c r="Q424" s="23">
        <f t="shared" si="212"/>
        <v>35.3</v>
      </c>
      <c r="R424" s="23">
        <f t="shared" si="212"/>
        <v>0</v>
      </c>
    </row>
    <row r="425" spans="1:18" ht="37.5">
      <c r="A425" s="111" t="s">
        <v>407</v>
      </c>
      <c r="B425" s="67">
        <v>546</v>
      </c>
      <c r="C425" s="28" t="s">
        <v>155</v>
      </c>
      <c r="D425" s="28" t="s">
        <v>177</v>
      </c>
      <c r="E425" s="67" t="s">
        <v>136</v>
      </c>
      <c r="F425" s="28"/>
      <c r="G425" s="23">
        <f>G427+G426</f>
        <v>39.2</v>
      </c>
      <c r="H425" s="23">
        <f aca="true" t="shared" si="213" ref="H425:R425">H427+H426</f>
        <v>0</v>
      </c>
      <c r="I425" s="23">
        <f t="shared" si="213"/>
        <v>35.3</v>
      </c>
      <c r="J425" s="23">
        <f t="shared" si="213"/>
        <v>0</v>
      </c>
      <c r="K425" s="23">
        <f t="shared" si="213"/>
        <v>35.3</v>
      </c>
      <c r="L425" s="23">
        <f t="shared" si="213"/>
        <v>0</v>
      </c>
      <c r="M425" s="23">
        <f t="shared" si="213"/>
        <v>35.3</v>
      </c>
      <c r="N425" s="23">
        <f t="shared" si="213"/>
        <v>0</v>
      </c>
      <c r="O425" s="23">
        <f t="shared" si="213"/>
        <v>35.3</v>
      </c>
      <c r="P425" s="23">
        <f t="shared" si="213"/>
        <v>0</v>
      </c>
      <c r="Q425" s="23">
        <f t="shared" si="213"/>
        <v>35.3</v>
      </c>
      <c r="R425" s="23">
        <f t="shared" si="213"/>
        <v>0</v>
      </c>
    </row>
    <row r="426" spans="1:18" ht="37.5">
      <c r="A426" s="111" t="s">
        <v>119</v>
      </c>
      <c r="B426" s="67">
        <v>546</v>
      </c>
      <c r="C426" s="28" t="s">
        <v>155</v>
      </c>
      <c r="D426" s="28" t="s">
        <v>177</v>
      </c>
      <c r="E426" s="67" t="s">
        <v>136</v>
      </c>
      <c r="F426" s="28" t="s">
        <v>210</v>
      </c>
      <c r="G426" s="23">
        <v>34.2</v>
      </c>
      <c r="H426" s="23"/>
      <c r="I426" s="23">
        <v>30.3</v>
      </c>
      <c r="J426" s="23"/>
      <c r="K426" s="23">
        <f>L426+M426+N426</f>
        <v>30.3</v>
      </c>
      <c r="L426" s="23"/>
      <c r="M426" s="23">
        <v>30.3</v>
      </c>
      <c r="N426" s="23"/>
      <c r="O426" s="23">
        <f>P426+Q426+R426</f>
        <v>30.3</v>
      </c>
      <c r="P426" s="23"/>
      <c r="Q426" s="23">
        <v>30.3</v>
      </c>
      <c r="R426" s="23"/>
    </row>
    <row r="427" spans="1:18" ht="18.75">
      <c r="A427" s="111" t="s">
        <v>219</v>
      </c>
      <c r="B427" s="67">
        <v>546</v>
      </c>
      <c r="C427" s="28" t="s">
        <v>155</v>
      </c>
      <c r="D427" s="28" t="s">
        <v>177</v>
      </c>
      <c r="E427" s="67" t="s">
        <v>136</v>
      </c>
      <c r="F427" s="28" t="s">
        <v>215</v>
      </c>
      <c r="G427" s="23">
        <f>H427+I427+J427</f>
        <v>5</v>
      </c>
      <c r="H427" s="23"/>
      <c r="I427" s="23">
        <v>5</v>
      </c>
      <c r="J427" s="23"/>
      <c r="K427" s="23">
        <f>L427+M427+N427</f>
        <v>5</v>
      </c>
      <c r="L427" s="23"/>
      <c r="M427" s="23">
        <v>5</v>
      </c>
      <c r="N427" s="23"/>
      <c r="O427" s="23">
        <f>P427+Q427+R427</f>
        <v>5</v>
      </c>
      <c r="P427" s="23"/>
      <c r="Q427" s="23">
        <v>5</v>
      </c>
      <c r="R427" s="23"/>
    </row>
    <row r="428" spans="1:18" ht="56.25">
      <c r="A428" s="111" t="s">
        <v>93</v>
      </c>
      <c r="B428" s="67">
        <v>546</v>
      </c>
      <c r="C428" s="28" t="s">
        <v>155</v>
      </c>
      <c r="D428" s="28" t="s">
        <v>177</v>
      </c>
      <c r="E428" s="67" t="s">
        <v>74</v>
      </c>
      <c r="F428" s="28"/>
      <c r="G428" s="23">
        <f>G429</f>
        <v>773.7</v>
      </c>
      <c r="H428" s="23">
        <f aca="true" t="shared" si="214" ref="H428:R429">H429</f>
        <v>735</v>
      </c>
      <c r="I428" s="23">
        <f t="shared" si="214"/>
        <v>38.7</v>
      </c>
      <c r="J428" s="23">
        <f t="shared" si="214"/>
        <v>0</v>
      </c>
      <c r="K428" s="23">
        <f t="shared" si="214"/>
        <v>311.20000000000005</v>
      </c>
      <c r="L428" s="23">
        <f t="shared" si="214"/>
        <v>295.6</v>
      </c>
      <c r="M428" s="23">
        <f t="shared" si="214"/>
        <v>15.6</v>
      </c>
      <c r="N428" s="23">
        <f t="shared" si="214"/>
        <v>0</v>
      </c>
      <c r="O428" s="23">
        <f t="shared" si="214"/>
        <v>293.59999999999997</v>
      </c>
      <c r="P428" s="23">
        <f t="shared" si="214"/>
        <v>278.9</v>
      </c>
      <c r="Q428" s="23">
        <f t="shared" si="214"/>
        <v>14.7</v>
      </c>
      <c r="R428" s="23">
        <f t="shared" si="214"/>
        <v>0</v>
      </c>
    </row>
    <row r="429" spans="1:18" ht="37.5">
      <c r="A429" s="111" t="s">
        <v>368</v>
      </c>
      <c r="B429" s="67">
        <v>546</v>
      </c>
      <c r="C429" s="28" t="s">
        <v>155</v>
      </c>
      <c r="D429" s="28" t="s">
        <v>177</v>
      </c>
      <c r="E429" s="67" t="s">
        <v>105</v>
      </c>
      <c r="F429" s="28"/>
      <c r="G429" s="23">
        <f>G430</f>
        <v>773.7</v>
      </c>
      <c r="H429" s="23">
        <f t="shared" si="214"/>
        <v>735</v>
      </c>
      <c r="I429" s="23">
        <f t="shared" si="214"/>
        <v>38.7</v>
      </c>
      <c r="J429" s="23">
        <f t="shared" si="214"/>
        <v>0</v>
      </c>
      <c r="K429" s="23">
        <f t="shared" si="214"/>
        <v>311.20000000000005</v>
      </c>
      <c r="L429" s="23">
        <f t="shared" si="214"/>
        <v>295.6</v>
      </c>
      <c r="M429" s="23">
        <f t="shared" si="214"/>
        <v>15.6</v>
      </c>
      <c r="N429" s="23">
        <f t="shared" si="214"/>
        <v>0</v>
      </c>
      <c r="O429" s="23">
        <f t="shared" si="214"/>
        <v>293.59999999999997</v>
      </c>
      <c r="P429" s="23">
        <f t="shared" si="214"/>
        <v>278.9</v>
      </c>
      <c r="Q429" s="23">
        <f t="shared" si="214"/>
        <v>14.7</v>
      </c>
      <c r="R429" s="23">
        <f t="shared" si="214"/>
        <v>0</v>
      </c>
    </row>
    <row r="430" spans="1:18" ht="37.5">
      <c r="A430" s="111" t="s">
        <v>119</v>
      </c>
      <c r="B430" s="67">
        <v>546</v>
      </c>
      <c r="C430" s="28" t="s">
        <v>155</v>
      </c>
      <c r="D430" s="28" t="s">
        <v>177</v>
      </c>
      <c r="E430" s="67" t="s">
        <v>105</v>
      </c>
      <c r="F430" s="28" t="s">
        <v>210</v>
      </c>
      <c r="G430" s="23">
        <f>H430++I430+J430</f>
        <v>773.7</v>
      </c>
      <c r="H430" s="23">
        <v>735</v>
      </c>
      <c r="I430" s="23">
        <v>38.7</v>
      </c>
      <c r="J430" s="23"/>
      <c r="K430" s="23">
        <f>L430++M430+N430</f>
        <v>311.20000000000005</v>
      </c>
      <c r="L430" s="23">
        <v>295.6</v>
      </c>
      <c r="M430" s="23">
        <v>15.6</v>
      </c>
      <c r="N430" s="23"/>
      <c r="O430" s="23">
        <f>P430++Q430+R430</f>
        <v>293.59999999999997</v>
      </c>
      <c r="P430" s="23">
        <v>278.9</v>
      </c>
      <c r="Q430" s="23">
        <v>14.7</v>
      </c>
      <c r="R430" s="23"/>
    </row>
    <row r="431" spans="1:18" ht="37.5">
      <c r="A431" s="111" t="s">
        <v>30</v>
      </c>
      <c r="B431" s="67">
        <v>546</v>
      </c>
      <c r="C431" s="28" t="s">
        <v>155</v>
      </c>
      <c r="D431" s="28" t="s">
        <v>177</v>
      </c>
      <c r="E431" s="67" t="s">
        <v>75</v>
      </c>
      <c r="F431" s="28"/>
      <c r="G431" s="23">
        <f>G432</f>
        <v>10</v>
      </c>
      <c r="H431" s="23">
        <f aca="true" t="shared" si="215" ref="H431:R432">H432</f>
        <v>0</v>
      </c>
      <c r="I431" s="23">
        <f t="shared" si="215"/>
        <v>10</v>
      </c>
      <c r="J431" s="23">
        <f t="shared" si="215"/>
        <v>0</v>
      </c>
      <c r="K431" s="23">
        <f t="shared" si="215"/>
        <v>10</v>
      </c>
      <c r="L431" s="23">
        <f t="shared" si="215"/>
        <v>0</v>
      </c>
      <c r="M431" s="23">
        <f t="shared" si="215"/>
        <v>10</v>
      </c>
      <c r="N431" s="23">
        <f t="shared" si="215"/>
        <v>0</v>
      </c>
      <c r="O431" s="23">
        <f t="shared" si="215"/>
        <v>10</v>
      </c>
      <c r="P431" s="23">
        <f t="shared" si="215"/>
        <v>0</v>
      </c>
      <c r="Q431" s="23">
        <f t="shared" si="215"/>
        <v>10</v>
      </c>
      <c r="R431" s="23">
        <f t="shared" si="215"/>
        <v>0</v>
      </c>
    </row>
    <row r="432" spans="1:18" ht="37.5">
      <c r="A432" s="111" t="s">
        <v>407</v>
      </c>
      <c r="B432" s="67">
        <v>546</v>
      </c>
      <c r="C432" s="28" t="s">
        <v>155</v>
      </c>
      <c r="D432" s="28" t="s">
        <v>177</v>
      </c>
      <c r="E432" s="67" t="s">
        <v>76</v>
      </c>
      <c r="F432" s="28"/>
      <c r="G432" s="23">
        <f>G433</f>
        <v>10</v>
      </c>
      <c r="H432" s="23">
        <f t="shared" si="215"/>
        <v>0</v>
      </c>
      <c r="I432" s="23">
        <f t="shared" si="215"/>
        <v>10</v>
      </c>
      <c r="J432" s="23">
        <f t="shared" si="215"/>
        <v>0</v>
      </c>
      <c r="K432" s="23">
        <f t="shared" si="215"/>
        <v>10</v>
      </c>
      <c r="L432" s="23">
        <f t="shared" si="215"/>
        <v>0</v>
      </c>
      <c r="M432" s="23">
        <f t="shared" si="215"/>
        <v>10</v>
      </c>
      <c r="N432" s="23">
        <f t="shared" si="215"/>
        <v>0</v>
      </c>
      <c r="O432" s="23">
        <f t="shared" si="215"/>
        <v>10</v>
      </c>
      <c r="P432" s="23">
        <f t="shared" si="215"/>
        <v>0</v>
      </c>
      <c r="Q432" s="23">
        <f t="shared" si="215"/>
        <v>10</v>
      </c>
      <c r="R432" s="23">
        <f t="shared" si="215"/>
        <v>0</v>
      </c>
    </row>
    <row r="433" spans="1:18" ht="18.75">
      <c r="A433" s="111" t="s">
        <v>219</v>
      </c>
      <c r="B433" s="67">
        <v>546</v>
      </c>
      <c r="C433" s="28" t="s">
        <v>155</v>
      </c>
      <c r="D433" s="28" t="s">
        <v>177</v>
      </c>
      <c r="E433" s="67" t="s">
        <v>76</v>
      </c>
      <c r="F433" s="28" t="s">
        <v>215</v>
      </c>
      <c r="G433" s="23">
        <f>H433+I433+J433</f>
        <v>10</v>
      </c>
      <c r="H433" s="23"/>
      <c r="I433" s="23">
        <v>10</v>
      </c>
      <c r="J433" s="23"/>
      <c r="K433" s="23">
        <f>L433+M433+N433</f>
        <v>10</v>
      </c>
      <c r="L433" s="23"/>
      <c r="M433" s="23">
        <v>10</v>
      </c>
      <c r="N433" s="23"/>
      <c r="O433" s="23">
        <f>P433+Q433+R433</f>
        <v>10</v>
      </c>
      <c r="P433" s="23"/>
      <c r="Q433" s="23">
        <v>10</v>
      </c>
      <c r="R433" s="23"/>
    </row>
    <row r="434" spans="1:18" ht="18.75">
      <c r="A434" s="111" t="s">
        <v>159</v>
      </c>
      <c r="B434" s="67">
        <v>546</v>
      </c>
      <c r="C434" s="28" t="s">
        <v>153</v>
      </c>
      <c r="D434" s="28" t="s">
        <v>555</v>
      </c>
      <c r="E434" s="28"/>
      <c r="F434" s="28"/>
      <c r="G434" s="23">
        <f aca="true" t="shared" si="216" ref="G434:R434">G435+G452</f>
        <v>24452.899999999998</v>
      </c>
      <c r="H434" s="23">
        <f t="shared" si="216"/>
        <v>10890.7</v>
      </c>
      <c r="I434" s="23">
        <f t="shared" si="216"/>
        <v>12848.599999999999</v>
      </c>
      <c r="J434" s="23">
        <f t="shared" si="216"/>
        <v>0</v>
      </c>
      <c r="K434" s="23">
        <f t="shared" si="216"/>
        <v>23078</v>
      </c>
      <c r="L434" s="23">
        <f t="shared" si="216"/>
        <v>10064</v>
      </c>
      <c r="M434" s="23">
        <f t="shared" si="216"/>
        <v>13014</v>
      </c>
      <c r="N434" s="23">
        <f t="shared" si="216"/>
        <v>0</v>
      </c>
      <c r="O434" s="23">
        <f t="shared" si="216"/>
        <v>23751</v>
      </c>
      <c r="P434" s="23">
        <f t="shared" si="216"/>
        <v>10064</v>
      </c>
      <c r="Q434" s="23">
        <f t="shared" si="216"/>
        <v>13687</v>
      </c>
      <c r="R434" s="23">
        <f t="shared" si="216"/>
        <v>0</v>
      </c>
    </row>
    <row r="435" spans="1:18" ht="18.75">
      <c r="A435" s="111" t="s">
        <v>191</v>
      </c>
      <c r="B435" s="67">
        <v>546</v>
      </c>
      <c r="C435" s="28" t="s">
        <v>153</v>
      </c>
      <c r="D435" s="28" t="s">
        <v>157</v>
      </c>
      <c r="E435" s="28"/>
      <c r="F435" s="28"/>
      <c r="G435" s="23">
        <f>G436</f>
        <v>23216.1</v>
      </c>
      <c r="H435" s="23">
        <f aca="true" t="shared" si="217" ref="H435:R435">H436</f>
        <v>10399.5</v>
      </c>
      <c r="I435" s="23">
        <f t="shared" si="217"/>
        <v>12816.599999999999</v>
      </c>
      <c r="J435" s="23">
        <f t="shared" si="217"/>
        <v>0</v>
      </c>
      <c r="K435" s="23">
        <f t="shared" si="217"/>
        <v>22554.8</v>
      </c>
      <c r="L435" s="23">
        <f t="shared" si="217"/>
        <v>9572.8</v>
      </c>
      <c r="M435" s="23">
        <f t="shared" si="217"/>
        <v>12982</v>
      </c>
      <c r="N435" s="23">
        <f t="shared" si="217"/>
        <v>0</v>
      </c>
      <c r="O435" s="23">
        <f t="shared" si="217"/>
        <v>23227.8</v>
      </c>
      <c r="P435" s="23">
        <f t="shared" si="217"/>
        <v>9572.8</v>
      </c>
      <c r="Q435" s="23">
        <f t="shared" si="217"/>
        <v>13655</v>
      </c>
      <c r="R435" s="23">
        <f t="shared" si="217"/>
        <v>0</v>
      </c>
    </row>
    <row r="436" spans="1:18" ht="56.25">
      <c r="A436" s="111" t="s">
        <v>469</v>
      </c>
      <c r="B436" s="67">
        <v>546</v>
      </c>
      <c r="C436" s="28" t="s">
        <v>153</v>
      </c>
      <c r="D436" s="28" t="s">
        <v>157</v>
      </c>
      <c r="E436" s="28" t="s">
        <v>145</v>
      </c>
      <c r="F436" s="28"/>
      <c r="G436" s="23">
        <f>G437+G441+G449</f>
        <v>23216.1</v>
      </c>
      <c r="H436" s="23">
        <f aca="true" t="shared" si="218" ref="H436:O436">H437+H441+H449</f>
        <v>10399.5</v>
      </c>
      <c r="I436" s="23">
        <f t="shared" si="218"/>
        <v>12816.599999999999</v>
      </c>
      <c r="J436" s="23">
        <f t="shared" si="218"/>
        <v>0</v>
      </c>
      <c r="K436" s="23">
        <f t="shared" si="218"/>
        <v>22554.8</v>
      </c>
      <c r="L436" s="23">
        <f t="shared" si="218"/>
        <v>9572.8</v>
      </c>
      <c r="M436" s="23">
        <f t="shared" si="218"/>
        <v>12982</v>
      </c>
      <c r="N436" s="23">
        <f t="shared" si="218"/>
        <v>0</v>
      </c>
      <c r="O436" s="23">
        <f t="shared" si="218"/>
        <v>23227.8</v>
      </c>
      <c r="P436" s="23">
        <f>P437+P441</f>
        <v>9572.8</v>
      </c>
      <c r="Q436" s="23">
        <f>Q437+Q441</f>
        <v>13655</v>
      </c>
      <c r="R436" s="23">
        <f>R437+R441</f>
        <v>0</v>
      </c>
    </row>
    <row r="437" spans="1:18" ht="37.5">
      <c r="A437" s="111" t="s">
        <v>28</v>
      </c>
      <c r="B437" s="67">
        <v>546</v>
      </c>
      <c r="C437" s="28" t="s">
        <v>153</v>
      </c>
      <c r="D437" s="28" t="s">
        <v>157</v>
      </c>
      <c r="E437" s="28" t="s">
        <v>146</v>
      </c>
      <c r="F437" s="28"/>
      <c r="G437" s="23">
        <f>G438</f>
        <v>8590.9</v>
      </c>
      <c r="H437" s="23">
        <f aca="true" t="shared" si="219" ref="H437:R437">H438</f>
        <v>0</v>
      </c>
      <c r="I437" s="23">
        <f t="shared" si="219"/>
        <v>7454.8</v>
      </c>
      <c r="J437" s="23">
        <f t="shared" si="219"/>
        <v>0</v>
      </c>
      <c r="K437" s="23">
        <f t="shared" si="219"/>
        <v>7500</v>
      </c>
      <c r="L437" s="23">
        <f t="shared" si="219"/>
        <v>0</v>
      </c>
      <c r="M437" s="23">
        <f t="shared" si="219"/>
        <v>7500</v>
      </c>
      <c r="N437" s="23">
        <f t="shared" si="219"/>
        <v>0</v>
      </c>
      <c r="O437" s="23">
        <f t="shared" si="219"/>
        <v>7500</v>
      </c>
      <c r="P437" s="23">
        <f t="shared" si="219"/>
        <v>0</v>
      </c>
      <c r="Q437" s="23">
        <f t="shared" si="219"/>
        <v>7500</v>
      </c>
      <c r="R437" s="23">
        <f t="shared" si="219"/>
        <v>0</v>
      </c>
    </row>
    <row r="438" spans="1:18" ht="18.75">
      <c r="A438" s="27" t="s">
        <v>258</v>
      </c>
      <c r="B438" s="67">
        <v>546</v>
      </c>
      <c r="C438" s="28" t="s">
        <v>153</v>
      </c>
      <c r="D438" s="28" t="s">
        <v>157</v>
      </c>
      <c r="E438" s="28" t="s">
        <v>147</v>
      </c>
      <c r="F438" s="28"/>
      <c r="G438" s="23">
        <f>G439+G440</f>
        <v>8590.9</v>
      </c>
      <c r="H438" s="23">
        <f aca="true" t="shared" si="220" ref="H438:R438">H439+H440</f>
        <v>0</v>
      </c>
      <c r="I438" s="23">
        <f t="shared" si="220"/>
        <v>7454.8</v>
      </c>
      <c r="J438" s="23">
        <f t="shared" si="220"/>
        <v>0</v>
      </c>
      <c r="K438" s="23">
        <f t="shared" si="220"/>
        <v>7500</v>
      </c>
      <c r="L438" s="23">
        <f t="shared" si="220"/>
        <v>0</v>
      </c>
      <c r="M438" s="23">
        <f t="shared" si="220"/>
        <v>7500</v>
      </c>
      <c r="N438" s="23">
        <f t="shared" si="220"/>
        <v>0</v>
      </c>
      <c r="O438" s="23">
        <f t="shared" si="220"/>
        <v>7500</v>
      </c>
      <c r="P438" s="23">
        <f t="shared" si="220"/>
        <v>0</v>
      </c>
      <c r="Q438" s="23">
        <f t="shared" si="220"/>
        <v>7500</v>
      </c>
      <c r="R438" s="23">
        <f t="shared" si="220"/>
        <v>0</v>
      </c>
    </row>
    <row r="439" spans="1:18" ht="37.5">
      <c r="A439" s="111" t="s">
        <v>119</v>
      </c>
      <c r="B439" s="67">
        <v>546</v>
      </c>
      <c r="C439" s="28" t="s">
        <v>153</v>
      </c>
      <c r="D439" s="28" t="s">
        <v>157</v>
      </c>
      <c r="E439" s="28" t="s">
        <v>147</v>
      </c>
      <c r="F439" s="28" t="s">
        <v>210</v>
      </c>
      <c r="G439" s="23">
        <v>2690.9</v>
      </c>
      <c r="H439" s="23"/>
      <c r="I439" s="23">
        <v>2054.8</v>
      </c>
      <c r="J439" s="23"/>
      <c r="K439" s="23">
        <f>L439+M439+N439</f>
        <v>2100</v>
      </c>
      <c r="L439" s="23"/>
      <c r="M439" s="23">
        <v>2100</v>
      </c>
      <c r="N439" s="23"/>
      <c r="O439" s="23">
        <f>P439+Q439+R439</f>
        <v>2100</v>
      </c>
      <c r="P439" s="23"/>
      <c r="Q439" s="23">
        <v>2100</v>
      </c>
      <c r="R439" s="23"/>
    </row>
    <row r="440" spans="1:18" ht="18.75">
      <c r="A440" s="27" t="s">
        <v>270</v>
      </c>
      <c r="B440" s="67">
        <v>546</v>
      </c>
      <c r="C440" s="28" t="s">
        <v>153</v>
      </c>
      <c r="D440" s="28" t="s">
        <v>157</v>
      </c>
      <c r="E440" s="28" t="s">
        <v>147</v>
      </c>
      <c r="F440" s="28" t="s">
        <v>269</v>
      </c>
      <c r="G440" s="23">
        <v>5900</v>
      </c>
      <c r="H440" s="23"/>
      <c r="I440" s="23">
        <v>5400</v>
      </c>
      <c r="J440" s="23"/>
      <c r="K440" s="23">
        <f>L440+M440+N440</f>
        <v>5400</v>
      </c>
      <c r="L440" s="23"/>
      <c r="M440" s="23">
        <v>5400</v>
      </c>
      <c r="N440" s="23"/>
      <c r="O440" s="23">
        <f>P440+Q440+R440</f>
        <v>5400</v>
      </c>
      <c r="P440" s="23"/>
      <c r="Q440" s="23">
        <v>5400</v>
      </c>
      <c r="R440" s="23"/>
    </row>
    <row r="441" spans="1:18" ht="37.5">
      <c r="A441" s="111" t="s">
        <v>29</v>
      </c>
      <c r="B441" s="67">
        <v>546</v>
      </c>
      <c r="C441" s="28" t="s">
        <v>153</v>
      </c>
      <c r="D441" s="28" t="s">
        <v>157</v>
      </c>
      <c r="E441" s="28" t="s">
        <v>148</v>
      </c>
      <c r="F441" s="28"/>
      <c r="G441" s="23">
        <f>G442+G447+G445</f>
        <v>7016.4</v>
      </c>
      <c r="H441" s="23">
        <f aca="true" t="shared" si="221" ref="H441:R441">H442+H447+H445</f>
        <v>10399.5</v>
      </c>
      <c r="I441" s="23">
        <f t="shared" si="221"/>
        <v>5361.799999999999</v>
      </c>
      <c r="J441" s="23">
        <f t="shared" si="221"/>
        <v>0</v>
      </c>
      <c r="K441" s="23">
        <f t="shared" si="221"/>
        <v>15054.8</v>
      </c>
      <c r="L441" s="23">
        <f t="shared" si="221"/>
        <v>9572.8</v>
      </c>
      <c r="M441" s="23">
        <f t="shared" si="221"/>
        <v>5482</v>
      </c>
      <c r="N441" s="23">
        <f t="shared" si="221"/>
        <v>0</v>
      </c>
      <c r="O441" s="23">
        <f t="shared" si="221"/>
        <v>15727.8</v>
      </c>
      <c r="P441" s="23">
        <f t="shared" si="221"/>
        <v>9572.8</v>
      </c>
      <c r="Q441" s="23">
        <f t="shared" si="221"/>
        <v>6155</v>
      </c>
      <c r="R441" s="23">
        <f t="shared" si="221"/>
        <v>0</v>
      </c>
    </row>
    <row r="442" spans="1:18" ht="18.75">
      <c r="A442" s="111" t="s">
        <v>257</v>
      </c>
      <c r="B442" s="67">
        <v>546</v>
      </c>
      <c r="C442" s="28" t="s">
        <v>153</v>
      </c>
      <c r="D442" s="28" t="s">
        <v>157</v>
      </c>
      <c r="E442" s="28" t="s">
        <v>149</v>
      </c>
      <c r="F442" s="28"/>
      <c r="G442" s="23">
        <f>G443+G444</f>
        <v>4211.4</v>
      </c>
      <c r="H442" s="23">
        <f aca="true" t="shared" si="222" ref="H442:R442">H443</f>
        <v>0</v>
      </c>
      <c r="I442" s="23">
        <f t="shared" si="222"/>
        <v>5347.4</v>
      </c>
      <c r="J442" s="23">
        <f t="shared" si="222"/>
        <v>0</v>
      </c>
      <c r="K442" s="23">
        <f>K443+K444</f>
        <v>5467.8</v>
      </c>
      <c r="L442" s="23">
        <f>L443+L444</f>
        <v>0</v>
      </c>
      <c r="M442" s="23">
        <f>M443+M444</f>
        <v>5467.8</v>
      </c>
      <c r="N442" s="23">
        <f>N443+N444</f>
        <v>0</v>
      </c>
      <c r="O442" s="23">
        <f>O443+O444</f>
        <v>6140.8</v>
      </c>
      <c r="P442" s="23">
        <f t="shared" si="222"/>
        <v>0</v>
      </c>
      <c r="Q442" s="23">
        <f t="shared" si="222"/>
        <v>6140.8</v>
      </c>
      <c r="R442" s="23">
        <f t="shared" si="222"/>
        <v>0</v>
      </c>
    </row>
    <row r="443" spans="1:18" ht="37.5">
      <c r="A443" s="111" t="s">
        <v>119</v>
      </c>
      <c r="B443" s="67">
        <v>546</v>
      </c>
      <c r="C443" s="28" t="s">
        <v>153</v>
      </c>
      <c r="D443" s="28" t="s">
        <v>157</v>
      </c>
      <c r="E443" s="28" t="s">
        <v>149</v>
      </c>
      <c r="F443" s="28" t="s">
        <v>210</v>
      </c>
      <c r="G443" s="23">
        <v>2761.4</v>
      </c>
      <c r="H443" s="23"/>
      <c r="I443" s="23">
        <v>5347.4</v>
      </c>
      <c r="J443" s="23"/>
      <c r="K443" s="23">
        <f>L443+M443+N443</f>
        <v>5467.8</v>
      </c>
      <c r="L443" s="23"/>
      <c r="M443" s="23">
        <v>5467.8</v>
      </c>
      <c r="N443" s="23"/>
      <c r="O443" s="23">
        <f>P443+Q443+R443</f>
        <v>6140.8</v>
      </c>
      <c r="P443" s="23"/>
      <c r="Q443" s="23">
        <v>6140.8</v>
      </c>
      <c r="R443" s="23"/>
    </row>
    <row r="444" spans="1:18" ht="18.75">
      <c r="A444" s="27" t="s">
        <v>270</v>
      </c>
      <c r="B444" s="67">
        <v>546</v>
      </c>
      <c r="C444" s="28" t="s">
        <v>153</v>
      </c>
      <c r="D444" s="28" t="s">
        <v>157</v>
      </c>
      <c r="E444" s="28" t="s">
        <v>149</v>
      </c>
      <c r="F444" s="28" t="s">
        <v>269</v>
      </c>
      <c r="G444" s="23">
        <v>1450</v>
      </c>
      <c r="H444" s="23"/>
      <c r="I444" s="23"/>
      <c r="J444" s="23"/>
      <c r="K444" s="23">
        <v>0</v>
      </c>
      <c r="L444" s="23"/>
      <c r="M444" s="23"/>
      <c r="N444" s="23"/>
      <c r="O444" s="23">
        <v>0</v>
      </c>
      <c r="P444" s="23"/>
      <c r="Q444" s="23"/>
      <c r="R444" s="23"/>
    </row>
    <row r="445" spans="1:18" ht="37.5">
      <c r="A445" s="49" t="s">
        <v>436</v>
      </c>
      <c r="B445" s="67">
        <v>546</v>
      </c>
      <c r="C445" s="28" t="s">
        <v>153</v>
      </c>
      <c r="D445" s="28" t="s">
        <v>157</v>
      </c>
      <c r="E445" s="28" t="s">
        <v>571</v>
      </c>
      <c r="F445" s="28"/>
      <c r="G445" s="23">
        <f>G446</f>
        <v>1369.8</v>
      </c>
      <c r="H445" s="23">
        <f aca="true" t="shared" si="223" ref="H445:R445">H446</f>
        <v>8978.6</v>
      </c>
      <c r="I445" s="23">
        <f t="shared" si="223"/>
        <v>0</v>
      </c>
      <c r="J445" s="23">
        <f t="shared" si="223"/>
        <v>0</v>
      </c>
      <c r="K445" s="23">
        <f t="shared" si="223"/>
        <v>8165</v>
      </c>
      <c r="L445" s="23">
        <f t="shared" si="223"/>
        <v>8165</v>
      </c>
      <c r="M445" s="23">
        <f t="shared" si="223"/>
        <v>0</v>
      </c>
      <c r="N445" s="23">
        <f t="shared" si="223"/>
        <v>0</v>
      </c>
      <c r="O445" s="23">
        <f t="shared" si="223"/>
        <v>8165</v>
      </c>
      <c r="P445" s="23">
        <f t="shared" si="223"/>
        <v>8165</v>
      </c>
      <c r="Q445" s="23">
        <f t="shared" si="223"/>
        <v>0</v>
      </c>
      <c r="R445" s="23">
        <f t="shared" si="223"/>
        <v>0</v>
      </c>
    </row>
    <row r="446" spans="1:18" ht="18.75">
      <c r="A446" s="50" t="s">
        <v>270</v>
      </c>
      <c r="B446" s="67">
        <v>546</v>
      </c>
      <c r="C446" s="28" t="s">
        <v>153</v>
      </c>
      <c r="D446" s="28" t="s">
        <v>157</v>
      </c>
      <c r="E446" s="28" t="s">
        <v>571</v>
      </c>
      <c r="F446" s="28" t="s">
        <v>269</v>
      </c>
      <c r="G446" s="23">
        <v>1369.8</v>
      </c>
      <c r="H446" s="23">
        <v>8978.6</v>
      </c>
      <c r="I446" s="23"/>
      <c r="J446" s="23"/>
      <c r="K446" s="23">
        <f>L446+M446+N446</f>
        <v>8165</v>
      </c>
      <c r="L446" s="23">
        <v>8165</v>
      </c>
      <c r="M446" s="23"/>
      <c r="N446" s="23"/>
      <c r="O446" s="23">
        <f>P446+Q446+R446</f>
        <v>8165</v>
      </c>
      <c r="P446" s="23">
        <v>8165</v>
      </c>
      <c r="Q446" s="23"/>
      <c r="R446" s="23"/>
    </row>
    <row r="447" spans="1:18" ht="72" customHeight="1">
      <c r="A447" s="111" t="s">
        <v>434</v>
      </c>
      <c r="B447" s="67">
        <v>546</v>
      </c>
      <c r="C447" s="28" t="s">
        <v>153</v>
      </c>
      <c r="D447" s="28" t="s">
        <v>157</v>
      </c>
      <c r="E447" s="28" t="s">
        <v>432</v>
      </c>
      <c r="F447" s="28"/>
      <c r="G447" s="23">
        <f>G448</f>
        <v>1435.2</v>
      </c>
      <c r="H447" s="23">
        <f aca="true" t="shared" si="224" ref="H447:R447">H448</f>
        <v>1420.9</v>
      </c>
      <c r="I447" s="23">
        <f t="shared" si="224"/>
        <v>14.4</v>
      </c>
      <c r="J447" s="23">
        <f t="shared" si="224"/>
        <v>0</v>
      </c>
      <c r="K447" s="23">
        <f t="shared" si="224"/>
        <v>1422</v>
      </c>
      <c r="L447" s="23">
        <f t="shared" si="224"/>
        <v>1407.8</v>
      </c>
      <c r="M447" s="23">
        <f t="shared" si="224"/>
        <v>14.2</v>
      </c>
      <c r="N447" s="23">
        <f t="shared" si="224"/>
        <v>0</v>
      </c>
      <c r="O447" s="23">
        <f t="shared" si="224"/>
        <v>1422</v>
      </c>
      <c r="P447" s="23">
        <f t="shared" si="224"/>
        <v>1407.8</v>
      </c>
      <c r="Q447" s="23">
        <f t="shared" si="224"/>
        <v>14.2</v>
      </c>
      <c r="R447" s="23">
        <f t="shared" si="224"/>
        <v>0</v>
      </c>
    </row>
    <row r="448" spans="1:18" ht="18.75">
      <c r="A448" s="94" t="s">
        <v>270</v>
      </c>
      <c r="B448" s="67">
        <v>546</v>
      </c>
      <c r="C448" s="28" t="s">
        <v>153</v>
      </c>
      <c r="D448" s="28" t="s">
        <v>157</v>
      </c>
      <c r="E448" s="28" t="s">
        <v>432</v>
      </c>
      <c r="F448" s="28" t="s">
        <v>269</v>
      </c>
      <c r="G448" s="23">
        <v>1435.2</v>
      </c>
      <c r="H448" s="23">
        <v>1420.9</v>
      </c>
      <c r="I448" s="23">
        <v>14.4</v>
      </c>
      <c r="J448" s="23"/>
      <c r="K448" s="23">
        <f>L448+M448+N448</f>
        <v>1422</v>
      </c>
      <c r="L448" s="23">
        <v>1407.8</v>
      </c>
      <c r="M448" s="23">
        <v>14.2</v>
      </c>
      <c r="N448" s="23"/>
      <c r="O448" s="23">
        <f>P448+Q448+R448</f>
        <v>1422</v>
      </c>
      <c r="P448" s="23">
        <v>1407.8</v>
      </c>
      <c r="Q448" s="23">
        <v>14.2</v>
      </c>
      <c r="R448" s="23"/>
    </row>
    <row r="449" spans="1:18" ht="37.5">
      <c r="A449" s="102" t="s">
        <v>618</v>
      </c>
      <c r="B449" s="67">
        <v>546</v>
      </c>
      <c r="C449" s="28" t="s">
        <v>153</v>
      </c>
      <c r="D449" s="28" t="s">
        <v>157</v>
      </c>
      <c r="E449" s="28" t="s">
        <v>619</v>
      </c>
      <c r="F449" s="28"/>
      <c r="G449" s="23">
        <f>G450</f>
        <v>7608.8</v>
      </c>
      <c r="H449" s="23">
        <f aca="true" t="shared" si="225" ref="H449:O450">H450</f>
        <v>0</v>
      </c>
      <c r="I449" s="23">
        <f t="shared" si="225"/>
        <v>0</v>
      </c>
      <c r="J449" s="23">
        <f t="shared" si="225"/>
        <v>0</v>
      </c>
      <c r="K449" s="23">
        <f t="shared" si="225"/>
        <v>0</v>
      </c>
      <c r="L449" s="23">
        <f t="shared" si="225"/>
        <v>0</v>
      </c>
      <c r="M449" s="23">
        <f t="shared" si="225"/>
        <v>0</v>
      </c>
      <c r="N449" s="23">
        <f t="shared" si="225"/>
        <v>0</v>
      </c>
      <c r="O449" s="23">
        <f t="shared" si="225"/>
        <v>0</v>
      </c>
      <c r="P449" s="23"/>
      <c r="Q449" s="23"/>
      <c r="R449" s="23"/>
    </row>
    <row r="450" spans="1:18" ht="37.5">
      <c r="A450" s="102" t="s">
        <v>436</v>
      </c>
      <c r="B450" s="67">
        <v>546</v>
      </c>
      <c r="C450" s="28" t="s">
        <v>153</v>
      </c>
      <c r="D450" s="28" t="s">
        <v>157</v>
      </c>
      <c r="E450" s="28" t="s">
        <v>620</v>
      </c>
      <c r="F450" s="28"/>
      <c r="G450" s="23">
        <f>G451</f>
        <v>7608.8</v>
      </c>
      <c r="H450" s="23">
        <f t="shared" si="225"/>
        <v>0</v>
      </c>
      <c r="I450" s="23">
        <f t="shared" si="225"/>
        <v>0</v>
      </c>
      <c r="J450" s="23">
        <f t="shared" si="225"/>
        <v>0</v>
      </c>
      <c r="K450" s="23">
        <f t="shared" si="225"/>
        <v>0</v>
      </c>
      <c r="L450" s="23">
        <f t="shared" si="225"/>
        <v>0</v>
      </c>
      <c r="M450" s="23">
        <f t="shared" si="225"/>
        <v>0</v>
      </c>
      <c r="N450" s="23">
        <f t="shared" si="225"/>
        <v>0</v>
      </c>
      <c r="O450" s="23">
        <f t="shared" si="225"/>
        <v>0</v>
      </c>
      <c r="P450" s="23"/>
      <c r="Q450" s="23"/>
      <c r="R450" s="23"/>
    </row>
    <row r="451" spans="1:18" ht="21.75" customHeight="1">
      <c r="A451" s="27" t="s">
        <v>270</v>
      </c>
      <c r="B451" s="67">
        <v>546</v>
      </c>
      <c r="C451" s="28" t="s">
        <v>153</v>
      </c>
      <c r="D451" s="28" t="s">
        <v>157</v>
      </c>
      <c r="E451" s="28" t="s">
        <v>620</v>
      </c>
      <c r="F451" s="28" t="s">
        <v>269</v>
      </c>
      <c r="G451" s="23">
        <v>7608.8</v>
      </c>
      <c r="H451" s="23"/>
      <c r="I451" s="23"/>
      <c r="J451" s="23"/>
      <c r="K451" s="23">
        <v>0</v>
      </c>
      <c r="L451" s="23"/>
      <c r="M451" s="23"/>
      <c r="N451" s="23"/>
      <c r="O451" s="23">
        <v>0</v>
      </c>
      <c r="P451" s="23"/>
      <c r="Q451" s="23"/>
      <c r="R451" s="23"/>
    </row>
    <row r="452" spans="1:18" ht="18.75">
      <c r="A452" s="95" t="s">
        <v>202</v>
      </c>
      <c r="B452" s="67">
        <v>546</v>
      </c>
      <c r="C452" s="28" t="s">
        <v>153</v>
      </c>
      <c r="D452" s="28" t="s">
        <v>203</v>
      </c>
      <c r="E452" s="28"/>
      <c r="F452" s="28"/>
      <c r="G452" s="23">
        <f>G460+G453</f>
        <v>1236.8</v>
      </c>
      <c r="H452" s="23">
        <f aca="true" t="shared" si="226" ref="H452:R452">H460+H453</f>
        <v>491.2</v>
      </c>
      <c r="I452" s="23">
        <f t="shared" si="226"/>
        <v>32</v>
      </c>
      <c r="J452" s="23">
        <f t="shared" si="226"/>
        <v>0</v>
      </c>
      <c r="K452" s="23">
        <f t="shared" si="226"/>
        <v>523.2</v>
      </c>
      <c r="L452" s="23">
        <f t="shared" si="226"/>
        <v>491.2</v>
      </c>
      <c r="M452" s="23">
        <f t="shared" si="226"/>
        <v>32</v>
      </c>
      <c r="N452" s="23">
        <f t="shared" si="226"/>
        <v>0</v>
      </c>
      <c r="O452" s="23">
        <f t="shared" si="226"/>
        <v>523.2</v>
      </c>
      <c r="P452" s="23">
        <f t="shared" si="226"/>
        <v>491.2</v>
      </c>
      <c r="Q452" s="23">
        <f t="shared" si="226"/>
        <v>32</v>
      </c>
      <c r="R452" s="23">
        <f t="shared" si="226"/>
        <v>0</v>
      </c>
    </row>
    <row r="453" spans="1:18" ht="37.5">
      <c r="A453" s="27" t="s">
        <v>453</v>
      </c>
      <c r="B453" s="67">
        <v>546</v>
      </c>
      <c r="C453" s="28" t="s">
        <v>153</v>
      </c>
      <c r="D453" s="28" t="s">
        <v>203</v>
      </c>
      <c r="E453" s="51" t="s">
        <v>297</v>
      </c>
      <c r="F453" s="28"/>
      <c r="G453" s="23">
        <f aca="true" t="shared" si="227" ref="G453:R454">G454</f>
        <v>1230.6</v>
      </c>
      <c r="H453" s="23">
        <f t="shared" si="227"/>
        <v>491.2</v>
      </c>
      <c r="I453" s="23">
        <f t="shared" si="227"/>
        <v>25.8</v>
      </c>
      <c r="J453" s="23">
        <f t="shared" si="227"/>
        <v>0</v>
      </c>
      <c r="K453" s="23">
        <f t="shared" si="227"/>
        <v>517</v>
      </c>
      <c r="L453" s="23">
        <f t="shared" si="227"/>
        <v>491.2</v>
      </c>
      <c r="M453" s="23">
        <f t="shared" si="227"/>
        <v>25.8</v>
      </c>
      <c r="N453" s="23">
        <f t="shared" si="227"/>
        <v>0</v>
      </c>
      <c r="O453" s="23">
        <f t="shared" si="227"/>
        <v>517</v>
      </c>
      <c r="P453" s="23">
        <f t="shared" si="227"/>
        <v>491.2</v>
      </c>
      <c r="Q453" s="23">
        <f t="shared" si="227"/>
        <v>25.8</v>
      </c>
      <c r="R453" s="23">
        <f t="shared" si="227"/>
        <v>0</v>
      </c>
    </row>
    <row r="454" spans="1:18" ht="37.5">
      <c r="A454" s="27" t="s">
        <v>454</v>
      </c>
      <c r="B454" s="67">
        <v>546</v>
      </c>
      <c r="C454" s="28" t="s">
        <v>153</v>
      </c>
      <c r="D454" s="28" t="s">
        <v>203</v>
      </c>
      <c r="E454" s="51" t="s">
        <v>422</v>
      </c>
      <c r="F454" s="28"/>
      <c r="G454" s="23">
        <f t="shared" si="227"/>
        <v>1230.6</v>
      </c>
      <c r="H454" s="23">
        <f t="shared" si="227"/>
        <v>491.2</v>
      </c>
      <c r="I454" s="23">
        <f t="shared" si="227"/>
        <v>25.8</v>
      </c>
      <c r="J454" s="23">
        <f t="shared" si="227"/>
        <v>0</v>
      </c>
      <c r="K454" s="23">
        <f t="shared" si="227"/>
        <v>517</v>
      </c>
      <c r="L454" s="23">
        <f t="shared" si="227"/>
        <v>491.2</v>
      </c>
      <c r="M454" s="23">
        <f t="shared" si="227"/>
        <v>25.8</v>
      </c>
      <c r="N454" s="23">
        <f t="shared" si="227"/>
        <v>0</v>
      </c>
      <c r="O454" s="23">
        <f t="shared" si="227"/>
        <v>517</v>
      </c>
      <c r="P454" s="23">
        <f t="shared" si="227"/>
        <v>491.2</v>
      </c>
      <c r="Q454" s="23">
        <f t="shared" si="227"/>
        <v>25.8</v>
      </c>
      <c r="R454" s="23">
        <f t="shared" si="227"/>
        <v>0</v>
      </c>
    </row>
    <row r="455" spans="1:18" ht="56.25">
      <c r="A455" s="27" t="s">
        <v>426</v>
      </c>
      <c r="B455" s="67">
        <v>546</v>
      </c>
      <c r="C455" s="28" t="s">
        <v>153</v>
      </c>
      <c r="D455" s="28" t="s">
        <v>203</v>
      </c>
      <c r="E455" s="51" t="s">
        <v>423</v>
      </c>
      <c r="F455" s="28"/>
      <c r="G455" s="23">
        <f>G458+G456</f>
        <v>1230.6</v>
      </c>
      <c r="H455" s="23">
        <f aca="true" t="shared" si="228" ref="H455:O455">H458+H456</f>
        <v>491.2</v>
      </c>
      <c r="I455" s="23">
        <f t="shared" si="228"/>
        <v>25.8</v>
      </c>
      <c r="J455" s="23">
        <f t="shared" si="228"/>
        <v>0</v>
      </c>
      <c r="K455" s="23">
        <f t="shared" si="228"/>
        <v>517</v>
      </c>
      <c r="L455" s="23">
        <f t="shared" si="228"/>
        <v>491.2</v>
      </c>
      <c r="M455" s="23">
        <f t="shared" si="228"/>
        <v>25.8</v>
      </c>
      <c r="N455" s="23">
        <f t="shared" si="228"/>
        <v>0</v>
      </c>
      <c r="O455" s="23">
        <f t="shared" si="228"/>
        <v>517</v>
      </c>
      <c r="P455" s="23">
        <f>P458</f>
        <v>491.2</v>
      </c>
      <c r="Q455" s="23">
        <f>Q458</f>
        <v>25.8</v>
      </c>
      <c r="R455" s="23">
        <f>R458</f>
        <v>0</v>
      </c>
    </row>
    <row r="456" spans="1:18" ht="56.25">
      <c r="A456" s="27" t="s">
        <v>627</v>
      </c>
      <c r="B456" s="67">
        <v>547</v>
      </c>
      <c r="C456" s="28" t="s">
        <v>153</v>
      </c>
      <c r="D456" s="28" t="s">
        <v>203</v>
      </c>
      <c r="E456" s="51" t="s">
        <v>626</v>
      </c>
      <c r="F456" s="28"/>
      <c r="G456" s="23">
        <f>G457</f>
        <v>713.5</v>
      </c>
      <c r="H456" s="23">
        <f aca="true" t="shared" si="229" ref="H456:O456">H457</f>
        <v>0</v>
      </c>
      <c r="I456" s="23">
        <f t="shared" si="229"/>
        <v>0</v>
      </c>
      <c r="J456" s="23">
        <f t="shared" si="229"/>
        <v>0</v>
      </c>
      <c r="K456" s="23">
        <f t="shared" si="229"/>
        <v>0</v>
      </c>
      <c r="L456" s="23">
        <f t="shared" si="229"/>
        <v>0</v>
      </c>
      <c r="M456" s="23">
        <f t="shared" si="229"/>
        <v>0</v>
      </c>
      <c r="N456" s="23">
        <f t="shared" si="229"/>
        <v>0</v>
      </c>
      <c r="O456" s="23">
        <f t="shared" si="229"/>
        <v>0</v>
      </c>
      <c r="P456" s="23"/>
      <c r="Q456" s="23"/>
      <c r="R456" s="23"/>
    </row>
    <row r="457" spans="1:18" ht="56.25">
      <c r="A457" s="27" t="s">
        <v>625</v>
      </c>
      <c r="B457" s="67">
        <v>548</v>
      </c>
      <c r="C457" s="28" t="s">
        <v>153</v>
      </c>
      <c r="D457" s="28" t="s">
        <v>203</v>
      </c>
      <c r="E457" s="51" t="s">
        <v>626</v>
      </c>
      <c r="F457" s="28" t="s">
        <v>624</v>
      </c>
      <c r="G457" s="23">
        <v>713.5</v>
      </c>
      <c r="H457" s="23"/>
      <c r="I457" s="23"/>
      <c r="J457" s="23"/>
      <c r="K457" s="23">
        <v>0</v>
      </c>
      <c r="L457" s="23"/>
      <c r="M457" s="23"/>
      <c r="N457" s="23"/>
      <c r="O457" s="23">
        <v>0</v>
      </c>
      <c r="P457" s="23"/>
      <c r="Q457" s="23"/>
      <c r="R457" s="23"/>
    </row>
    <row r="458" spans="1:18" ht="37.5">
      <c r="A458" s="27" t="s">
        <v>425</v>
      </c>
      <c r="B458" s="67">
        <v>546</v>
      </c>
      <c r="C458" s="28" t="s">
        <v>153</v>
      </c>
      <c r="D458" s="28" t="s">
        <v>203</v>
      </c>
      <c r="E458" s="51" t="s">
        <v>424</v>
      </c>
      <c r="F458" s="28"/>
      <c r="G458" s="23">
        <f aca="true" t="shared" si="230" ref="G458:R458">G459</f>
        <v>517.1</v>
      </c>
      <c r="H458" s="23">
        <f t="shared" si="230"/>
        <v>491.2</v>
      </c>
      <c r="I458" s="23">
        <f t="shared" si="230"/>
        <v>25.8</v>
      </c>
      <c r="J458" s="23">
        <f t="shared" si="230"/>
        <v>0</v>
      </c>
      <c r="K458" s="23">
        <f t="shared" si="230"/>
        <v>517</v>
      </c>
      <c r="L458" s="23">
        <f t="shared" si="230"/>
        <v>491.2</v>
      </c>
      <c r="M458" s="23">
        <f t="shared" si="230"/>
        <v>25.8</v>
      </c>
      <c r="N458" s="23">
        <f t="shared" si="230"/>
        <v>0</v>
      </c>
      <c r="O458" s="23">
        <f t="shared" si="230"/>
        <v>517</v>
      </c>
      <c r="P458" s="23">
        <f t="shared" si="230"/>
        <v>491.2</v>
      </c>
      <c r="Q458" s="23">
        <f t="shared" si="230"/>
        <v>25.8</v>
      </c>
      <c r="R458" s="23">
        <f t="shared" si="230"/>
        <v>0</v>
      </c>
    </row>
    <row r="459" spans="1:18" ht="56.25">
      <c r="A459" s="27" t="s">
        <v>625</v>
      </c>
      <c r="B459" s="67">
        <v>546</v>
      </c>
      <c r="C459" s="28" t="s">
        <v>153</v>
      </c>
      <c r="D459" s="28" t="s">
        <v>203</v>
      </c>
      <c r="E459" s="51" t="s">
        <v>424</v>
      </c>
      <c r="F459" s="28" t="s">
        <v>624</v>
      </c>
      <c r="G459" s="23">
        <v>517.1</v>
      </c>
      <c r="H459" s="23">
        <v>491.2</v>
      </c>
      <c r="I459" s="23">
        <v>25.8</v>
      </c>
      <c r="J459" s="23"/>
      <c r="K459" s="23">
        <f>L459+M459+N459</f>
        <v>517</v>
      </c>
      <c r="L459" s="23">
        <v>491.2</v>
      </c>
      <c r="M459" s="23">
        <v>25.8</v>
      </c>
      <c r="N459" s="23"/>
      <c r="O459" s="23">
        <f>P459+Q459+R459</f>
        <v>517</v>
      </c>
      <c r="P459" s="23">
        <v>491.2</v>
      </c>
      <c r="Q459" s="23">
        <v>25.8</v>
      </c>
      <c r="R459" s="23"/>
    </row>
    <row r="460" spans="1:18" ht="18.75">
      <c r="A460" s="27" t="s">
        <v>414</v>
      </c>
      <c r="B460" s="67">
        <v>546</v>
      </c>
      <c r="C460" s="28" t="s">
        <v>153</v>
      </c>
      <c r="D460" s="28" t="s">
        <v>203</v>
      </c>
      <c r="E460" s="67" t="s">
        <v>285</v>
      </c>
      <c r="F460" s="28"/>
      <c r="G460" s="23">
        <f>G461</f>
        <v>6.2</v>
      </c>
      <c r="H460" s="23">
        <f aca="true" t="shared" si="231" ref="H460:R461">H461</f>
        <v>0</v>
      </c>
      <c r="I460" s="23">
        <f t="shared" si="231"/>
        <v>6.2</v>
      </c>
      <c r="J460" s="23">
        <f t="shared" si="231"/>
        <v>0</v>
      </c>
      <c r="K460" s="23">
        <f t="shared" si="231"/>
        <v>6.2</v>
      </c>
      <c r="L460" s="23">
        <f t="shared" si="231"/>
        <v>0</v>
      </c>
      <c r="M460" s="23">
        <f t="shared" si="231"/>
        <v>6.2</v>
      </c>
      <c r="N460" s="23">
        <f t="shared" si="231"/>
        <v>0</v>
      </c>
      <c r="O460" s="23">
        <f t="shared" si="231"/>
        <v>6.2</v>
      </c>
      <c r="P460" s="23">
        <f t="shared" si="231"/>
        <v>0</v>
      </c>
      <c r="Q460" s="23">
        <f t="shared" si="231"/>
        <v>6.2</v>
      </c>
      <c r="R460" s="23">
        <f t="shared" si="231"/>
        <v>0</v>
      </c>
    </row>
    <row r="461" spans="1:18" ht="37.5">
      <c r="A461" s="27" t="s">
        <v>278</v>
      </c>
      <c r="B461" s="67">
        <v>546</v>
      </c>
      <c r="C461" s="28" t="s">
        <v>153</v>
      </c>
      <c r="D461" s="28" t="s">
        <v>203</v>
      </c>
      <c r="E461" s="67" t="s">
        <v>80</v>
      </c>
      <c r="F461" s="28"/>
      <c r="G461" s="23">
        <f>G462</f>
        <v>6.2</v>
      </c>
      <c r="H461" s="23">
        <f t="shared" si="231"/>
        <v>0</v>
      </c>
      <c r="I461" s="23">
        <f t="shared" si="231"/>
        <v>6.2</v>
      </c>
      <c r="J461" s="23">
        <f t="shared" si="231"/>
        <v>0</v>
      </c>
      <c r="K461" s="23">
        <f t="shared" si="231"/>
        <v>6.2</v>
      </c>
      <c r="L461" s="23">
        <f t="shared" si="231"/>
        <v>0</v>
      </c>
      <c r="M461" s="23">
        <f t="shared" si="231"/>
        <v>6.2</v>
      </c>
      <c r="N461" s="23">
        <f t="shared" si="231"/>
        <v>0</v>
      </c>
      <c r="O461" s="23">
        <f t="shared" si="231"/>
        <v>6.2</v>
      </c>
      <c r="P461" s="23">
        <f t="shared" si="231"/>
        <v>0</v>
      </c>
      <c r="Q461" s="23">
        <f t="shared" si="231"/>
        <v>6.2</v>
      </c>
      <c r="R461" s="23">
        <f t="shared" si="231"/>
        <v>0</v>
      </c>
    </row>
    <row r="462" spans="1:18" ht="56.25">
      <c r="A462" s="27" t="s">
        <v>110</v>
      </c>
      <c r="B462" s="67">
        <v>546</v>
      </c>
      <c r="C462" s="28" t="s">
        <v>153</v>
      </c>
      <c r="D462" s="28" t="s">
        <v>203</v>
      </c>
      <c r="E462" s="67" t="s">
        <v>129</v>
      </c>
      <c r="F462" s="28"/>
      <c r="G462" s="23">
        <f aca="true" t="shared" si="232" ref="G462:R462">G463</f>
        <v>6.2</v>
      </c>
      <c r="H462" s="23">
        <f t="shared" si="232"/>
        <v>0</v>
      </c>
      <c r="I462" s="23">
        <f t="shared" si="232"/>
        <v>6.2</v>
      </c>
      <c r="J462" s="23">
        <f t="shared" si="232"/>
        <v>0</v>
      </c>
      <c r="K462" s="23">
        <f t="shared" si="232"/>
        <v>6.2</v>
      </c>
      <c r="L462" s="23">
        <f t="shared" si="232"/>
        <v>0</v>
      </c>
      <c r="M462" s="23">
        <f t="shared" si="232"/>
        <v>6.2</v>
      </c>
      <c r="N462" s="23">
        <f t="shared" si="232"/>
        <v>0</v>
      </c>
      <c r="O462" s="23">
        <f t="shared" si="232"/>
        <v>6.2</v>
      </c>
      <c r="P462" s="23">
        <f t="shared" si="232"/>
        <v>0</v>
      </c>
      <c r="Q462" s="23">
        <f t="shared" si="232"/>
        <v>6.2</v>
      </c>
      <c r="R462" s="23">
        <f t="shared" si="232"/>
        <v>0</v>
      </c>
    </row>
    <row r="463" spans="1:18" ht="18.75">
      <c r="A463" s="27" t="s">
        <v>270</v>
      </c>
      <c r="B463" s="67">
        <v>546</v>
      </c>
      <c r="C463" s="28" t="s">
        <v>153</v>
      </c>
      <c r="D463" s="28" t="s">
        <v>203</v>
      </c>
      <c r="E463" s="67" t="s">
        <v>129</v>
      </c>
      <c r="F463" s="28" t="s">
        <v>269</v>
      </c>
      <c r="G463" s="23">
        <f>H463+I463+J463</f>
        <v>6.2</v>
      </c>
      <c r="H463" s="23"/>
      <c r="I463" s="23">
        <v>6.2</v>
      </c>
      <c r="J463" s="23"/>
      <c r="K463" s="23">
        <f>L463+M463+N463</f>
        <v>6.2</v>
      </c>
      <c r="L463" s="23"/>
      <c r="M463" s="23">
        <v>6.2</v>
      </c>
      <c r="N463" s="23"/>
      <c r="O463" s="23">
        <f>P463+Q463+R463</f>
        <v>6.2</v>
      </c>
      <c r="P463" s="23"/>
      <c r="Q463" s="23">
        <v>6.2</v>
      </c>
      <c r="R463" s="23"/>
    </row>
    <row r="464" spans="1:18" ht="18.75">
      <c r="A464" s="111" t="s">
        <v>197</v>
      </c>
      <c r="B464" s="67">
        <v>546</v>
      </c>
      <c r="C464" s="28" t="s">
        <v>160</v>
      </c>
      <c r="D464" s="28" t="s">
        <v>555</v>
      </c>
      <c r="E464" s="67"/>
      <c r="F464" s="28"/>
      <c r="G464" s="23">
        <f>G465+G473+G492</f>
        <v>3322.3</v>
      </c>
      <c r="H464" s="23">
        <f aca="true" t="shared" si="233" ref="H464:R464">H465+H473</f>
        <v>0</v>
      </c>
      <c r="I464" s="23">
        <f t="shared" si="233"/>
        <v>1153.8000000000002</v>
      </c>
      <c r="J464" s="23">
        <f t="shared" si="233"/>
        <v>0</v>
      </c>
      <c r="K464" s="23">
        <f>K465+K473+K492</f>
        <v>818</v>
      </c>
      <c r="L464" s="23">
        <f>L465+L473+L492</f>
        <v>0</v>
      </c>
      <c r="M464" s="23">
        <f>M465+M473+M492</f>
        <v>818</v>
      </c>
      <c r="N464" s="23">
        <f>N465+N473+N492</f>
        <v>0</v>
      </c>
      <c r="O464" s="23">
        <f>O465+O473+O492</f>
        <v>22297.4</v>
      </c>
      <c r="P464" s="23">
        <f t="shared" si="233"/>
        <v>20835</v>
      </c>
      <c r="Q464" s="23">
        <f t="shared" si="233"/>
        <v>818</v>
      </c>
      <c r="R464" s="23">
        <f t="shared" si="233"/>
        <v>644.4</v>
      </c>
    </row>
    <row r="465" spans="1:18" ht="18.75">
      <c r="A465" s="111" t="s">
        <v>198</v>
      </c>
      <c r="B465" s="67">
        <v>546</v>
      </c>
      <c r="C465" s="28" t="s">
        <v>160</v>
      </c>
      <c r="D465" s="28" t="s">
        <v>152</v>
      </c>
      <c r="E465" s="67"/>
      <c r="F465" s="28"/>
      <c r="G465" s="23">
        <f>G470+G466</f>
        <v>1087</v>
      </c>
      <c r="H465" s="23">
        <f aca="true" t="shared" si="234" ref="H465:R465">H470+H466</f>
        <v>0</v>
      </c>
      <c r="I465" s="23">
        <f t="shared" si="234"/>
        <v>609.1</v>
      </c>
      <c r="J465" s="23">
        <f t="shared" si="234"/>
        <v>0</v>
      </c>
      <c r="K465" s="23">
        <f t="shared" si="234"/>
        <v>609.1</v>
      </c>
      <c r="L465" s="23">
        <f t="shared" si="234"/>
        <v>0</v>
      </c>
      <c r="M465" s="23">
        <f t="shared" si="234"/>
        <v>609.1</v>
      </c>
      <c r="N465" s="23">
        <f t="shared" si="234"/>
        <v>0</v>
      </c>
      <c r="O465" s="23">
        <f t="shared" si="234"/>
        <v>609.1</v>
      </c>
      <c r="P465" s="23">
        <f t="shared" si="234"/>
        <v>0</v>
      </c>
      <c r="Q465" s="23">
        <f t="shared" si="234"/>
        <v>609.1</v>
      </c>
      <c r="R465" s="23">
        <f t="shared" si="234"/>
        <v>0</v>
      </c>
    </row>
    <row r="466" spans="1:18" ht="46.5" customHeight="1">
      <c r="A466" s="111" t="s">
        <v>467</v>
      </c>
      <c r="B466" s="67">
        <v>546</v>
      </c>
      <c r="C466" s="28" t="s">
        <v>160</v>
      </c>
      <c r="D466" s="28" t="s">
        <v>152</v>
      </c>
      <c r="E466" s="28" t="s">
        <v>330</v>
      </c>
      <c r="F466" s="28"/>
      <c r="G466" s="23">
        <f>G467</f>
        <v>1000</v>
      </c>
      <c r="H466" s="23">
        <f aca="true" t="shared" si="235" ref="H466:R466">H467</f>
        <v>0</v>
      </c>
      <c r="I466" s="23">
        <f t="shared" si="235"/>
        <v>500</v>
      </c>
      <c r="J466" s="23">
        <f t="shared" si="235"/>
        <v>0</v>
      </c>
      <c r="K466" s="23">
        <f t="shared" si="235"/>
        <v>500</v>
      </c>
      <c r="L466" s="23">
        <f t="shared" si="235"/>
        <v>0</v>
      </c>
      <c r="M466" s="23">
        <f t="shared" si="235"/>
        <v>500</v>
      </c>
      <c r="N466" s="23">
        <f t="shared" si="235"/>
        <v>0</v>
      </c>
      <c r="O466" s="23">
        <f t="shared" si="235"/>
        <v>500</v>
      </c>
      <c r="P466" s="23">
        <f t="shared" si="235"/>
        <v>0</v>
      </c>
      <c r="Q466" s="23">
        <f t="shared" si="235"/>
        <v>500</v>
      </c>
      <c r="R466" s="23">
        <f t="shared" si="235"/>
        <v>0</v>
      </c>
    </row>
    <row r="467" spans="1:18" ht="37.5">
      <c r="A467" s="52" t="s">
        <v>34</v>
      </c>
      <c r="B467" s="67">
        <v>546</v>
      </c>
      <c r="C467" s="28" t="s">
        <v>160</v>
      </c>
      <c r="D467" s="28" t="s">
        <v>152</v>
      </c>
      <c r="E467" s="28" t="s">
        <v>35</v>
      </c>
      <c r="F467" s="28"/>
      <c r="G467" s="23">
        <f>G468</f>
        <v>1000</v>
      </c>
      <c r="H467" s="23">
        <f aca="true" t="shared" si="236" ref="H467:R468">H468</f>
        <v>0</v>
      </c>
      <c r="I467" s="23">
        <f t="shared" si="236"/>
        <v>500</v>
      </c>
      <c r="J467" s="23">
        <f t="shared" si="236"/>
        <v>0</v>
      </c>
      <c r="K467" s="23">
        <f t="shared" si="236"/>
        <v>500</v>
      </c>
      <c r="L467" s="23">
        <f t="shared" si="236"/>
        <v>0</v>
      </c>
      <c r="M467" s="23">
        <f t="shared" si="236"/>
        <v>500</v>
      </c>
      <c r="N467" s="23">
        <f t="shared" si="236"/>
        <v>0</v>
      </c>
      <c r="O467" s="23">
        <f t="shared" si="236"/>
        <v>500</v>
      </c>
      <c r="P467" s="23">
        <f t="shared" si="236"/>
        <v>0</v>
      </c>
      <c r="Q467" s="23">
        <f t="shared" si="236"/>
        <v>500</v>
      </c>
      <c r="R467" s="23">
        <f t="shared" si="236"/>
        <v>0</v>
      </c>
    </row>
    <row r="468" spans="1:18" ht="18.75">
      <c r="A468" s="53" t="s">
        <v>272</v>
      </c>
      <c r="B468" s="67">
        <v>546</v>
      </c>
      <c r="C468" s="28" t="s">
        <v>160</v>
      </c>
      <c r="D468" s="28" t="s">
        <v>152</v>
      </c>
      <c r="E468" s="28" t="s">
        <v>36</v>
      </c>
      <c r="F468" s="28"/>
      <c r="G468" s="23">
        <f>G469</f>
        <v>1000</v>
      </c>
      <c r="H468" s="23">
        <f t="shared" si="236"/>
        <v>0</v>
      </c>
      <c r="I468" s="23">
        <f t="shared" si="236"/>
        <v>500</v>
      </c>
      <c r="J468" s="23">
        <f t="shared" si="236"/>
        <v>0</v>
      </c>
      <c r="K468" s="23">
        <f t="shared" si="236"/>
        <v>500</v>
      </c>
      <c r="L468" s="23">
        <f t="shared" si="236"/>
        <v>0</v>
      </c>
      <c r="M468" s="23">
        <f t="shared" si="236"/>
        <v>500</v>
      </c>
      <c r="N468" s="23">
        <f t="shared" si="236"/>
        <v>0</v>
      </c>
      <c r="O468" s="23">
        <f t="shared" si="236"/>
        <v>500</v>
      </c>
      <c r="P468" s="23">
        <f t="shared" si="236"/>
        <v>0</v>
      </c>
      <c r="Q468" s="23">
        <f t="shared" si="236"/>
        <v>500</v>
      </c>
      <c r="R468" s="23">
        <f t="shared" si="236"/>
        <v>0</v>
      </c>
    </row>
    <row r="469" spans="1:18" ht="18.75">
      <c r="A469" s="111" t="s">
        <v>437</v>
      </c>
      <c r="B469" s="67">
        <v>546</v>
      </c>
      <c r="C469" s="28" t="s">
        <v>160</v>
      </c>
      <c r="D469" s="28" t="s">
        <v>152</v>
      </c>
      <c r="E469" s="28" t="s">
        <v>36</v>
      </c>
      <c r="F469" s="28" t="s">
        <v>218</v>
      </c>
      <c r="G469" s="23">
        <v>1000</v>
      </c>
      <c r="H469" s="23"/>
      <c r="I469" s="23">
        <v>500</v>
      </c>
      <c r="J469" s="23"/>
      <c r="K469" s="23">
        <f>L469+M469+N469</f>
        <v>500</v>
      </c>
      <c r="L469" s="23"/>
      <c r="M469" s="23">
        <v>500</v>
      </c>
      <c r="N469" s="23"/>
      <c r="O469" s="23">
        <f>P469+Q469+R469</f>
        <v>500</v>
      </c>
      <c r="P469" s="23"/>
      <c r="Q469" s="23">
        <v>500</v>
      </c>
      <c r="R469" s="23"/>
    </row>
    <row r="470" spans="1:18" ht="18.75">
      <c r="A470" s="111" t="s">
        <v>198</v>
      </c>
      <c r="B470" s="67">
        <v>546</v>
      </c>
      <c r="C470" s="28" t="s">
        <v>160</v>
      </c>
      <c r="D470" s="28" t="s">
        <v>152</v>
      </c>
      <c r="E470" s="67" t="s">
        <v>41</v>
      </c>
      <c r="F470" s="28"/>
      <c r="G470" s="23">
        <f>G471</f>
        <v>87</v>
      </c>
      <c r="H470" s="23">
        <f aca="true" t="shared" si="237" ref="H470:R471">H471</f>
        <v>0</v>
      </c>
      <c r="I470" s="23">
        <f t="shared" si="237"/>
        <v>109.1</v>
      </c>
      <c r="J470" s="23">
        <f t="shared" si="237"/>
        <v>0</v>
      </c>
      <c r="K470" s="23">
        <f t="shared" si="237"/>
        <v>109.1</v>
      </c>
      <c r="L470" s="23">
        <f t="shared" si="237"/>
        <v>0</v>
      </c>
      <c r="M470" s="23">
        <f t="shared" si="237"/>
        <v>109.1</v>
      </c>
      <c r="N470" s="23">
        <f t="shared" si="237"/>
        <v>0</v>
      </c>
      <c r="O470" s="23">
        <f t="shared" si="237"/>
        <v>109.1</v>
      </c>
      <c r="P470" s="23">
        <f t="shared" si="237"/>
        <v>0</v>
      </c>
      <c r="Q470" s="23">
        <f t="shared" si="237"/>
        <v>109.1</v>
      </c>
      <c r="R470" s="23">
        <f t="shared" si="237"/>
        <v>0</v>
      </c>
    </row>
    <row r="471" spans="1:18" ht="18.75">
      <c r="A471" s="111" t="s">
        <v>370</v>
      </c>
      <c r="B471" s="67">
        <v>546</v>
      </c>
      <c r="C471" s="28" t="s">
        <v>160</v>
      </c>
      <c r="D471" s="28" t="s">
        <v>152</v>
      </c>
      <c r="E471" s="67" t="s">
        <v>42</v>
      </c>
      <c r="F471" s="28"/>
      <c r="G471" s="23">
        <f>G472</f>
        <v>87</v>
      </c>
      <c r="H471" s="23">
        <f t="shared" si="237"/>
        <v>0</v>
      </c>
      <c r="I471" s="23">
        <f t="shared" si="237"/>
        <v>109.1</v>
      </c>
      <c r="J471" s="23">
        <f t="shared" si="237"/>
        <v>0</v>
      </c>
      <c r="K471" s="23">
        <f t="shared" si="237"/>
        <v>109.1</v>
      </c>
      <c r="L471" s="23">
        <f t="shared" si="237"/>
        <v>0</v>
      </c>
      <c r="M471" s="23">
        <f t="shared" si="237"/>
        <v>109.1</v>
      </c>
      <c r="N471" s="23">
        <f t="shared" si="237"/>
        <v>0</v>
      </c>
      <c r="O471" s="23">
        <f t="shared" si="237"/>
        <v>109.1</v>
      </c>
      <c r="P471" s="23">
        <f t="shared" si="237"/>
        <v>0</v>
      </c>
      <c r="Q471" s="23">
        <f t="shared" si="237"/>
        <v>109.1</v>
      </c>
      <c r="R471" s="23">
        <f t="shared" si="237"/>
        <v>0</v>
      </c>
    </row>
    <row r="472" spans="1:18" ht="37.5">
      <c r="A472" s="111" t="s">
        <v>119</v>
      </c>
      <c r="B472" s="67">
        <v>546</v>
      </c>
      <c r="C472" s="28" t="s">
        <v>160</v>
      </c>
      <c r="D472" s="28" t="s">
        <v>152</v>
      </c>
      <c r="E472" s="67" t="s">
        <v>42</v>
      </c>
      <c r="F472" s="28" t="s">
        <v>210</v>
      </c>
      <c r="G472" s="23">
        <v>87</v>
      </c>
      <c r="H472" s="23"/>
      <c r="I472" s="23">
        <v>109.1</v>
      </c>
      <c r="J472" s="23"/>
      <c r="K472" s="23">
        <f>L472+M472+N472</f>
        <v>109.1</v>
      </c>
      <c r="L472" s="23"/>
      <c r="M472" s="23">
        <v>109.1</v>
      </c>
      <c r="N472" s="23"/>
      <c r="O472" s="23">
        <f>P472+Q472+R472</f>
        <v>109.1</v>
      </c>
      <c r="P472" s="23"/>
      <c r="Q472" s="23">
        <v>109.1</v>
      </c>
      <c r="R472" s="23"/>
    </row>
    <row r="473" spans="1:18" ht="18.75">
      <c r="A473" s="27" t="s">
        <v>189</v>
      </c>
      <c r="B473" s="67">
        <v>546</v>
      </c>
      <c r="C473" s="28" t="s">
        <v>160</v>
      </c>
      <c r="D473" s="28" t="s">
        <v>156</v>
      </c>
      <c r="E473" s="67"/>
      <c r="F473" s="28"/>
      <c r="G473" s="23">
        <f aca="true" t="shared" si="238" ref="G473:R473">G474+G489</f>
        <v>362.7</v>
      </c>
      <c r="H473" s="23">
        <f t="shared" si="238"/>
        <v>0</v>
      </c>
      <c r="I473" s="23">
        <f t="shared" si="238"/>
        <v>544.7</v>
      </c>
      <c r="J473" s="23">
        <f t="shared" si="238"/>
        <v>0</v>
      </c>
      <c r="K473" s="23">
        <f t="shared" si="238"/>
        <v>208.9</v>
      </c>
      <c r="L473" s="23">
        <f t="shared" si="238"/>
        <v>0</v>
      </c>
      <c r="M473" s="23">
        <f t="shared" si="238"/>
        <v>208.9</v>
      </c>
      <c r="N473" s="23">
        <f t="shared" si="238"/>
        <v>0</v>
      </c>
      <c r="O473" s="23">
        <f t="shared" si="238"/>
        <v>21688.300000000003</v>
      </c>
      <c r="P473" s="23">
        <f t="shared" si="238"/>
        <v>20835</v>
      </c>
      <c r="Q473" s="23">
        <f t="shared" si="238"/>
        <v>208.9</v>
      </c>
      <c r="R473" s="23">
        <f t="shared" si="238"/>
        <v>644.4</v>
      </c>
    </row>
    <row r="474" spans="1:18" ht="56.25">
      <c r="A474" s="111" t="s">
        <v>464</v>
      </c>
      <c r="B474" s="67">
        <v>546</v>
      </c>
      <c r="C474" s="28" t="s">
        <v>160</v>
      </c>
      <c r="D474" s="28" t="s">
        <v>156</v>
      </c>
      <c r="E474" s="28" t="s">
        <v>303</v>
      </c>
      <c r="F474" s="28"/>
      <c r="G474" s="23">
        <f aca="true" t="shared" si="239" ref="G474:R474">G475+G482</f>
        <v>326.9</v>
      </c>
      <c r="H474" s="23">
        <f t="shared" si="239"/>
        <v>0</v>
      </c>
      <c r="I474" s="23">
        <f t="shared" si="239"/>
        <v>468</v>
      </c>
      <c r="J474" s="23">
        <f t="shared" si="239"/>
        <v>0</v>
      </c>
      <c r="K474" s="23">
        <f t="shared" si="239"/>
        <v>168</v>
      </c>
      <c r="L474" s="23">
        <f t="shared" si="239"/>
        <v>0</v>
      </c>
      <c r="M474" s="23">
        <f t="shared" si="239"/>
        <v>168</v>
      </c>
      <c r="N474" s="23">
        <f t="shared" si="239"/>
        <v>0</v>
      </c>
      <c r="O474" s="23">
        <f t="shared" si="239"/>
        <v>21647.4</v>
      </c>
      <c r="P474" s="23">
        <f t="shared" si="239"/>
        <v>20835</v>
      </c>
      <c r="Q474" s="23">
        <f t="shared" si="239"/>
        <v>168</v>
      </c>
      <c r="R474" s="23">
        <f t="shared" si="239"/>
        <v>644.4</v>
      </c>
    </row>
    <row r="475" spans="1:18" ht="37.5">
      <c r="A475" s="111" t="s">
        <v>465</v>
      </c>
      <c r="B475" s="67">
        <v>546</v>
      </c>
      <c r="C475" s="28" t="s">
        <v>160</v>
      </c>
      <c r="D475" s="28" t="s">
        <v>156</v>
      </c>
      <c r="E475" s="28" t="s">
        <v>304</v>
      </c>
      <c r="F475" s="28"/>
      <c r="G475" s="23">
        <f>G479+G476</f>
        <v>168</v>
      </c>
      <c r="H475" s="23">
        <f aca="true" t="shared" si="240" ref="H475:R475">H479+H476</f>
        <v>0</v>
      </c>
      <c r="I475" s="23">
        <f t="shared" si="240"/>
        <v>468</v>
      </c>
      <c r="J475" s="23">
        <f t="shared" si="240"/>
        <v>0</v>
      </c>
      <c r="K475" s="23">
        <f t="shared" si="240"/>
        <v>168</v>
      </c>
      <c r="L475" s="23">
        <f t="shared" si="240"/>
        <v>0</v>
      </c>
      <c r="M475" s="23">
        <f t="shared" si="240"/>
        <v>168</v>
      </c>
      <c r="N475" s="23">
        <f t="shared" si="240"/>
        <v>0</v>
      </c>
      <c r="O475" s="23">
        <f t="shared" si="240"/>
        <v>168</v>
      </c>
      <c r="P475" s="23">
        <f t="shared" si="240"/>
        <v>0</v>
      </c>
      <c r="Q475" s="23">
        <f t="shared" si="240"/>
        <v>168</v>
      </c>
      <c r="R475" s="23">
        <f t="shared" si="240"/>
        <v>0</v>
      </c>
    </row>
    <row r="476" spans="1:18" ht="37.5">
      <c r="A476" s="21" t="s">
        <v>518</v>
      </c>
      <c r="B476" s="67">
        <v>546</v>
      </c>
      <c r="C476" s="28" t="s">
        <v>160</v>
      </c>
      <c r="D476" s="28" t="s">
        <v>156</v>
      </c>
      <c r="E476" s="28" t="s">
        <v>66</v>
      </c>
      <c r="F476" s="28"/>
      <c r="G476" s="23">
        <f>G477</f>
        <v>168</v>
      </c>
      <c r="H476" s="23">
        <f aca="true" t="shared" si="241" ref="H476:R477">H477</f>
        <v>0</v>
      </c>
      <c r="I476" s="23">
        <f t="shared" si="241"/>
        <v>168</v>
      </c>
      <c r="J476" s="23">
        <f t="shared" si="241"/>
        <v>0</v>
      </c>
      <c r="K476" s="23">
        <f t="shared" si="241"/>
        <v>168</v>
      </c>
      <c r="L476" s="23">
        <f t="shared" si="241"/>
        <v>0</v>
      </c>
      <c r="M476" s="23">
        <f t="shared" si="241"/>
        <v>168</v>
      </c>
      <c r="N476" s="23">
        <f t="shared" si="241"/>
        <v>0</v>
      </c>
      <c r="O476" s="23">
        <f t="shared" si="241"/>
        <v>168</v>
      </c>
      <c r="P476" s="23">
        <f t="shared" si="241"/>
        <v>0</v>
      </c>
      <c r="Q476" s="23">
        <f t="shared" si="241"/>
        <v>168</v>
      </c>
      <c r="R476" s="23">
        <f t="shared" si="241"/>
        <v>0</v>
      </c>
    </row>
    <row r="477" spans="1:18" ht="18.75">
      <c r="A477" s="21" t="s">
        <v>267</v>
      </c>
      <c r="B477" s="67">
        <v>546</v>
      </c>
      <c r="C477" s="28" t="s">
        <v>160</v>
      </c>
      <c r="D477" s="28" t="s">
        <v>156</v>
      </c>
      <c r="E477" s="28" t="s">
        <v>526</v>
      </c>
      <c r="F477" s="28"/>
      <c r="G477" s="23">
        <f>G478</f>
        <v>168</v>
      </c>
      <c r="H477" s="23">
        <f t="shared" si="241"/>
        <v>0</v>
      </c>
      <c r="I477" s="23">
        <f t="shared" si="241"/>
        <v>168</v>
      </c>
      <c r="J477" s="23">
        <f t="shared" si="241"/>
        <v>0</v>
      </c>
      <c r="K477" s="23">
        <f t="shared" si="241"/>
        <v>168</v>
      </c>
      <c r="L477" s="23">
        <f t="shared" si="241"/>
        <v>0</v>
      </c>
      <c r="M477" s="23">
        <f t="shared" si="241"/>
        <v>168</v>
      </c>
      <c r="N477" s="23">
        <f t="shared" si="241"/>
        <v>0</v>
      </c>
      <c r="O477" s="23">
        <f t="shared" si="241"/>
        <v>168</v>
      </c>
      <c r="P477" s="23">
        <f t="shared" si="241"/>
        <v>0</v>
      </c>
      <c r="Q477" s="23">
        <f t="shared" si="241"/>
        <v>168</v>
      </c>
      <c r="R477" s="23">
        <f t="shared" si="241"/>
        <v>0</v>
      </c>
    </row>
    <row r="478" spans="1:18" ht="35.25" customHeight="1">
      <c r="A478" s="111" t="s">
        <v>119</v>
      </c>
      <c r="B478" s="67">
        <v>546</v>
      </c>
      <c r="C478" s="28" t="s">
        <v>160</v>
      </c>
      <c r="D478" s="28" t="s">
        <v>156</v>
      </c>
      <c r="E478" s="28" t="s">
        <v>526</v>
      </c>
      <c r="F478" s="28" t="s">
        <v>210</v>
      </c>
      <c r="G478" s="23">
        <f>H478+I478+J478</f>
        <v>168</v>
      </c>
      <c r="H478" s="23"/>
      <c r="I478" s="23">
        <v>168</v>
      </c>
      <c r="J478" s="23"/>
      <c r="K478" s="23">
        <f>L478+M478+N478</f>
        <v>168</v>
      </c>
      <c r="L478" s="23"/>
      <c r="M478" s="23">
        <v>168</v>
      </c>
      <c r="N478" s="23"/>
      <c r="O478" s="23">
        <f>P478+Q478+R478</f>
        <v>168</v>
      </c>
      <c r="P478" s="23"/>
      <c r="Q478" s="23">
        <v>168</v>
      </c>
      <c r="R478" s="23"/>
    </row>
    <row r="479" spans="1:18" ht="0.75" customHeight="1" hidden="1">
      <c r="A479" s="111" t="s">
        <v>397</v>
      </c>
      <c r="B479" s="67">
        <v>546</v>
      </c>
      <c r="C479" s="28" t="s">
        <v>160</v>
      </c>
      <c r="D479" s="28" t="s">
        <v>156</v>
      </c>
      <c r="E479" s="28" t="s">
        <v>106</v>
      </c>
      <c r="F479" s="28"/>
      <c r="G479" s="23">
        <f>G480</f>
        <v>0</v>
      </c>
      <c r="H479" s="23">
        <f aca="true" t="shared" si="242" ref="H479:R479">H480</f>
        <v>0</v>
      </c>
      <c r="I479" s="23">
        <f t="shared" si="242"/>
        <v>300</v>
      </c>
      <c r="J479" s="23">
        <f t="shared" si="242"/>
        <v>0</v>
      </c>
      <c r="K479" s="23">
        <f t="shared" si="242"/>
        <v>0</v>
      </c>
      <c r="L479" s="23">
        <f t="shared" si="242"/>
        <v>0</v>
      </c>
      <c r="M479" s="23">
        <f t="shared" si="242"/>
        <v>0</v>
      </c>
      <c r="N479" s="23">
        <f t="shared" si="242"/>
        <v>0</v>
      </c>
      <c r="O479" s="23">
        <f t="shared" si="242"/>
        <v>0</v>
      </c>
      <c r="P479" s="23">
        <f t="shared" si="242"/>
        <v>0</v>
      </c>
      <c r="Q479" s="23">
        <f t="shared" si="242"/>
        <v>0</v>
      </c>
      <c r="R479" s="23">
        <f t="shared" si="242"/>
        <v>0</v>
      </c>
    </row>
    <row r="480" spans="1:18" ht="93.75" hidden="1">
      <c r="A480" s="111" t="s">
        <v>577</v>
      </c>
      <c r="B480" s="67">
        <v>546</v>
      </c>
      <c r="C480" s="28" t="s">
        <v>160</v>
      </c>
      <c r="D480" s="28" t="s">
        <v>156</v>
      </c>
      <c r="E480" s="28" t="s">
        <v>419</v>
      </c>
      <c r="F480" s="28"/>
      <c r="G480" s="23">
        <f>G481</f>
        <v>0</v>
      </c>
      <c r="H480" s="23">
        <f aca="true" t="shared" si="243" ref="H480:R480">H481</f>
        <v>0</v>
      </c>
      <c r="I480" s="23">
        <f t="shared" si="243"/>
        <v>300</v>
      </c>
      <c r="J480" s="23">
        <f t="shared" si="243"/>
        <v>0</v>
      </c>
      <c r="K480" s="23">
        <f t="shared" si="243"/>
        <v>0</v>
      </c>
      <c r="L480" s="23">
        <f t="shared" si="243"/>
        <v>0</v>
      </c>
      <c r="M480" s="23">
        <f t="shared" si="243"/>
        <v>0</v>
      </c>
      <c r="N480" s="23">
        <f t="shared" si="243"/>
        <v>0</v>
      </c>
      <c r="O480" s="23">
        <f t="shared" si="243"/>
        <v>0</v>
      </c>
      <c r="P480" s="23">
        <f t="shared" si="243"/>
        <v>0</v>
      </c>
      <c r="Q480" s="23">
        <f t="shared" si="243"/>
        <v>0</v>
      </c>
      <c r="R480" s="23">
        <f t="shared" si="243"/>
        <v>0</v>
      </c>
    </row>
    <row r="481" spans="1:18" ht="37.5" hidden="1">
      <c r="A481" s="111" t="s">
        <v>119</v>
      </c>
      <c r="B481" s="67">
        <v>546</v>
      </c>
      <c r="C481" s="28" t="s">
        <v>160</v>
      </c>
      <c r="D481" s="28" t="s">
        <v>156</v>
      </c>
      <c r="E481" s="28" t="s">
        <v>419</v>
      </c>
      <c r="F481" s="28" t="s">
        <v>210</v>
      </c>
      <c r="G481" s="23">
        <v>0</v>
      </c>
      <c r="H481" s="23"/>
      <c r="I481" s="23">
        <v>300</v>
      </c>
      <c r="J481" s="23"/>
      <c r="K481" s="23">
        <f>L481+M481+N481</f>
        <v>0</v>
      </c>
      <c r="L481" s="23"/>
      <c r="M481" s="23"/>
      <c r="N481" s="23"/>
      <c r="O481" s="23">
        <f>P481+Q481+R481</f>
        <v>0</v>
      </c>
      <c r="P481" s="23"/>
      <c r="Q481" s="23"/>
      <c r="R481" s="23"/>
    </row>
    <row r="482" spans="1:18" ht="38.25" customHeight="1">
      <c r="A482" s="111" t="s">
        <v>466</v>
      </c>
      <c r="B482" s="67">
        <v>546</v>
      </c>
      <c r="C482" s="28" t="s">
        <v>160</v>
      </c>
      <c r="D482" s="28" t="s">
        <v>156</v>
      </c>
      <c r="E482" s="28" t="s">
        <v>14</v>
      </c>
      <c r="F482" s="28"/>
      <c r="G482" s="23">
        <f>G486+G483</f>
        <v>158.9</v>
      </c>
      <c r="H482" s="23">
        <f aca="true" t="shared" si="244" ref="H482:O482">H486+H483</f>
        <v>0</v>
      </c>
      <c r="I482" s="23">
        <f t="shared" si="244"/>
        <v>0</v>
      </c>
      <c r="J482" s="23">
        <f t="shared" si="244"/>
        <v>0</v>
      </c>
      <c r="K482" s="23">
        <f t="shared" si="244"/>
        <v>0</v>
      </c>
      <c r="L482" s="23">
        <f t="shared" si="244"/>
        <v>0</v>
      </c>
      <c r="M482" s="23">
        <f t="shared" si="244"/>
        <v>0</v>
      </c>
      <c r="N482" s="23">
        <f t="shared" si="244"/>
        <v>0</v>
      </c>
      <c r="O482" s="23">
        <f t="shared" si="244"/>
        <v>21479.4</v>
      </c>
      <c r="P482" s="23">
        <f>P486</f>
        <v>20835</v>
      </c>
      <c r="Q482" s="23">
        <f>Q486</f>
        <v>0</v>
      </c>
      <c r="R482" s="23">
        <f>R486</f>
        <v>644.4</v>
      </c>
    </row>
    <row r="483" spans="1:18" ht="37.5">
      <c r="A483" s="97" t="s">
        <v>643</v>
      </c>
      <c r="B483" s="67">
        <v>546</v>
      </c>
      <c r="C483" s="28" t="s">
        <v>160</v>
      </c>
      <c r="D483" s="28" t="s">
        <v>156</v>
      </c>
      <c r="E483" s="28" t="s">
        <v>107</v>
      </c>
      <c r="F483" s="28"/>
      <c r="G483" s="23">
        <f>G484</f>
        <v>158.9</v>
      </c>
      <c r="H483" s="23">
        <f aca="true" t="shared" si="245" ref="H483:O484">H484</f>
        <v>0</v>
      </c>
      <c r="I483" s="23">
        <f t="shared" si="245"/>
        <v>0</v>
      </c>
      <c r="J483" s="23">
        <f t="shared" si="245"/>
        <v>0</v>
      </c>
      <c r="K483" s="23">
        <f t="shared" si="245"/>
        <v>0</v>
      </c>
      <c r="L483" s="23">
        <f t="shared" si="245"/>
        <v>0</v>
      </c>
      <c r="M483" s="23">
        <f t="shared" si="245"/>
        <v>0</v>
      </c>
      <c r="N483" s="23">
        <f t="shared" si="245"/>
        <v>0</v>
      </c>
      <c r="O483" s="23">
        <f t="shared" si="245"/>
        <v>0</v>
      </c>
      <c r="P483" s="23"/>
      <c r="Q483" s="23"/>
      <c r="R483" s="23"/>
    </row>
    <row r="484" spans="1:18" ht="18.75">
      <c r="A484" s="37" t="s">
        <v>629</v>
      </c>
      <c r="B484" s="67">
        <v>546</v>
      </c>
      <c r="C484" s="28" t="s">
        <v>160</v>
      </c>
      <c r="D484" s="28" t="s">
        <v>156</v>
      </c>
      <c r="E484" s="28" t="s">
        <v>628</v>
      </c>
      <c r="F484" s="28"/>
      <c r="G484" s="23">
        <f>G485</f>
        <v>158.9</v>
      </c>
      <c r="H484" s="23">
        <f t="shared" si="245"/>
        <v>0</v>
      </c>
      <c r="I484" s="23">
        <f t="shared" si="245"/>
        <v>0</v>
      </c>
      <c r="J484" s="23">
        <f t="shared" si="245"/>
        <v>0</v>
      </c>
      <c r="K484" s="23">
        <f t="shared" si="245"/>
        <v>0</v>
      </c>
      <c r="L484" s="23">
        <f t="shared" si="245"/>
        <v>0</v>
      </c>
      <c r="M484" s="23">
        <f t="shared" si="245"/>
        <v>0</v>
      </c>
      <c r="N484" s="23">
        <f t="shared" si="245"/>
        <v>0</v>
      </c>
      <c r="O484" s="23">
        <f t="shared" si="245"/>
        <v>0</v>
      </c>
      <c r="P484" s="23"/>
      <c r="Q484" s="23"/>
      <c r="R484" s="23"/>
    </row>
    <row r="485" spans="1:18" ht="18.75">
      <c r="A485" s="33" t="s">
        <v>188</v>
      </c>
      <c r="B485" s="67">
        <v>546</v>
      </c>
      <c r="C485" s="28" t="s">
        <v>160</v>
      </c>
      <c r="D485" s="28" t="s">
        <v>156</v>
      </c>
      <c r="E485" s="28" t="s">
        <v>628</v>
      </c>
      <c r="F485" s="28" t="s">
        <v>218</v>
      </c>
      <c r="G485" s="23">
        <v>158.9</v>
      </c>
      <c r="H485" s="23"/>
      <c r="I485" s="23"/>
      <c r="J485" s="23"/>
      <c r="K485" s="23">
        <v>0</v>
      </c>
      <c r="L485" s="23"/>
      <c r="M485" s="23"/>
      <c r="N485" s="23"/>
      <c r="O485" s="23">
        <v>0</v>
      </c>
      <c r="P485" s="23"/>
      <c r="Q485" s="23"/>
      <c r="R485" s="23"/>
    </row>
    <row r="486" spans="1:18" ht="56.25">
      <c r="A486" s="111" t="s">
        <v>597</v>
      </c>
      <c r="B486" s="67">
        <v>546</v>
      </c>
      <c r="C486" s="28" t="s">
        <v>160</v>
      </c>
      <c r="D486" s="28" t="s">
        <v>156</v>
      </c>
      <c r="E486" s="28" t="s">
        <v>596</v>
      </c>
      <c r="F486" s="28"/>
      <c r="G486" s="23">
        <f>G487</f>
        <v>0</v>
      </c>
      <c r="H486" s="23">
        <f aca="true" t="shared" si="246" ref="H486:R486">H487</f>
        <v>0</v>
      </c>
      <c r="I486" s="23">
        <f t="shared" si="246"/>
        <v>0</v>
      </c>
      <c r="J486" s="23">
        <f t="shared" si="246"/>
        <v>0</v>
      </c>
      <c r="K486" s="23">
        <f t="shared" si="246"/>
        <v>0</v>
      </c>
      <c r="L486" s="23">
        <f t="shared" si="246"/>
        <v>0</v>
      </c>
      <c r="M486" s="23">
        <f t="shared" si="246"/>
        <v>0</v>
      </c>
      <c r="N486" s="23">
        <f t="shared" si="246"/>
        <v>0</v>
      </c>
      <c r="O486" s="23">
        <f t="shared" si="246"/>
        <v>21479.4</v>
      </c>
      <c r="P486" s="23">
        <f t="shared" si="246"/>
        <v>20835</v>
      </c>
      <c r="Q486" s="23">
        <f t="shared" si="246"/>
        <v>0</v>
      </c>
      <c r="R486" s="23">
        <f t="shared" si="246"/>
        <v>644.4</v>
      </c>
    </row>
    <row r="487" spans="1:18" ht="48" customHeight="1">
      <c r="A487" s="111" t="s">
        <v>598</v>
      </c>
      <c r="B487" s="67">
        <v>546</v>
      </c>
      <c r="C487" s="28" t="s">
        <v>160</v>
      </c>
      <c r="D487" s="28" t="s">
        <v>156</v>
      </c>
      <c r="E487" s="28" t="s">
        <v>589</v>
      </c>
      <c r="F487" s="28"/>
      <c r="G487" s="23">
        <f>G488</f>
        <v>0</v>
      </c>
      <c r="H487" s="23">
        <f aca="true" t="shared" si="247" ref="H487:R487">H488</f>
        <v>0</v>
      </c>
      <c r="I487" s="23">
        <f t="shared" si="247"/>
        <v>0</v>
      </c>
      <c r="J487" s="23">
        <f t="shared" si="247"/>
        <v>0</v>
      </c>
      <c r="K487" s="23">
        <f t="shared" si="247"/>
        <v>0</v>
      </c>
      <c r="L487" s="23">
        <f t="shared" si="247"/>
        <v>0</v>
      </c>
      <c r="M487" s="23">
        <f t="shared" si="247"/>
        <v>0</v>
      </c>
      <c r="N487" s="23">
        <f t="shared" si="247"/>
        <v>0</v>
      </c>
      <c r="O487" s="23">
        <f t="shared" si="247"/>
        <v>21479.4</v>
      </c>
      <c r="P487" s="23">
        <f t="shared" si="247"/>
        <v>20835</v>
      </c>
      <c r="Q487" s="23">
        <f t="shared" si="247"/>
        <v>0</v>
      </c>
      <c r="R487" s="23">
        <f t="shared" si="247"/>
        <v>644.4</v>
      </c>
    </row>
    <row r="488" spans="1:18" ht="18.75">
      <c r="A488" s="33" t="s">
        <v>188</v>
      </c>
      <c r="B488" s="67">
        <v>546</v>
      </c>
      <c r="C488" s="28" t="s">
        <v>160</v>
      </c>
      <c r="D488" s="28" t="s">
        <v>156</v>
      </c>
      <c r="E488" s="28" t="s">
        <v>589</v>
      </c>
      <c r="F488" s="28" t="s">
        <v>218</v>
      </c>
      <c r="G488" s="23">
        <f>H488+I488+J488</f>
        <v>0</v>
      </c>
      <c r="H488" s="23"/>
      <c r="I488" s="23"/>
      <c r="J488" s="23"/>
      <c r="K488" s="23">
        <f>L488+M488+N488</f>
        <v>0</v>
      </c>
      <c r="L488" s="75"/>
      <c r="M488" s="23"/>
      <c r="N488" s="23"/>
      <c r="O488" s="23">
        <f>P488+Q488+R488</f>
        <v>21479.4</v>
      </c>
      <c r="P488" s="23">
        <v>20835</v>
      </c>
      <c r="Q488" s="23"/>
      <c r="R488" s="23">
        <v>644.4</v>
      </c>
    </row>
    <row r="489" spans="1:18" ht="18.75">
      <c r="A489" s="111" t="s">
        <v>198</v>
      </c>
      <c r="B489" s="67">
        <v>546</v>
      </c>
      <c r="C489" s="28" t="s">
        <v>160</v>
      </c>
      <c r="D489" s="28" t="s">
        <v>156</v>
      </c>
      <c r="E489" s="67" t="s">
        <v>41</v>
      </c>
      <c r="F489" s="28"/>
      <c r="G489" s="23">
        <f>G490</f>
        <v>35.8</v>
      </c>
      <c r="H489" s="23">
        <f aca="true" t="shared" si="248" ref="H489:R490">H490</f>
        <v>0</v>
      </c>
      <c r="I489" s="23">
        <f t="shared" si="248"/>
        <v>76.7</v>
      </c>
      <c r="J489" s="23">
        <f t="shared" si="248"/>
        <v>0</v>
      </c>
      <c r="K489" s="23">
        <f t="shared" si="248"/>
        <v>40.9</v>
      </c>
      <c r="L489" s="23">
        <f t="shared" si="248"/>
        <v>0</v>
      </c>
      <c r="M489" s="23">
        <f t="shared" si="248"/>
        <v>40.9</v>
      </c>
      <c r="N489" s="23">
        <f t="shared" si="248"/>
        <v>0</v>
      </c>
      <c r="O489" s="23">
        <f t="shared" si="248"/>
        <v>40.9</v>
      </c>
      <c r="P489" s="23">
        <f t="shared" si="248"/>
        <v>0</v>
      </c>
      <c r="Q489" s="23">
        <f t="shared" si="248"/>
        <v>40.9</v>
      </c>
      <c r="R489" s="23">
        <f t="shared" si="248"/>
        <v>0</v>
      </c>
    </row>
    <row r="490" spans="1:18" ht="18.75">
      <c r="A490" s="111" t="s">
        <v>370</v>
      </c>
      <c r="B490" s="67">
        <v>546</v>
      </c>
      <c r="C490" s="28" t="s">
        <v>160</v>
      </c>
      <c r="D490" s="28" t="s">
        <v>156</v>
      </c>
      <c r="E490" s="67" t="s">
        <v>420</v>
      </c>
      <c r="F490" s="28"/>
      <c r="G490" s="23">
        <f>G491</f>
        <v>35.8</v>
      </c>
      <c r="H490" s="23">
        <f t="shared" si="248"/>
        <v>0</v>
      </c>
      <c r="I490" s="23">
        <f t="shared" si="248"/>
        <v>76.7</v>
      </c>
      <c r="J490" s="23">
        <f t="shared" si="248"/>
        <v>0</v>
      </c>
      <c r="K490" s="23">
        <f t="shared" si="248"/>
        <v>40.9</v>
      </c>
      <c r="L490" s="23">
        <f t="shared" si="248"/>
        <v>0</v>
      </c>
      <c r="M490" s="23">
        <f t="shared" si="248"/>
        <v>40.9</v>
      </c>
      <c r="N490" s="23">
        <f t="shared" si="248"/>
        <v>0</v>
      </c>
      <c r="O490" s="23">
        <f t="shared" si="248"/>
        <v>40.9</v>
      </c>
      <c r="P490" s="23">
        <f t="shared" si="248"/>
        <v>0</v>
      </c>
      <c r="Q490" s="23">
        <f t="shared" si="248"/>
        <v>40.9</v>
      </c>
      <c r="R490" s="23">
        <f t="shared" si="248"/>
        <v>0</v>
      </c>
    </row>
    <row r="491" spans="1:18" ht="37.5">
      <c r="A491" s="111" t="s">
        <v>119</v>
      </c>
      <c r="B491" s="67">
        <v>546</v>
      </c>
      <c r="C491" s="28" t="s">
        <v>160</v>
      </c>
      <c r="D491" s="28" t="s">
        <v>156</v>
      </c>
      <c r="E491" s="67" t="s">
        <v>42</v>
      </c>
      <c r="F491" s="28" t="s">
        <v>210</v>
      </c>
      <c r="G491" s="23">
        <v>35.8</v>
      </c>
      <c r="H491" s="23"/>
      <c r="I491" s="23">
        <v>76.7</v>
      </c>
      <c r="J491" s="23"/>
      <c r="K491" s="23">
        <f>L491+M491+N491</f>
        <v>40.9</v>
      </c>
      <c r="L491" s="23"/>
      <c r="M491" s="23">
        <v>40.9</v>
      </c>
      <c r="N491" s="23"/>
      <c r="O491" s="23">
        <f>P491+Q491+R491</f>
        <v>40.9</v>
      </c>
      <c r="P491" s="23"/>
      <c r="Q491" s="23">
        <v>40.9</v>
      </c>
      <c r="R491" s="23"/>
    </row>
    <row r="492" spans="1:18" ht="18.75">
      <c r="A492" s="111" t="s">
        <v>608</v>
      </c>
      <c r="B492" s="67">
        <v>546</v>
      </c>
      <c r="C492" s="28" t="s">
        <v>160</v>
      </c>
      <c r="D492" s="28" t="s">
        <v>155</v>
      </c>
      <c r="E492" s="67"/>
      <c r="F492" s="28"/>
      <c r="G492" s="23">
        <f>G493</f>
        <v>1872.6</v>
      </c>
      <c r="H492" s="23">
        <f aca="true" t="shared" si="249" ref="H492:O492">H493</f>
        <v>0</v>
      </c>
      <c r="I492" s="23">
        <f t="shared" si="249"/>
        <v>0</v>
      </c>
      <c r="J492" s="23">
        <f t="shared" si="249"/>
        <v>0</v>
      </c>
      <c r="K492" s="23">
        <f t="shared" si="249"/>
        <v>0</v>
      </c>
      <c r="L492" s="23">
        <f t="shared" si="249"/>
        <v>0</v>
      </c>
      <c r="M492" s="23">
        <f t="shared" si="249"/>
        <v>0</v>
      </c>
      <c r="N492" s="23">
        <f t="shared" si="249"/>
        <v>0</v>
      </c>
      <c r="O492" s="23">
        <f t="shared" si="249"/>
        <v>0</v>
      </c>
      <c r="P492" s="23"/>
      <c r="Q492" s="23"/>
      <c r="R492" s="23"/>
    </row>
    <row r="493" spans="1:18" ht="37.5" customHeight="1">
      <c r="A493" s="111" t="s">
        <v>609</v>
      </c>
      <c r="B493" s="67">
        <v>546</v>
      </c>
      <c r="C493" s="28" t="s">
        <v>160</v>
      </c>
      <c r="D493" s="28" t="s">
        <v>155</v>
      </c>
      <c r="E493" s="67" t="s">
        <v>610</v>
      </c>
      <c r="F493" s="28"/>
      <c r="G493" s="23">
        <f>G494</f>
        <v>1872.6</v>
      </c>
      <c r="H493" s="23">
        <f aca="true" t="shared" si="250" ref="H493:O493">H494</f>
        <v>0</v>
      </c>
      <c r="I493" s="23">
        <f t="shared" si="250"/>
        <v>0</v>
      </c>
      <c r="J493" s="23">
        <f t="shared" si="250"/>
        <v>0</v>
      </c>
      <c r="K493" s="23">
        <f t="shared" si="250"/>
        <v>0</v>
      </c>
      <c r="L493" s="23">
        <f t="shared" si="250"/>
        <v>0</v>
      </c>
      <c r="M493" s="23">
        <f t="shared" si="250"/>
        <v>0</v>
      </c>
      <c r="N493" s="23">
        <f t="shared" si="250"/>
        <v>0</v>
      </c>
      <c r="O493" s="23">
        <f t="shared" si="250"/>
        <v>0</v>
      </c>
      <c r="P493" s="23"/>
      <c r="Q493" s="23"/>
      <c r="R493" s="23"/>
    </row>
    <row r="494" spans="1:18" ht="37.5">
      <c r="A494" s="84" t="s">
        <v>616</v>
      </c>
      <c r="B494" s="67">
        <v>546</v>
      </c>
      <c r="C494" s="28" t="s">
        <v>160</v>
      </c>
      <c r="D494" s="28" t="s">
        <v>155</v>
      </c>
      <c r="E494" s="67" t="s">
        <v>612</v>
      </c>
      <c r="F494" s="28"/>
      <c r="G494" s="23">
        <f>G495</f>
        <v>1872.6</v>
      </c>
      <c r="H494" s="23">
        <f aca="true" t="shared" si="251" ref="H494:O494">H495</f>
        <v>0</v>
      </c>
      <c r="I494" s="23">
        <f t="shared" si="251"/>
        <v>0</v>
      </c>
      <c r="J494" s="23">
        <f t="shared" si="251"/>
        <v>0</v>
      </c>
      <c r="K494" s="23">
        <f t="shared" si="251"/>
        <v>0</v>
      </c>
      <c r="L494" s="23">
        <f t="shared" si="251"/>
        <v>0</v>
      </c>
      <c r="M494" s="23">
        <f t="shared" si="251"/>
        <v>0</v>
      </c>
      <c r="N494" s="23">
        <f t="shared" si="251"/>
        <v>0</v>
      </c>
      <c r="O494" s="23">
        <f t="shared" si="251"/>
        <v>0</v>
      </c>
      <c r="P494" s="23"/>
      <c r="Q494" s="23"/>
      <c r="R494" s="23"/>
    </row>
    <row r="495" spans="1:18" ht="36" customHeight="1">
      <c r="A495" s="111" t="s">
        <v>611</v>
      </c>
      <c r="B495" s="67">
        <v>546</v>
      </c>
      <c r="C495" s="28" t="s">
        <v>160</v>
      </c>
      <c r="D495" s="28" t="s">
        <v>155</v>
      </c>
      <c r="E495" s="67" t="s">
        <v>613</v>
      </c>
      <c r="F495" s="28"/>
      <c r="G495" s="23">
        <f>G496</f>
        <v>1872.6</v>
      </c>
      <c r="H495" s="23">
        <f aca="true" t="shared" si="252" ref="H495:O495">H496</f>
        <v>0</v>
      </c>
      <c r="I495" s="23">
        <f t="shared" si="252"/>
        <v>0</v>
      </c>
      <c r="J495" s="23">
        <f t="shared" si="252"/>
        <v>0</v>
      </c>
      <c r="K495" s="23">
        <f t="shared" si="252"/>
        <v>0</v>
      </c>
      <c r="L495" s="23">
        <f t="shared" si="252"/>
        <v>0</v>
      </c>
      <c r="M495" s="23">
        <f t="shared" si="252"/>
        <v>0</v>
      </c>
      <c r="N495" s="23">
        <f t="shared" si="252"/>
        <v>0</v>
      </c>
      <c r="O495" s="23">
        <f t="shared" si="252"/>
        <v>0</v>
      </c>
      <c r="P495" s="23"/>
      <c r="Q495" s="23"/>
      <c r="R495" s="23"/>
    </row>
    <row r="496" spans="1:18" ht="37.5">
      <c r="A496" s="111" t="s">
        <v>119</v>
      </c>
      <c r="B496" s="67">
        <v>546</v>
      </c>
      <c r="C496" s="28" t="s">
        <v>160</v>
      </c>
      <c r="D496" s="28" t="s">
        <v>155</v>
      </c>
      <c r="E496" s="67" t="s">
        <v>613</v>
      </c>
      <c r="F496" s="28" t="s">
        <v>210</v>
      </c>
      <c r="G496" s="23">
        <v>1872.6</v>
      </c>
      <c r="H496" s="23"/>
      <c r="I496" s="23"/>
      <c r="J496" s="23"/>
      <c r="K496" s="23">
        <v>0</v>
      </c>
      <c r="L496" s="23"/>
      <c r="M496" s="23"/>
      <c r="N496" s="23"/>
      <c r="O496" s="23">
        <v>0</v>
      </c>
      <c r="P496" s="23"/>
      <c r="Q496" s="23"/>
      <c r="R496" s="23"/>
    </row>
    <row r="497" spans="1:18" ht="18.75">
      <c r="A497" s="111" t="s">
        <v>172</v>
      </c>
      <c r="B497" s="67">
        <v>546</v>
      </c>
      <c r="C497" s="28" t="s">
        <v>168</v>
      </c>
      <c r="D497" s="28" t="s">
        <v>555</v>
      </c>
      <c r="E497" s="28"/>
      <c r="F497" s="28"/>
      <c r="G497" s="23">
        <f>G498</f>
        <v>970.9000000000001</v>
      </c>
      <c r="H497" s="23">
        <f aca="true" t="shared" si="253" ref="H497:R497">H498</f>
        <v>160.29999999999998</v>
      </c>
      <c r="I497" s="23">
        <f t="shared" si="253"/>
        <v>300</v>
      </c>
      <c r="J497" s="23">
        <f t="shared" si="253"/>
        <v>0</v>
      </c>
      <c r="K497" s="23">
        <f t="shared" si="253"/>
        <v>500.29999999999995</v>
      </c>
      <c r="L497" s="23">
        <f t="shared" si="253"/>
        <v>160.29999999999998</v>
      </c>
      <c r="M497" s="23">
        <f t="shared" si="253"/>
        <v>340</v>
      </c>
      <c r="N497" s="23">
        <f t="shared" si="253"/>
        <v>0</v>
      </c>
      <c r="O497" s="23">
        <f t="shared" si="253"/>
        <v>420.29999999999995</v>
      </c>
      <c r="P497" s="23">
        <f t="shared" si="253"/>
        <v>160.29999999999998</v>
      </c>
      <c r="Q497" s="23">
        <f t="shared" si="253"/>
        <v>260</v>
      </c>
      <c r="R497" s="23">
        <f t="shared" si="253"/>
        <v>0</v>
      </c>
    </row>
    <row r="498" spans="1:18" ht="18.75">
      <c r="A498" s="111" t="s">
        <v>196</v>
      </c>
      <c r="B498" s="67">
        <v>546</v>
      </c>
      <c r="C498" s="28" t="s">
        <v>168</v>
      </c>
      <c r="D498" s="28" t="s">
        <v>160</v>
      </c>
      <c r="E498" s="28"/>
      <c r="F498" s="28"/>
      <c r="G498" s="23">
        <f>G499</f>
        <v>970.9000000000001</v>
      </c>
      <c r="H498" s="23">
        <f aca="true" t="shared" si="254" ref="H498:R499">H499</f>
        <v>160.29999999999998</v>
      </c>
      <c r="I498" s="23">
        <f t="shared" si="254"/>
        <v>300</v>
      </c>
      <c r="J498" s="23">
        <f t="shared" si="254"/>
        <v>0</v>
      </c>
      <c r="K498" s="23">
        <f t="shared" si="254"/>
        <v>500.29999999999995</v>
      </c>
      <c r="L498" s="23">
        <f t="shared" si="254"/>
        <v>160.29999999999998</v>
      </c>
      <c r="M498" s="23">
        <f t="shared" si="254"/>
        <v>340</v>
      </c>
      <c r="N498" s="23">
        <f t="shared" si="254"/>
        <v>0</v>
      </c>
      <c r="O498" s="23">
        <f t="shared" si="254"/>
        <v>420.29999999999995</v>
      </c>
      <c r="P498" s="23">
        <f t="shared" si="254"/>
        <v>160.29999999999998</v>
      </c>
      <c r="Q498" s="23">
        <f t="shared" si="254"/>
        <v>260</v>
      </c>
      <c r="R498" s="23">
        <f t="shared" si="254"/>
        <v>0</v>
      </c>
    </row>
    <row r="499" spans="1:18" ht="56.25">
      <c r="A499" s="111" t="s">
        <v>464</v>
      </c>
      <c r="B499" s="67">
        <v>546</v>
      </c>
      <c r="C499" s="28" t="s">
        <v>168</v>
      </c>
      <c r="D499" s="28" t="s">
        <v>160</v>
      </c>
      <c r="E499" s="28" t="s">
        <v>303</v>
      </c>
      <c r="F499" s="28"/>
      <c r="G499" s="23">
        <f>G500</f>
        <v>970.9000000000001</v>
      </c>
      <c r="H499" s="23">
        <f t="shared" si="254"/>
        <v>160.29999999999998</v>
      </c>
      <c r="I499" s="23">
        <f t="shared" si="254"/>
        <v>300</v>
      </c>
      <c r="J499" s="23">
        <f t="shared" si="254"/>
        <v>0</v>
      </c>
      <c r="K499" s="23">
        <f t="shared" si="254"/>
        <v>500.29999999999995</v>
      </c>
      <c r="L499" s="23">
        <f t="shared" si="254"/>
        <v>160.29999999999998</v>
      </c>
      <c r="M499" s="23">
        <f t="shared" si="254"/>
        <v>340</v>
      </c>
      <c r="N499" s="23">
        <f t="shared" si="254"/>
        <v>0</v>
      </c>
      <c r="O499" s="23">
        <f t="shared" si="254"/>
        <v>420.29999999999995</v>
      </c>
      <c r="P499" s="23">
        <f t="shared" si="254"/>
        <v>160.29999999999998</v>
      </c>
      <c r="Q499" s="23">
        <f t="shared" si="254"/>
        <v>260</v>
      </c>
      <c r="R499" s="23">
        <f t="shared" si="254"/>
        <v>0</v>
      </c>
    </row>
    <row r="500" spans="1:18" ht="45" customHeight="1">
      <c r="A500" s="111" t="s">
        <v>466</v>
      </c>
      <c r="B500" s="67">
        <v>546</v>
      </c>
      <c r="C500" s="28" t="s">
        <v>168</v>
      </c>
      <c r="D500" s="28" t="s">
        <v>160</v>
      </c>
      <c r="E500" s="28" t="s">
        <v>14</v>
      </c>
      <c r="F500" s="28"/>
      <c r="G500" s="23">
        <f>G501+G504+G507</f>
        <v>970.9000000000001</v>
      </c>
      <c r="H500" s="23">
        <f aca="true" t="shared" si="255" ref="H500:R500">H501+H504+H507</f>
        <v>160.29999999999998</v>
      </c>
      <c r="I500" s="23">
        <f t="shared" si="255"/>
        <v>300</v>
      </c>
      <c r="J500" s="23">
        <f t="shared" si="255"/>
        <v>0</v>
      </c>
      <c r="K500" s="23">
        <f t="shared" si="255"/>
        <v>500.29999999999995</v>
      </c>
      <c r="L500" s="23">
        <f t="shared" si="255"/>
        <v>160.29999999999998</v>
      </c>
      <c r="M500" s="23">
        <f t="shared" si="255"/>
        <v>340</v>
      </c>
      <c r="N500" s="23">
        <f t="shared" si="255"/>
        <v>0</v>
      </c>
      <c r="O500" s="23">
        <f t="shared" si="255"/>
        <v>420.29999999999995</v>
      </c>
      <c r="P500" s="23">
        <f t="shared" si="255"/>
        <v>160.29999999999998</v>
      </c>
      <c r="Q500" s="23">
        <f t="shared" si="255"/>
        <v>260</v>
      </c>
      <c r="R500" s="23">
        <f t="shared" si="255"/>
        <v>0</v>
      </c>
    </row>
    <row r="501" spans="1:18" ht="37.5">
      <c r="A501" s="111" t="s">
        <v>108</v>
      </c>
      <c r="B501" s="67">
        <v>546</v>
      </c>
      <c r="C501" s="28" t="s">
        <v>168</v>
      </c>
      <c r="D501" s="28" t="s">
        <v>160</v>
      </c>
      <c r="E501" s="28" t="s">
        <v>107</v>
      </c>
      <c r="F501" s="28"/>
      <c r="G501" s="23">
        <f aca="true" t="shared" si="256" ref="G501:R502">G502</f>
        <v>60</v>
      </c>
      <c r="H501" s="23">
        <f t="shared" si="256"/>
        <v>0</v>
      </c>
      <c r="I501" s="23">
        <f t="shared" si="256"/>
        <v>60</v>
      </c>
      <c r="J501" s="23">
        <f t="shared" si="256"/>
        <v>0</v>
      </c>
      <c r="K501" s="23">
        <f t="shared" si="256"/>
        <v>100</v>
      </c>
      <c r="L501" s="23">
        <f t="shared" si="256"/>
        <v>0</v>
      </c>
      <c r="M501" s="23">
        <f t="shared" si="256"/>
        <v>100</v>
      </c>
      <c r="N501" s="23">
        <f t="shared" si="256"/>
        <v>0</v>
      </c>
      <c r="O501" s="23">
        <f t="shared" si="256"/>
        <v>100</v>
      </c>
      <c r="P501" s="23">
        <f t="shared" si="256"/>
        <v>0</v>
      </c>
      <c r="Q501" s="23">
        <f t="shared" si="256"/>
        <v>100</v>
      </c>
      <c r="R501" s="23">
        <f t="shared" si="256"/>
        <v>0</v>
      </c>
    </row>
    <row r="502" spans="1:18" ht="18.75">
      <c r="A502" s="111" t="s">
        <v>525</v>
      </c>
      <c r="B502" s="67">
        <v>546</v>
      </c>
      <c r="C502" s="28" t="s">
        <v>168</v>
      </c>
      <c r="D502" s="28" t="s">
        <v>160</v>
      </c>
      <c r="E502" s="28" t="s">
        <v>527</v>
      </c>
      <c r="F502" s="28"/>
      <c r="G502" s="23">
        <f t="shared" si="256"/>
        <v>60</v>
      </c>
      <c r="H502" s="23">
        <f t="shared" si="256"/>
        <v>0</v>
      </c>
      <c r="I502" s="23">
        <f t="shared" si="256"/>
        <v>60</v>
      </c>
      <c r="J502" s="23">
        <f t="shared" si="256"/>
        <v>0</v>
      </c>
      <c r="K502" s="23">
        <f t="shared" si="256"/>
        <v>100</v>
      </c>
      <c r="L502" s="23">
        <f t="shared" si="256"/>
        <v>0</v>
      </c>
      <c r="M502" s="23">
        <f t="shared" si="256"/>
        <v>100</v>
      </c>
      <c r="N502" s="23">
        <f t="shared" si="256"/>
        <v>0</v>
      </c>
      <c r="O502" s="23">
        <f t="shared" si="256"/>
        <v>100</v>
      </c>
      <c r="P502" s="23">
        <f t="shared" si="256"/>
        <v>0</v>
      </c>
      <c r="Q502" s="23">
        <f t="shared" si="256"/>
        <v>100</v>
      </c>
      <c r="R502" s="23">
        <f t="shared" si="256"/>
        <v>0</v>
      </c>
    </row>
    <row r="503" spans="1:18" ht="37.5">
      <c r="A503" s="111" t="s">
        <v>119</v>
      </c>
      <c r="B503" s="67">
        <v>546</v>
      </c>
      <c r="C503" s="28" t="s">
        <v>168</v>
      </c>
      <c r="D503" s="28" t="s">
        <v>160</v>
      </c>
      <c r="E503" s="28" t="s">
        <v>527</v>
      </c>
      <c r="F503" s="28" t="s">
        <v>210</v>
      </c>
      <c r="G503" s="23">
        <f>H503+I503+J503</f>
        <v>60</v>
      </c>
      <c r="H503" s="23"/>
      <c r="I503" s="23">
        <v>60</v>
      </c>
      <c r="J503" s="23"/>
      <c r="K503" s="23">
        <f>L503+M503+N503</f>
        <v>100</v>
      </c>
      <c r="L503" s="23"/>
      <c r="M503" s="23">
        <v>100</v>
      </c>
      <c r="N503" s="23"/>
      <c r="O503" s="23">
        <f>P503+Q503+R503</f>
        <v>100</v>
      </c>
      <c r="P503" s="23"/>
      <c r="Q503" s="23">
        <v>100</v>
      </c>
      <c r="R503" s="23"/>
    </row>
    <row r="504" spans="1:18" ht="37.5">
      <c r="A504" s="111" t="s">
        <v>16</v>
      </c>
      <c r="B504" s="67">
        <v>546</v>
      </c>
      <c r="C504" s="28" t="s">
        <v>168</v>
      </c>
      <c r="D504" s="28" t="s">
        <v>160</v>
      </c>
      <c r="E504" s="28" t="s">
        <v>15</v>
      </c>
      <c r="F504" s="28"/>
      <c r="G504" s="23">
        <f>G505</f>
        <v>750.6</v>
      </c>
      <c r="H504" s="23">
        <f aca="true" t="shared" si="257" ref="H504:R504">H505</f>
        <v>0</v>
      </c>
      <c r="I504" s="23">
        <f t="shared" si="257"/>
        <v>240</v>
      </c>
      <c r="J504" s="23">
        <f t="shared" si="257"/>
        <v>0</v>
      </c>
      <c r="K504" s="23">
        <f t="shared" si="257"/>
        <v>240</v>
      </c>
      <c r="L504" s="23">
        <f t="shared" si="257"/>
        <v>0</v>
      </c>
      <c r="M504" s="23">
        <f t="shared" si="257"/>
        <v>240</v>
      </c>
      <c r="N504" s="23">
        <f t="shared" si="257"/>
        <v>0</v>
      </c>
      <c r="O504" s="23">
        <f t="shared" si="257"/>
        <v>160</v>
      </c>
      <c r="P504" s="23">
        <f t="shared" si="257"/>
        <v>0</v>
      </c>
      <c r="Q504" s="23">
        <f t="shared" si="257"/>
        <v>160</v>
      </c>
      <c r="R504" s="23">
        <f t="shared" si="257"/>
        <v>0</v>
      </c>
    </row>
    <row r="505" spans="1:18" ht="37.5">
      <c r="A505" s="111" t="s">
        <v>256</v>
      </c>
      <c r="B505" s="67">
        <v>546</v>
      </c>
      <c r="C505" s="28" t="s">
        <v>168</v>
      </c>
      <c r="D505" s="28" t="s">
        <v>160</v>
      </c>
      <c r="E505" s="28" t="s">
        <v>38</v>
      </c>
      <c r="F505" s="28"/>
      <c r="G505" s="23">
        <f>G506</f>
        <v>750.6</v>
      </c>
      <c r="H505" s="23">
        <f aca="true" t="shared" si="258" ref="H505:Q505">H506</f>
        <v>0</v>
      </c>
      <c r="I505" s="23">
        <f t="shared" si="258"/>
        <v>240</v>
      </c>
      <c r="J505" s="23">
        <f t="shared" si="258"/>
        <v>0</v>
      </c>
      <c r="K505" s="23">
        <f t="shared" si="258"/>
        <v>240</v>
      </c>
      <c r="L505" s="23">
        <f t="shared" si="258"/>
        <v>0</v>
      </c>
      <c r="M505" s="23">
        <f t="shared" si="258"/>
        <v>240</v>
      </c>
      <c r="N505" s="23">
        <f t="shared" si="258"/>
        <v>0</v>
      </c>
      <c r="O505" s="23">
        <f t="shared" si="258"/>
        <v>160</v>
      </c>
      <c r="P505" s="23">
        <f t="shared" si="258"/>
        <v>0</v>
      </c>
      <c r="Q505" s="23">
        <f t="shared" si="258"/>
        <v>160</v>
      </c>
      <c r="R505" s="23">
        <f>R506</f>
        <v>0</v>
      </c>
    </row>
    <row r="506" spans="1:18" ht="37.5">
      <c r="A506" s="111" t="s">
        <v>119</v>
      </c>
      <c r="B506" s="67">
        <v>546</v>
      </c>
      <c r="C506" s="28" t="s">
        <v>168</v>
      </c>
      <c r="D506" s="28" t="s">
        <v>160</v>
      </c>
      <c r="E506" s="28" t="s">
        <v>38</v>
      </c>
      <c r="F506" s="28" t="s">
        <v>210</v>
      </c>
      <c r="G506" s="23">
        <v>750.6</v>
      </c>
      <c r="H506" s="23"/>
      <c r="I506" s="23">
        <v>240</v>
      </c>
      <c r="J506" s="23"/>
      <c r="K506" s="23">
        <f>L506+M506+N506</f>
        <v>240</v>
      </c>
      <c r="L506" s="23"/>
      <c r="M506" s="23">
        <v>240</v>
      </c>
      <c r="N506" s="23"/>
      <c r="O506" s="23">
        <f>P506+Q506+R506</f>
        <v>160</v>
      </c>
      <c r="P506" s="23"/>
      <c r="Q506" s="23">
        <v>160</v>
      </c>
      <c r="R506" s="23"/>
    </row>
    <row r="507" spans="1:18" ht="56.25">
      <c r="A507" s="111" t="s">
        <v>24</v>
      </c>
      <c r="B507" s="67">
        <v>546</v>
      </c>
      <c r="C507" s="28" t="s">
        <v>168</v>
      </c>
      <c r="D507" s="28" t="s">
        <v>160</v>
      </c>
      <c r="E507" s="28" t="s">
        <v>17</v>
      </c>
      <c r="F507" s="28"/>
      <c r="G507" s="23">
        <f>G508+G511</f>
        <v>160.3</v>
      </c>
      <c r="H507" s="23">
        <f aca="true" t="shared" si="259" ref="H507:O507">H508+H511</f>
        <v>160.29999999999998</v>
      </c>
      <c r="I507" s="23">
        <f t="shared" si="259"/>
        <v>0</v>
      </c>
      <c r="J507" s="23">
        <f t="shared" si="259"/>
        <v>0</v>
      </c>
      <c r="K507" s="23">
        <f t="shared" si="259"/>
        <v>160.29999999999998</v>
      </c>
      <c r="L507" s="23">
        <f t="shared" si="259"/>
        <v>160.29999999999998</v>
      </c>
      <c r="M507" s="23">
        <f t="shared" si="259"/>
        <v>0</v>
      </c>
      <c r="N507" s="23">
        <f t="shared" si="259"/>
        <v>0</v>
      </c>
      <c r="O507" s="23">
        <f t="shared" si="259"/>
        <v>160.29999999999998</v>
      </c>
      <c r="P507" s="23">
        <f>P508</f>
        <v>160.29999999999998</v>
      </c>
      <c r="Q507" s="23">
        <f>Q508</f>
        <v>0</v>
      </c>
      <c r="R507" s="23">
        <f>R508</f>
        <v>0</v>
      </c>
    </row>
    <row r="508" spans="1:18" ht="81" customHeight="1">
      <c r="A508" s="111" t="s">
        <v>91</v>
      </c>
      <c r="B508" s="67">
        <v>546</v>
      </c>
      <c r="C508" s="28" t="s">
        <v>168</v>
      </c>
      <c r="D508" s="28" t="s">
        <v>160</v>
      </c>
      <c r="E508" s="28" t="s">
        <v>18</v>
      </c>
      <c r="F508" s="28"/>
      <c r="G508" s="23">
        <f>G509+G510</f>
        <v>93.8</v>
      </c>
      <c r="H508" s="23">
        <f aca="true" t="shared" si="260" ref="H508:R508">H509+H510</f>
        <v>160.29999999999998</v>
      </c>
      <c r="I508" s="23">
        <f t="shared" si="260"/>
        <v>0</v>
      </c>
      <c r="J508" s="23">
        <f t="shared" si="260"/>
        <v>0</v>
      </c>
      <c r="K508" s="23">
        <f t="shared" si="260"/>
        <v>0</v>
      </c>
      <c r="L508" s="23">
        <f t="shared" si="260"/>
        <v>160.29999999999998</v>
      </c>
      <c r="M508" s="23">
        <f t="shared" si="260"/>
        <v>0</v>
      </c>
      <c r="N508" s="23">
        <f t="shared" si="260"/>
        <v>0</v>
      </c>
      <c r="O508" s="23">
        <f t="shared" si="260"/>
        <v>0</v>
      </c>
      <c r="P508" s="23">
        <f t="shared" si="260"/>
        <v>160.29999999999998</v>
      </c>
      <c r="Q508" s="23">
        <f t="shared" si="260"/>
        <v>0</v>
      </c>
      <c r="R508" s="23">
        <f t="shared" si="260"/>
        <v>0</v>
      </c>
    </row>
    <row r="509" spans="1:18" ht="37.5">
      <c r="A509" s="111" t="s">
        <v>206</v>
      </c>
      <c r="B509" s="67">
        <v>546</v>
      </c>
      <c r="C509" s="28" t="s">
        <v>168</v>
      </c>
      <c r="D509" s="28" t="s">
        <v>160</v>
      </c>
      <c r="E509" s="28" t="s">
        <v>18</v>
      </c>
      <c r="F509" s="28" t="s">
        <v>207</v>
      </c>
      <c r="G509" s="23">
        <v>81.1</v>
      </c>
      <c r="H509" s="23">
        <v>143.1</v>
      </c>
      <c r="I509" s="23"/>
      <c r="J509" s="23"/>
      <c r="K509" s="23">
        <v>0</v>
      </c>
      <c r="L509" s="23">
        <v>143.1</v>
      </c>
      <c r="M509" s="23"/>
      <c r="N509" s="23"/>
      <c r="O509" s="23">
        <v>0</v>
      </c>
      <c r="P509" s="23">
        <v>143.1</v>
      </c>
      <c r="Q509" s="23"/>
      <c r="R509" s="23"/>
    </row>
    <row r="510" spans="1:18" ht="37.5">
      <c r="A510" s="111" t="s">
        <v>119</v>
      </c>
      <c r="B510" s="67">
        <v>546</v>
      </c>
      <c r="C510" s="28" t="s">
        <v>168</v>
      </c>
      <c r="D510" s="28" t="s">
        <v>160</v>
      </c>
      <c r="E510" s="28" t="s">
        <v>18</v>
      </c>
      <c r="F510" s="28" t="s">
        <v>210</v>
      </c>
      <c r="G510" s="23">
        <v>12.7</v>
      </c>
      <c r="H510" s="23">
        <v>17.2</v>
      </c>
      <c r="I510" s="23"/>
      <c r="J510" s="23"/>
      <c r="K510" s="23">
        <v>0</v>
      </c>
      <c r="L510" s="23">
        <v>17.2</v>
      </c>
      <c r="M510" s="23"/>
      <c r="N510" s="23"/>
      <c r="O510" s="23">
        <v>0</v>
      </c>
      <c r="P510" s="23">
        <v>17.2</v>
      </c>
      <c r="Q510" s="23"/>
      <c r="R510" s="23"/>
    </row>
    <row r="511" spans="1:18" ht="82.5" customHeight="1">
      <c r="A511" s="111" t="s">
        <v>661</v>
      </c>
      <c r="B511" s="67">
        <v>546</v>
      </c>
      <c r="C511" s="28" t="s">
        <v>168</v>
      </c>
      <c r="D511" s="28" t="s">
        <v>160</v>
      </c>
      <c r="E511" s="28" t="s">
        <v>662</v>
      </c>
      <c r="F511" s="28"/>
      <c r="G511" s="23">
        <f>G512+G513</f>
        <v>66.5</v>
      </c>
      <c r="H511" s="23">
        <f aca="true" t="shared" si="261" ref="H511:O511">H512+H513</f>
        <v>0</v>
      </c>
      <c r="I511" s="23">
        <f t="shared" si="261"/>
        <v>0</v>
      </c>
      <c r="J511" s="23">
        <f t="shared" si="261"/>
        <v>0</v>
      </c>
      <c r="K511" s="23">
        <f t="shared" si="261"/>
        <v>160.29999999999998</v>
      </c>
      <c r="L511" s="23">
        <f t="shared" si="261"/>
        <v>0</v>
      </c>
      <c r="M511" s="23">
        <f t="shared" si="261"/>
        <v>0</v>
      </c>
      <c r="N511" s="23">
        <f t="shared" si="261"/>
        <v>0</v>
      </c>
      <c r="O511" s="23">
        <f t="shared" si="261"/>
        <v>160.29999999999998</v>
      </c>
      <c r="P511" s="23"/>
      <c r="Q511" s="23"/>
      <c r="R511" s="23"/>
    </row>
    <row r="512" spans="1:18" ht="25.5" customHeight="1">
      <c r="A512" s="111" t="s">
        <v>206</v>
      </c>
      <c r="B512" s="67">
        <v>546</v>
      </c>
      <c r="C512" s="28" t="s">
        <v>168</v>
      </c>
      <c r="D512" s="28" t="s">
        <v>160</v>
      </c>
      <c r="E512" s="28" t="s">
        <v>663</v>
      </c>
      <c r="F512" s="28" t="s">
        <v>207</v>
      </c>
      <c r="G512" s="23">
        <v>62</v>
      </c>
      <c r="H512" s="23"/>
      <c r="I512" s="23"/>
      <c r="J512" s="23"/>
      <c r="K512" s="23">
        <v>143.1</v>
      </c>
      <c r="L512" s="23"/>
      <c r="M512" s="23"/>
      <c r="N512" s="23"/>
      <c r="O512" s="23">
        <v>143.1</v>
      </c>
      <c r="P512" s="23"/>
      <c r="Q512" s="23"/>
      <c r="R512" s="23"/>
    </row>
    <row r="513" spans="1:18" ht="37.5">
      <c r="A513" s="111" t="s">
        <v>119</v>
      </c>
      <c r="B513" s="67">
        <v>546</v>
      </c>
      <c r="C513" s="28" t="s">
        <v>168</v>
      </c>
      <c r="D513" s="28" t="s">
        <v>160</v>
      </c>
      <c r="E513" s="28" t="s">
        <v>663</v>
      </c>
      <c r="F513" s="28" t="s">
        <v>210</v>
      </c>
      <c r="G513" s="23">
        <v>4.5</v>
      </c>
      <c r="H513" s="23"/>
      <c r="I513" s="23"/>
      <c r="J513" s="23"/>
      <c r="K513" s="23">
        <v>17.2</v>
      </c>
      <c r="L513" s="23"/>
      <c r="M513" s="23"/>
      <c r="N513" s="23"/>
      <c r="O513" s="23">
        <v>17.2</v>
      </c>
      <c r="P513" s="23"/>
      <c r="Q513" s="23"/>
      <c r="R513" s="23"/>
    </row>
    <row r="514" spans="1:18" ht="18.75">
      <c r="A514" s="111" t="s">
        <v>162</v>
      </c>
      <c r="B514" s="67">
        <v>546</v>
      </c>
      <c r="C514" s="28" t="s">
        <v>161</v>
      </c>
      <c r="D514" s="28" t="s">
        <v>555</v>
      </c>
      <c r="E514" s="28"/>
      <c r="F514" s="28"/>
      <c r="G514" s="23">
        <f aca="true" t="shared" si="262" ref="G514:R514">G515+G534</f>
        <v>97116.1</v>
      </c>
      <c r="H514" s="23">
        <f t="shared" si="262"/>
        <v>66203.1</v>
      </c>
      <c r="I514" s="23">
        <f t="shared" si="262"/>
        <v>29463.499999999996</v>
      </c>
      <c r="J514" s="23">
        <f t="shared" si="262"/>
        <v>0</v>
      </c>
      <c r="K514" s="23">
        <f t="shared" si="262"/>
        <v>55151.700000000004</v>
      </c>
      <c r="L514" s="23">
        <f t="shared" si="262"/>
        <v>16442.1</v>
      </c>
      <c r="M514" s="23">
        <f t="shared" si="262"/>
        <v>23709.6</v>
      </c>
      <c r="N514" s="23">
        <f t="shared" si="262"/>
        <v>0</v>
      </c>
      <c r="O514" s="23">
        <f t="shared" si="262"/>
        <v>40103.200000000004</v>
      </c>
      <c r="P514" s="23">
        <f t="shared" si="262"/>
        <v>16442.1</v>
      </c>
      <c r="Q514" s="23">
        <f t="shared" si="262"/>
        <v>23661.1</v>
      </c>
      <c r="R514" s="23">
        <f t="shared" si="262"/>
        <v>0</v>
      </c>
    </row>
    <row r="515" spans="1:18" ht="18.75">
      <c r="A515" s="111" t="s">
        <v>140</v>
      </c>
      <c r="B515" s="67">
        <v>546</v>
      </c>
      <c r="C515" s="28" t="s">
        <v>161</v>
      </c>
      <c r="D515" s="28" t="s">
        <v>161</v>
      </c>
      <c r="E515" s="28"/>
      <c r="F515" s="28"/>
      <c r="G515" s="23">
        <f aca="true" t="shared" si="263" ref="G515:R515">G516+G530+G525</f>
        <v>4299.8</v>
      </c>
      <c r="H515" s="23">
        <f t="shared" si="263"/>
        <v>2565.2</v>
      </c>
      <c r="I515" s="23">
        <f t="shared" si="263"/>
        <v>1734.6</v>
      </c>
      <c r="J515" s="23">
        <f t="shared" si="263"/>
        <v>0</v>
      </c>
      <c r="K515" s="23">
        <f t="shared" si="263"/>
        <v>4348.3</v>
      </c>
      <c r="L515" s="23">
        <f t="shared" si="263"/>
        <v>2565.2</v>
      </c>
      <c r="M515" s="23">
        <f t="shared" si="263"/>
        <v>1783.1</v>
      </c>
      <c r="N515" s="23">
        <f t="shared" si="263"/>
        <v>0</v>
      </c>
      <c r="O515" s="23">
        <f t="shared" si="263"/>
        <v>4299.8</v>
      </c>
      <c r="P515" s="23">
        <f t="shared" si="263"/>
        <v>2565.2</v>
      </c>
      <c r="Q515" s="23">
        <f t="shared" si="263"/>
        <v>1734.6</v>
      </c>
      <c r="R515" s="23">
        <f t="shared" si="263"/>
        <v>0</v>
      </c>
    </row>
    <row r="516" spans="1:18" ht="37.5">
      <c r="A516" s="111" t="s">
        <v>457</v>
      </c>
      <c r="B516" s="67">
        <v>546</v>
      </c>
      <c r="C516" s="28" t="s">
        <v>161</v>
      </c>
      <c r="D516" s="28" t="s">
        <v>161</v>
      </c>
      <c r="E516" s="28" t="s">
        <v>11</v>
      </c>
      <c r="F516" s="28"/>
      <c r="G516" s="23">
        <f aca="true" t="shared" si="264" ref="G516:R517">G517</f>
        <v>4293.3</v>
      </c>
      <c r="H516" s="23">
        <f t="shared" si="264"/>
        <v>2565.2</v>
      </c>
      <c r="I516" s="23">
        <f t="shared" si="264"/>
        <v>1728.1</v>
      </c>
      <c r="J516" s="23">
        <f t="shared" si="264"/>
        <v>0</v>
      </c>
      <c r="K516" s="23">
        <f t="shared" si="264"/>
        <v>4321.8</v>
      </c>
      <c r="L516" s="23">
        <f t="shared" si="264"/>
        <v>2565.2</v>
      </c>
      <c r="M516" s="23">
        <f t="shared" si="264"/>
        <v>1756.6</v>
      </c>
      <c r="N516" s="23">
        <f t="shared" si="264"/>
        <v>0</v>
      </c>
      <c r="O516" s="23">
        <f t="shared" si="264"/>
        <v>4273.3</v>
      </c>
      <c r="P516" s="23">
        <f t="shared" si="264"/>
        <v>2565.2</v>
      </c>
      <c r="Q516" s="23">
        <f t="shared" si="264"/>
        <v>1708.1</v>
      </c>
      <c r="R516" s="23">
        <f t="shared" si="264"/>
        <v>0</v>
      </c>
    </row>
    <row r="517" spans="1:18" ht="37.5">
      <c r="A517" s="111" t="s">
        <v>474</v>
      </c>
      <c r="B517" s="67">
        <v>546</v>
      </c>
      <c r="C517" s="28" t="s">
        <v>161</v>
      </c>
      <c r="D517" s="28" t="s">
        <v>161</v>
      </c>
      <c r="E517" s="28" t="s">
        <v>12</v>
      </c>
      <c r="F517" s="28"/>
      <c r="G517" s="23">
        <f t="shared" si="264"/>
        <v>4293.3</v>
      </c>
      <c r="H517" s="23">
        <f t="shared" si="264"/>
        <v>2565.2</v>
      </c>
      <c r="I517" s="23">
        <f t="shared" si="264"/>
        <v>1728.1</v>
      </c>
      <c r="J517" s="23">
        <f t="shared" si="264"/>
        <v>0</v>
      </c>
      <c r="K517" s="23">
        <f t="shared" si="264"/>
        <v>4321.8</v>
      </c>
      <c r="L517" s="23">
        <f t="shared" si="264"/>
        <v>2565.2</v>
      </c>
      <c r="M517" s="23">
        <f t="shared" si="264"/>
        <v>1756.6</v>
      </c>
      <c r="N517" s="23">
        <f t="shared" si="264"/>
        <v>0</v>
      </c>
      <c r="O517" s="23">
        <f t="shared" si="264"/>
        <v>4273.3</v>
      </c>
      <c r="P517" s="23">
        <f t="shared" si="264"/>
        <v>2565.2</v>
      </c>
      <c r="Q517" s="23">
        <f t="shared" si="264"/>
        <v>1708.1</v>
      </c>
      <c r="R517" s="23">
        <f t="shared" si="264"/>
        <v>0</v>
      </c>
    </row>
    <row r="518" spans="1:18" ht="37.5">
      <c r="A518" s="111" t="s">
        <v>458</v>
      </c>
      <c r="B518" s="67">
        <v>546</v>
      </c>
      <c r="C518" s="28" t="s">
        <v>161</v>
      </c>
      <c r="D518" s="28" t="s">
        <v>161</v>
      </c>
      <c r="E518" s="28" t="s">
        <v>13</v>
      </c>
      <c r="F518" s="28"/>
      <c r="G518" s="23">
        <f aca="true" t="shared" si="265" ref="G518:R518">G519+G523+G521</f>
        <v>4293.3</v>
      </c>
      <c r="H518" s="23">
        <f t="shared" si="265"/>
        <v>2565.2</v>
      </c>
      <c r="I518" s="23">
        <f t="shared" si="265"/>
        <v>1728.1</v>
      </c>
      <c r="J518" s="23">
        <f t="shared" si="265"/>
        <v>0</v>
      </c>
      <c r="K518" s="23">
        <f t="shared" si="265"/>
        <v>4321.8</v>
      </c>
      <c r="L518" s="23">
        <f t="shared" si="265"/>
        <v>2565.2</v>
      </c>
      <c r="M518" s="23">
        <f t="shared" si="265"/>
        <v>1756.6</v>
      </c>
      <c r="N518" s="23">
        <f t="shared" si="265"/>
        <v>0</v>
      </c>
      <c r="O518" s="23">
        <f t="shared" si="265"/>
        <v>4273.3</v>
      </c>
      <c r="P518" s="23">
        <f t="shared" si="265"/>
        <v>2565.2</v>
      </c>
      <c r="Q518" s="23">
        <f t="shared" si="265"/>
        <v>1708.1</v>
      </c>
      <c r="R518" s="23">
        <f t="shared" si="265"/>
        <v>0</v>
      </c>
    </row>
    <row r="519" spans="1:18" ht="37.5">
      <c r="A519" s="111" t="s">
        <v>444</v>
      </c>
      <c r="B519" s="67">
        <v>546</v>
      </c>
      <c r="C519" s="28" t="s">
        <v>161</v>
      </c>
      <c r="D519" s="28" t="s">
        <v>161</v>
      </c>
      <c r="E519" s="28" t="s">
        <v>116</v>
      </c>
      <c r="F519" s="28"/>
      <c r="G519" s="23">
        <f>G520</f>
        <v>1669.8</v>
      </c>
      <c r="H519" s="23">
        <f aca="true" t="shared" si="266" ref="H519:R519">H520</f>
        <v>0</v>
      </c>
      <c r="I519" s="23">
        <f t="shared" si="266"/>
        <v>1669.8</v>
      </c>
      <c r="J519" s="23">
        <f t="shared" si="266"/>
        <v>0</v>
      </c>
      <c r="K519" s="23">
        <f t="shared" si="266"/>
        <v>1698.3</v>
      </c>
      <c r="L519" s="23">
        <f t="shared" si="266"/>
        <v>0</v>
      </c>
      <c r="M519" s="23">
        <f t="shared" si="266"/>
        <v>1698.3</v>
      </c>
      <c r="N519" s="23">
        <f t="shared" si="266"/>
        <v>0</v>
      </c>
      <c r="O519" s="23">
        <f t="shared" si="266"/>
        <v>1649.8</v>
      </c>
      <c r="P519" s="23">
        <f t="shared" si="266"/>
        <v>0</v>
      </c>
      <c r="Q519" s="23">
        <f t="shared" si="266"/>
        <v>1649.8</v>
      </c>
      <c r="R519" s="23">
        <f t="shared" si="266"/>
        <v>0</v>
      </c>
    </row>
    <row r="520" spans="1:18" ht="18.75">
      <c r="A520" s="111" t="s">
        <v>225</v>
      </c>
      <c r="B520" s="67">
        <v>546</v>
      </c>
      <c r="C520" s="28" t="s">
        <v>161</v>
      </c>
      <c r="D520" s="28" t="s">
        <v>161</v>
      </c>
      <c r="E520" s="28" t="s">
        <v>116</v>
      </c>
      <c r="F520" s="28" t="s">
        <v>224</v>
      </c>
      <c r="G520" s="23">
        <f>H520+I520+J520</f>
        <v>1669.8</v>
      </c>
      <c r="H520" s="23"/>
      <c r="I520" s="23">
        <v>1669.8</v>
      </c>
      <c r="J520" s="23"/>
      <c r="K520" s="23">
        <f>L520+M520+N520</f>
        <v>1698.3</v>
      </c>
      <c r="L520" s="23"/>
      <c r="M520" s="23">
        <v>1698.3</v>
      </c>
      <c r="N520" s="23"/>
      <c r="O520" s="23">
        <f>P520+Q520+R520</f>
        <v>1649.8</v>
      </c>
      <c r="P520" s="23"/>
      <c r="Q520" s="23">
        <v>1649.8</v>
      </c>
      <c r="R520" s="23"/>
    </row>
    <row r="521" spans="1:18" ht="56.25">
      <c r="A521" s="111" t="s">
        <v>484</v>
      </c>
      <c r="B521" s="67">
        <v>546</v>
      </c>
      <c r="C521" s="28" t="s">
        <v>161</v>
      </c>
      <c r="D521" s="28" t="s">
        <v>161</v>
      </c>
      <c r="E521" s="28" t="s">
        <v>505</v>
      </c>
      <c r="F521" s="28"/>
      <c r="G521" s="23">
        <f>H521+I521+J521</f>
        <v>582.7</v>
      </c>
      <c r="H521" s="23">
        <f>H522</f>
        <v>565.2</v>
      </c>
      <c r="I521" s="23">
        <f>I522</f>
        <v>17.5</v>
      </c>
      <c r="J521" s="23">
        <f>J522</f>
        <v>0</v>
      </c>
      <c r="K521" s="23">
        <f>L521+M521+N521</f>
        <v>582.7</v>
      </c>
      <c r="L521" s="23">
        <f>L522</f>
        <v>565.2</v>
      </c>
      <c r="M521" s="23">
        <f>M522</f>
        <v>17.5</v>
      </c>
      <c r="N521" s="23">
        <f>N522</f>
        <v>0</v>
      </c>
      <c r="O521" s="23">
        <f>P521+Q521+R521</f>
        <v>582.7</v>
      </c>
      <c r="P521" s="23">
        <f>P522</f>
        <v>565.2</v>
      </c>
      <c r="Q521" s="23">
        <f>Q522</f>
        <v>17.5</v>
      </c>
      <c r="R521" s="23">
        <f>R522</f>
        <v>0</v>
      </c>
    </row>
    <row r="522" spans="1:18" ht="18.75">
      <c r="A522" s="111" t="s">
        <v>225</v>
      </c>
      <c r="B522" s="67">
        <v>546</v>
      </c>
      <c r="C522" s="28" t="s">
        <v>161</v>
      </c>
      <c r="D522" s="28" t="s">
        <v>161</v>
      </c>
      <c r="E522" s="28" t="s">
        <v>505</v>
      </c>
      <c r="F522" s="28" t="s">
        <v>224</v>
      </c>
      <c r="G522" s="23">
        <f>H522+I522+J522</f>
        <v>582.7</v>
      </c>
      <c r="H522" s="23">
        <v>565.2</v>
      </c>
      <c r="I522" s="23">
        <v>17.5</v>
      </c>
      <c r="J522" s="23"/>
      <c r="K522" s="23">
        <f>L522+M522+N522</f>
        <v>582.7</v>
      </c>
      <c r="L522" s="23">
        <v>565.2</v>
      </c>
      <c r="M522" s="23">
        <v>17.5</v>
      </c>
      <c r="N522" s="23"/>
      <c r="O522" s="23">
        <f>P522+Q522+R522</f>
        <v>582.7</v>
      </c>
      <c r="P522" s="23">
        <v>565.2</v>
      </c>
      <c r="Q522" s="23">
        <v>17.5</v>
      </c>
      <c r="R522" s="23"/>
    </row>
    <row r="523" spans="1:18" ht="75">
      <c r="A523" s="111" t="s">
        <v>369</v>
      </c>
      <c r="B523" s="67">
        <v>546</v>
      </c>
      <c r="C523" s="28" t="s">
        <v>161</v>
      </c>
      <c r="D523" s="28" t="s">
        <v>161</v>
      </c>
      <c r="E523" s="28" t="s">
        <v>83</v>
      </c>
      <c r="F523" s="28"/>
      <c r="G523" s="23">
        <f>G524</f>
        <v>2040.8</v>
      </c>
      <c r="H523" s="23">
        <f aca="true" t="shared" si="267" ref="H523:R523">H524</f>
        <v>2000</v>
      </c>
      <c r="I523" s="23">
        <f t="shared" si="267"/>
        <v>40.8</v>
      </c>
      <c r="J523" s="23">
        <f t="shared" si="267"/>
        <v>0</v>
      </c>
      <c r="K523" s="23">
        <f t="shared" si="267"/>
        <v>2040.8</v>
      </c>
      <c r="L523" s="23">
        <f t="shared" si="267"/>
        <v>2000</v>
      </c>
      <c r="M523" s="23">
        <f t="shared" si="267"/>
        <v>40.8</v>
      </c>
      <c r="N523" s="23">
        <f t="shared" si="267"/>
        <v>0</v>
      </c>
      <c r="O523" s="23">
        <f t="shared" si="267"/>
        <v>2040.8</v>
      </c>
      <c r="P523" s="23">
        <f t="shared" si="267"/>
        <v>2000</v>
      </c>
      <c r="Q523" s="23">
        <f t="shared" si="267"/>
        <v>40.8</v>
      </c>
      <c r="R523" s="23">
        <f t="shared" si="267"/>
        <v>0</v>
      </c>
    </row>
    <row r="524" spans="1:18" ht="18.75">
      <c r="A524" s="111" t="s">
        <v>225</v>
      </c>
      <c r="B524" s="67">
        <v>546</v>
      </c>
      <c r="C524" s="28" t="s">
        <v>161</v>
      </c>
      <c r="D524" s="28" t="s">
        <v>161</v>
      </c>
      <c r="E524" s="28" t="s">
        <v>83</v>
      </c>
      <c r="F524" s="28" t="s">
        <v>224</v>
      </c>
      <c r="G524" s="23">
        <f>H524+J524+I524</f>
        <v>2040.8</v>
      </c>
      <c r="H524" s="23">
        <v>2000</v>
      </c>
      <c r="I524" s="23">
        <v>40.8</v>
      </c>
      <c r="J524" s="23"/>
      <c r="K524" s="23">
        <f>L524+N524+M524</f>
        <v>2040.8</v>
      </c>
      <c r="L524" s="23">
        <v>2000</v>
      </c>
      <c r="M524" s="23">
        <v>40.8</v>
      </c>
      <c r="N524" s="23"/>
      <c r="O524" s="23">
        <f>P524+R524+Q524</f>
        <v>2040.8</v>
      </c>
      <c r="P524" s="23">
        <v>2000</v>
      </c>
      <c r="Q524" s="23">
        <v>40.8</v>
      </c>
      <c r="R524" s="23"/>
    </row>
    <row r="525" spans="1:18" ht="37.5">
      <c r="A525" s="111" t="s">
        <v>453</v>
      </c>
      <c r="B525" s="67">
        <v>546</v>
      </c>
      <c r="C525" s="28" t="s">
        <v>161</v>
      </c>
      <c r="D525" s="28" t="s">
        <v>161</v>
      </c>
      <c r="E525" s="28" t="s">
        <v>297</v>
      </c>
      <c r="F525" s="28"/>
      <c r="G525" s="23">
        <f>G526</f>
        <v>0</v>
      </c>
      <c r="H525" s="23">
        <f aca="true" t="shared" si="268" ref="H525:R528">H526</f>
        <v>0</v>
      </c>
      <c r="I525" s="23">
        <f t="shared" si="268"/>
        <v>0</v>
      </c>
      <c r="J525" s="23">
        <f t="shared" si="268"/>
        <v>0</v>
      </c>
      <c r="K525" s="23">
        <f t="shared" si="268"/>
        <v>20</v>
      </c>
      <c r="L525" s="23">
        <f t="shared" si="268"/>
        <v>0</v>
      </c>
      <c r="M525" s="23">
        <f t="shared" si="268"/>
        <v>20</v>
      </c>
      <c r="N525" s="23">
        <f t="shared" si="268"/>
        <v>0</v>
      </c>
      <c r="O525" s="23">
        <f t="shared" si="268"/>
        <v>20</v>
      </c>
      <c r="P525" s="23">
        <f t="shared" si="268"/>
        <v>0</v>
      </c>
      <c r="Q525" s="23">
        <f t="shared" si="268"/>
        <v>20</v>
      </c>
      <c r="R525" s="23">
        <f t="shared" si="268"/>
        <v>0</v>
      </c>
    </row>
    <row r="526" spans="1:18" ht="56.25">
      <c r="A526" s="111" t="s">
        <v>455</v>
      </c>
      <c r="B526" s="67">
        <v>546</v>
      </c>
      <c r="C526" s="28" t="s">
        <v>161</v>
      </c>
      <c r="D526" s="28" t="s">
        <v>161</v>
      </c>
      <c r="E526" s="28" t="s">
        <v>379</v>
      </c>
      <c r="F526" s="28"/>
      <c r="G526" s="23">
        <f>G527</f>
        <v>0</v>
      </c>
      <c r="H526" s="23">
        <f t="shared" si="268"/>
        <v>0</v>
      </c>
      <c r="I526" s="23">
        <f t="shared" si="268"/>
        <v>0</v>
      </c>
      <c r="J526" s="23">
        <f t="shared" si="268"/>
        <v>0</v>
      </c>
      <c r="K526" s="23">
        <f t="shared" si="268"/>
        <v>20</v>
      </c>
      <c r="L526" s="23">
        <f t="shared" si="268"/>
        <v>0</v>
      </c>
      <c r="M526" s="23">
        <f t="shared" si="268"/>
        <v>20</v>
      </c>
      <c r="N526" s="23">
        <f t="shared" si="268"/>
        <v>0</v>
      </c>
      <c r="O526" s="23">
        <f t="shared" si="268"/>
        <v>20</v>
      </c>
      <c r="P526" s="23">
        <f t="shared" si="268"/>
        <v>0</v>
      </c>
      <c r="Q526" s="23">
        <f t="shared" si="268"/>
        <v>20</v>
      </c>
      <c r="R526" s="23">
        <f t="shared" si="268"/>
        <v>0</v>
      </c>
    </row>
    <row r="527" spans="1:18" ht="37.5">
      <c r="A527" s="111" t="s">
        <v>40</v>
      </c>
      <c r="B527" s="67">
        <v>546</v>
      </c>
      <c r="C527" s="28" t="s">
        <v>161</v>
      </c>
      <c r="D527" s="28" t="s">
        <v>161</v>
      </c>
      <c r="E527" s="28" t="s">
        <v>383</v>
      </c>
      <c r="F527" s="28"/>
      <c r="G527" s="23">
        <f>G528</f>
        <v>0</v>
      </c>
      <c r="H527" s="23">
        <f t="shared" si="268"/>
        <v>0</v>
      </c>
      <c r="I527" s="23">
        <f t="shared" si="268"/>
        <v>0</v>
      </c>
      <c r="J527" s="23">
        <f t="shared" si="268"/>
        <v>0</v>
      </c>
      <c r="K527" s="23">
        <f t="shared" si="268"/>
        <v>20</v>
      </c>
      <c r="L527" s="23">
        <f t="shared" si="268"/>
        <v>0</v>
      </c>
      <c r="M527" s="23">
        <f t="shared" si="268"/>
        <v>20</v>
      </c>
      <c r="N527" s="23">
        <f t="shared" si="268"/>
        <v>0</v>
      </c>
      <c r="O527" s="23">
        <f t="shared" si="268"/>
        <v>20</v>
      </c>
      <c r="P527" s="23">
        <f t="shared" si="268"/>
        <v>0</v>
      </c>
      <c r="Q527" s="23">
        <f t="shared" si="268"/>
        <v>20</v>
      </c>
      <c r="R527" s="23">
        <f t="shared" si="268"/>
        <v>0</v>
      </c>
    </row>
    <row r="528" spans="1:18" ht="33" customHeight="1">
      <c r="A528" s="111" t="s">
        <v>246</v>
      </c>
      <c r="B528" s="67">
        <v>546</v>
      </c>
      <c r="C528" s="28" t="s">
        <v>161</v>
      </c>
      <c r="D528" s="28" t="s">
        <v>161</v>
      </c>
      <c r="E528" s="28" t="s">
        <v>443</v>
      </c>
      <c r="F528" s="28"/>
      <c r="G528" s="23">
        <f>G529</f>
        <v>0</v>
      </c>
      <c r="H528" s="23">
        <f t="shared" si="268"/>
        <v>0</v>
      </c>
      <c r="I528" s="23">
        <f t="shared" si="268"/>
        <v>0</v>
      </c>
      <c r="J528" s="23">
        <f t="shared" si="268"/>
        <v>0</v>
      </c>
      <c r="K528" s="23">
        <f t="shared" si="268"/>
        <v>20</v>
      </c>
      <c r="L528" s="23">
        <f t="shared" si="268"/>
        <v>0</v>
      </c>
      <c r="M528" s="23">
        <f t="shared" si="268"/>
        <v>20</v>
      </c>
      <c r="N528" s="23">
        <f t="shared" si="268"/>
        <v>0</v>
      </c>
      <c r="O528" s="23">
        <f t="shared" si="268"/>
        <v>20</v>
      </c>
      <c r="P528" s="23">
        <f t="shared" si="268"/>
        <v>0</v>
      </c>
      <c r="Q528" s="23">
        <f t="shared" si="268"/>
        <v>20</v>
      </c>
      <c r="R528" s="23">
        <f t="shared" si="268"/>
        <v>0</v>
      </c>
    </row>
    <row r="529" spans="1:18" ht="37.5">
      <c r="A529" s="111" t="s">
        <v>119</v>
      </c>
      <c r="B529" s="67">
        <v>546</v>
      </c>
      <c r="C529" s="28" t="s">
        <v>161</v>
      </c>
      <c r="D529" s="28" t="s">
        <v>161</v>
      </c>
      <c r="E529" s="28" t="s">
        <v>443</v>
      </c>
      <c r="F529" s="28" t="s">
        <v>210</v>
      </c>
      <c r="G529" s="23">
        <f>H529+I529+J529</f>
        <v>0</v>
      </c>
      <c r="H529" s="23"/>
      <c r="I529" s="23">
        <v>0</v>
      </c>
      <c r="J529" s="23"/>
      <c r="K529" s="23">
        <f>L529+M529+N529</f>
        <v>20</v>
      </c>
      <c r="L529" s="23"/>
      <c r="M529" s="23">
        <v>20</v>
      </c>
      <c r="N529" s="23"/>
      <c r="O529" s="23">
        <f>P529+Q529+R529</f>
        <v>20</v>
      </c>
      <c r="P529" s="23"/>
      <c r="Q529" s="23">
        <v>20</v>
      </c>
      <c r="R529" s="23"/>
    </row>
    <row r="530" spans="1:18" ht="37.5">
      <c r="A530" s="111" t="s">
        <v>472</v>
      </c>
      <c r="B530" s="67">
        <v>546</v>
      </c>
      <c r="C530" s="28" t="s">
        <v>161</v>
      </c>
      <c r="D530" s="28" t="s">
        <v>161</v>
      </c>
      <c r="E530" s="28" t="s">
        <v>305</v>
      </c>
      <c r="F530" s="28"/>
      <c r="G530" s="23">
        <f>G531</f>
        <v>6.5</v>
      </c>
      <c r="H530" s="23">
        <f aca="true" t="shared" si="269" ref="H530:R530">H531</f>
        <v>0</v>
      </c>
      <c r="I530" s="23">
        <f t="shared" si="269"/>
        <v>6.5</v>
      </c>
      <c r="J530" s="23">
        <f t="shared" si="269"/>
        <v>0</v>
      </c>
      <c r="K530" s="23">
        <f t="shared" si="269"/>
        <v>6.5</v>
      </c>
      <c r="L530" s="23">
        <f t="shared" si="269"/>
        <v>0</v>
      </c>
      <c r="M530" s="23">
        <f t="shared" si="269"/>
        <v>6.5</v>
      </c>
      <c r="N530" s="23">
        <f t="shared" si="269"/>
        <v>0</v>
      </c>
      <c r="O530" s="23">
        <f t="shared" si="269"/>
        <v>6.5</v>
      </c>
      <c r="P530" s="23">
        <f t="shared" si="269"/>
        <v>0</v>
      </c>
      <c r="Q530" s="23">
        <f t="shared" si="269"/>
        <v>6.5</v>
      </c>
      <c r="R530" s="23">
        <f t="shared" si="269"/>
        <v>0</v>
      </c>
    </row>
    <row r="531" spans="1:18" ht="37.5">
      <c r="A531" s="111" t="s">
        <v>306</v>
      </c>
      <c r="B531" s="67">
        <v>546</v>
      </c>
      <c r="C531" s="28" t="s">
        <v>161</v>
      </c>
      <c r="D531" s="28" t="s">
        <v>161</v>
      </c>
      <c r="E531" s="28" t="s">
        <v>307</v>
      </c>
      <c r="F531" s="28"/>
      <c r="G531" s="23">
        <f>G532</f>
        <v>6.5</v>
      </c>
      <c r="H531" s="23">
        <f aca="true" t="shared" si="270" ref="H531:R532">H532</f>
        <v>0</v>
      </c>
      <c r="I531" s="23">
        <f t="shared" si="270"/>
        <v>6.5</v>
      </c>
      <c r="J531" s="23">
        <f t="shared" si="270"/>
        <v>0</v>
      </c>
      <c r="K531" s="23">
        <f t="shared" si="270"/>
        <v>6.5</v>
      </c>
      <c r="L531" s="23">
        <f t="shared" si="270"/>
        <v>0</v>
      </c>
      <c r="M531" s="23">
        <f t="shared" si="270"/>
        <v>6.5</v>
      </c>
      <c r="N531" s="23">
        <f t="shared" si="270"/>
        <v>0</v>
      </c>
      <c r="O531" s="23">
        <f t="shared" si="270"/>
        <v>6.5</v>
      </c>
      <c r="P531" s="23">
        <f t="shared" si="270"/>
        <v>0</v>
      </c>
      <c r="Q531" s="23">
        <f t="shared" si="270"/>
        <v>6.5</v>
      </c>
      <c r="R531" s="23">
        <f t="shared" si="270"/>
        <v>0</v>
      </c>
    </row>
    <row r="532" spans="1:18" ht="18.75">
      <c r="A532" s="27" t="s">
        <v>214</v>
      </c>
      <c r="B532" s="67">
        <v>546</v>
      </c>
      <c r="C532" s="28" t="s">
        <v>161</v>
      </c>
      <c r="D532" s="28" t="s">
        <v>161</v>
      </c>
      <c r="E532" s="28" t="s">
        <v>308</v>
      </c>
      <c r="F532" s="28"/>
      <c r="G532" s="23">
        <f>G533</f>
        <v>6.5</v>
      </c>
      <c r="H532" s="23">
        <f t="shared" si="270"/>
        <v>0</v>
      </c>
      <c r="I532" s="23">
        <f t="shared" si="270"/>
        <v>6.5</v>
      </c>
      <c r="J532" s="23">
        <f t="shared" si="270"/>
        <v>0</v>
      </c>
      <c r="K532" s="23">
        <f t="shared" si="270"/>
        <v>6.5</v>
      </c>
      <c r="L532" s="23">
        <f t="shared" si="270"/>
        <v>0</v>
      </c>
      <c r="M532" s="23">
        <f t="shared" si="270"/>
        <v>6.5</v>
      </c>
      <c r="N532" s="23">
        <f t="shared" si="270"/>
        <v>0</v>
      </c>
      <c r="O532" s="23">
        <f t="shared" si="270"/>
        <v>6.5</v>
      </c>
      <c r="P532" s="23">
        <f t="shared" si="270"/>
        <v>0</v>
      </c>
      <c r="Q532" s="23">
        <f t="shared" si="270"/>
        <v>6.5</v>
      </c>
      <c r="R532" s="23">
        <f t="shared" si="270"/>
        <v>0</v>
      </c>
    </row>
    <row r="533" spans="1:18" ht="37.5">
      <c r="A533" s="111" t="s">
        <v>119</v>
      </c>
      <c r="B533" s="67">
        <v>546</v>
      </c>
      <c r="C533" s="28" t="s">
        <v>161</v>
      </c>
      <c r="D533" s="28" t="s">
        <v>161</v>
      </c>
      <c r="E533" s="28" t="s">
        <v>308</v>
      </c>
      <c r="F533" s="28" t="s">
        <v>210</v>
      </c>
      <c r="G533" s="23">
        <f>H533+I533+J533</f>
        <v>6.5</v>
      </c>
      <c r="H533" s="23"/>
      <c r="I533" s="23">
        <v>6.5</v>
      </c>
      <c r="J533" s="23"/>
      <c r="K533" s="23">
        <f>L533+M533+N533</f>
        <v>6.5</v>
      </c>
      <c r="L533" s="23"/>
      <c r="M533" s="23">
        <v>6.5</v>
      </c>
      <c r="N533" s="23"/>
      <c r="O533" s="23">
        <f>P533+Q533+R533</f>
        <v>6.5</v>
      </c>
      <c r="P533" s="23"/>
      <c r="Q533" s="23">
        <v>6.5</v>
      </c>
      <c r="R533" s="23"/>
    </row>
    <row r="534" spans="1:18" ht="18.75">
      <c r="A534" s="111" t="s">
        <v>186</v>
      </c>
      <c r="B534" s="67">
        <v>546</v>
      </c>
      <c r="C534" s="28" t="s">
        <v>161</v>
      </c>
      <c r="D534" s="28" t="s">
        <v>157</v>
      </c>
      <c r="E534" s="28"/>
      <c r="F534" s="28"/>
      <c r="G534" s="23">
        <f aca="true" t="shared" si="271" ref="G534:R534">G535</f>
        <v>92816.3</v>
      </c>
      <c r="H534" s="23">
        <f t="shared" si="271"/>
        <v>63637.9</v>
      </c>
      <c r="I534" s="23">
        <f t="shared" si="271"/>
        <v>27728.899999999998</v>
      </c>
      <c r="J534" s="23">
        <f t="shared" si="271"/>
        <v>0</v>
      </c>
      <c r="K534" s="23">
        <f t="shared" si="271"/>
        <v>50803.4</v>
      </c>
      <c r="L534" s="23">
        <f t="shared" si="271"/>
        <v>13876.9</v>
      </c>
      <c r="M534" s="23">
        <f t="shared" si="271"/>
        <v>21926.5</v>
      </c>
      <c r="N534" s="23">
        <f t="shared" si="271"/>
        <v>0</v>
      </c>
      <c r="O534" s="23">
        <f t="shared" si="271"/>
        <v>35803.4</v>
      </c>
      <c r="P534" s="23">
        <f t="shared" si="271"/>
        <v>13876.9</v>
      </c>
      <c r="Q534" s="23">
        <f t="shared" si="271"/>
        <v>21926.5</v>
      </c>
      <c r="R534" s="23">
        <f t="shared" si="271"/>
        <v>0</v>
      </c>
    </row>
    <row r="535" spans="1:18" ht="37.5">
      <c r="A535" s="111" t="s">
        <v>460</v>
      </c>
      <c r="B535" s="67">
        <v>546</v>
      </c>
      <c r="C535" s="28" t="s">
        <v>161</v>
      </c>
      <c r="D535" s="28" t="s">
        <v>157</v>
      </c>
      <c r="E535" s="67" t="s">
        <v>343</v>
      </c>
      <c r="F535" s="28"/>
      <c r="G535" s="23">
        <f aca="true" t="shared" si="272" ref="G535:R535">G536+G545</f>
        <v>92816.3</v>
      </c>
      <c r="H535" s="23">
        <f t="shared" si="272"/>
        <v>63637.9</v>
      </c>
      <c r="I535" s="23">
        <f t="shared" si="272"/>
        <v>27728.899999999998</v>
      </c>
      <c r="J535" s="23">
        <f t="shared" si="272"/>
        <v>0</v>
      </c>
      <c r="K535" s="23">
        <f t="shared" si="272"/>
        <v>50803.4</v>
      </c>
      <c r="L535" s="23">
        <f t="shared" si="272"/>
        <v>13876.9</v>
      </c>
      <c r="M535" s="23">
        <f t="shared" si="272"/>
        <v>21926.5</v>
      </c>
      <c r="N535" s="23">
        <f t="shared" si="272"/>
        <v>0</v>
      </c>
      <c r="O535" s="23">
        <f t="shared" si="272"/>
        <v>35803.4</v>
      </c>
      <c r="P535" s="23">
        <f t="shared" si="272"/>
        <v>13876.9</v>
      </c>
      <c r="Q535" s="23">
        <f t="shared" si="272"/>
        <v>21926.5</v>
      </c>
      <c r="R535" s="23">
        <f t="shared" si="272"/>
        <v>0</v>
      </c>
    </row>
    <row r="536" spans="1:18" ht="30" customHeight="1">
      <c r="A536" s="57" t="s">
        <v>21</v>
      </c>
      <c r="B536" s="67">
        <v>546</v>
      </c>
      <c r="C536" s="28" t="s">
        <v>161</v>
      </c>
      <c r="D536" s="28" t="s">
        <v>157</v>
      </c>
      <c r="E536" s="67" t="s">
        <v>344</v>
      </c>
      <c r="F536" s="28"/>
      <c r="G536" s="23">
        <f>G540+G537</f>
        <v>51642</v>
      </c>
      <c r="H536" s="23">
        <f aca="true" t="shared" si="273" ref="H536:O536">H540+H537</f>
        <v>49761</v>
      </c>
      <c r="I536" s="23">
        <f t="shared" si="273"/>
        <v>2847</v>
      </c>
      <c r="J536" s="23">
        <f t="shared" si="273"/>
        <v>0</v>
      </c>
      <c r="K536" s="23">
        <f t="shared" si="273"/>
        <v>15000</v>
      </c>
      <c r="L536" s="23">
        <f t="shared" si="273"/>
        <v>0</v>
      </c>
      <c r="M536" s="23">
        <f t="shared" si="273"/>
        <v>0</v>
      </c>
      <c r="N536" s="23">
        <f t="shared" si="273"/>
        <v>0</v>
      </c>
      <c r="O536" s="23">
        <f t="shared" si="273"/>
        <v>0</v>
      </c>
      <c r="P536" s="23">
        <f>P540</f>
        <v>0</v>
      </c>
      <c r="Q536" s="23">
        <f>Q540</f>
        <v>0</v>
      </c>
      <c r="R536" s="23">
        <f>R540</f>
        <v>0</v>
      </c>
    </row>
    <row r="537" spans="1:18" ht="57" customHeight="1">
      <c r="A537" s="21" t="s">
        <v>353</v>
      </c>
      <c r="B537" s="67">
        <v>546</v>
      </c>
      <c r="C537" s="28" t="s">
        <v>161</v>
      </c>
      <c r="D537" s="28" t="s">
        <v>157</v>
      </c>
      <c r="E537" s="67" t="s">
        <v>348</v>
      </c>
      <c r="F537" s="28"/>
      <c r="G537" s="23">
        <f>G538</f>
        <v>12</v>
      </c>
      <c r="H537" s="23">
        <f aca="true" t="shared" si="274" ref="H537:O538">H538</f>
        <v>0</v>
      </c>
      <c r="I537" s="23">
        <f t="shared" si="274"/>
        <v>0</v>
      </c>
      <c r="J537" s="23">
        <f t="shared" si="274"/>
        <v>0</v>
      </c>
      <c r="K537" s="23">
        <f t="shared" si="274"/>
        <v>0</v>
      </c>
      <c r="L537" s="23">
        <f t="shared" si="274"/>
        <v>0</v>
      </c>
      <c r="M537" s="23">
        <f t="shared" si="274"/>
        <v>0</v>
      </c>
      <c r="N537" s="23">
        <f t="shared" si="274"/>
        <v>0</v>
      </c>
      <c r="O537" s="23">
        <f t="shared" si="274"/>
        <v>0</v>
      </c>
      <c r="P537" s="23"/>
      <c r="Q537" s="23"/>
      <c r="R537" s="23"/>
    </row>
    <row r="538" spans="1:18" ht="45" customHeight="1">
      <c r="A538" s="21" t="s">
        <v>669</v>
      </c>
      <c r="B538" s="67">
        <v>546</v>
      </c>
      <c r="C538" s="28" t="s">
        <v>161</v>
      </c>
      <c r="D538" s="28" t="s">
        <v>157</v>
      </c>
      <c r="E538" s="67" t="s">
        <v>668</v>
      </c>
      <c r="F538" s="28"/>
      <c r="G538" s="23">
        <f>G539</f>
        <v>12</v>
      </c>
      <c r="H538" s="23">
        <f t="shared" si="274"/>
        <v>0</v>
      </c>
      <c r="I538" s="23">
        <f t="shared" si="274"/>
        <v>0</v>
      </c>
      <c r="J538" s="23">
        <f t="shared" si="274"/>
        <v>0</v>
      </c>
      <c r="K538" s="23">
        <f t="shared" si="274"/>
        <v>0</v>
      </c>
      <c r="L538" s="23">
        <f t="shared" si="274"/>
        <v>0</v>
      </c>
      <c r="M538" s="23">
        <f t="shared" si="274"/>
        <v>0</v>
      </c>
      <c r="N538" s="23">
        <f t="shared" si="274"/>
        <v>0</v>
      </c>
      <c r="O538" s="23">
        <f t="shared" si="274"/>
        <v>0</v>
      </c>
      <c r="P538" s="23"/>
      <c r="Q538" s="23"/>
      <c r="R538" s="23"/>
    </row>
    <row r="539" spans="1:18" ht="36.75" customHeight="1">
      <c r="A539" s="111" t="s">
        <v>261</v>
      </c>
      <c r="B539" s="67">
        <v>546</v>
      </c>
      <c r="C539" s="28" t="s">
        <v>161</v>
      </c>
      <c r="D539" s="28" t="s">
        <v>157</v>
      </c>
      <c r="E539" s="67" t="s">
        <v>666</v>
      </c>
      <c r="F539" s="28" t="s">
        <v>260</v>
      </c>
      <c r="G539" s="23">
        <v>12</v>
      </c>
      <c r="H539" s="23"/>
      <c r="I539" s="23"/>
      <c r="J539" s="23"/>
      <c r="K539" s="23">
        <v>0</v>
      </c>
      <c r="L539" s="23"/>
      <c r="M539" s="23"/>
      <c r="N539" s="23"/>
      <c r="O539" s="23">
        <v>0</v>
      </c>
      <c r="P539" s="23"/>
      <c r="Q539" s="23"/>
      <c r="R539" s="23"/>
    </row>
    <row r="540" spans="1:18" ht="37.5">
      <c r="A540" s="57" t="s">
        <v>462</v>
      </c>
      <c r="B540" s="67">
        <v>546</v>
      </c>
      <c r="C540" s="28" t="s">
        <v>161</v>
      </c>
      <c r="D540" s="28" t="s">
        <v>157</v>
      </c>
      <c r="E540" s="67" t="s">
        <v>62</v>
      </c>
      <c r="F540" s="28"/>
      <c r="G540" s="23">
        <f>G543+G541</f>
        <v>51630</v>
      </c>
      <c r="H540" s="23">
        <f aca="true" t="shared" si="275" ref="H540:R540">H543+H541</f>
        <v>49761</v>
      </c>
      <c r="I540" s="23">
        <f t="shared" si="275"/>
        <v>2847</v>
      </c>
      <c r="J540" s="23">
        <f t="shared" si="275"/>
        <v>0</v>
      </c>
      <c r="K540" s="23">
        <f t="shared" si="275"/>
        <v>15000</v>
      </c>
      <c r="L540" s="23">
        <f t="shared" si="275"/>
        <v>0</v>
      </c>
      <c r="M540" s="23">
        <f t="shared" si="275"/>
        <v>0</v>
      </c>
      <c r="N540" s="23">
        <f t="shared" si="275"/>
        <v>0</v>
      </c>
      <c r="O540" s="23">
        <f t="shared" si="275"/>
        <v>0</v>
      </c>
      <c r="P540" s="23">
        <f t="shared" si="275"/>
        <v>0</v>
      </c>
      <c r="Q540" s="23">
        <f t="shared" si="275"/>
        <v>0</v>
      </c>
      <c r="R540" s="23">
        <f t="shared" si="275"/>
        <v>0</v>
      </c>
    </row>
    <row r="541" spans="1:18" ht="61.5" customHeight="1">
      <c r="A541" s="111" t="s">
        <v>622</v>
      </c>
      <c r="B541" s="67">
        <v>546</v>
      </c>
      <c r="C541" s="28" t="s">
        <v>161</v>
      </c>
      <c r="D541" s="28" t="s">
        <v>157</v>
      </c>
      <c r="E541" s="67" t="s">
        <v>507</v>
      </c>
      <c r="F541" s="28"/>
      <c r="G541" s="23">
        <f>G542</f>
        <v>330</v>
      </c>
      <c r="H541" s="23">
        <f aca="true" t="shared" si="276" ref="H541:R541">H542</f>
        <v>0</v>
      </c>
      <c r="I541" s="23">
        <f t="shared" si="276"/>
        <v>1308</v>
      </c>
      <c r="J541" s="23">
        <f t="shared" si="276"/>
        <v>0</v>
      </c>
      <c r="K541" s="23">
        <f t="shared" si="276"/>
        <v>0</v>
      </c>
      <c r="L541" s="23">
        <f t="shared" si="276"/>
        <v>0</v>
      </c>
      <c r="M541" s="23">
        <f t="shared" si="276"/>
        <v>0</v>
      </c>
      <c r="N541" s="23">
        <f t="shared" si="276"/>
        <v>0</v>
      </c>
      <c r="O541" s="23">
        <f t="shared" si="276"/>
        <v>0</v>
      </c>
      <c r="P541" s="23">
        <f t="shared" si="276"/>
        <v>0</v>
      </c>
      <c r="Q541" s="23">
        <f t="shared" si="276"/>
        <v>0</v>
      </c>
      <c r="R541" s="23">
        <f t="shared" si="276"/>
        <v>0</v>
      </c>
    </row>
    <row r="542" spans="1:18" ht="37.5">
      <c r="A542" s="111" t="s">
        <v>119</v>
      </c>
      <c r="B542" s="67">
        <v>546</v>
      </c>
      <c r="C542" s="28" t="s">
        <v>161</v>
      </c>
      <c r="D542" s="28" t="s">
        <v>157</v>
      </c>
      <c r="E542" s="67" t="s">
        <v>507</v>
      </c>
      <c r="F542" s="28" t="s">
        <v>210</v>
      </c>
      <c r="G542" s="23">
        <v>330</v>
      </c>
      <c r="H542" s="23"/>
      <c r="I542" s="23">
        <v>1308</v>
      </c>
      <c r="J542" s="23"/>
      <c r="K542" s="23">
        <v>0</v>
      </c>
      <c r="L542" s="23"/>
      <c r="M542" s="23"/>
      <c r="N542" s="23"/>
      <c r="O542" s="23">
        <v>0</v>
      </c>
      <c r="P542" s="23"/>
      <c r="Q542" s="23"/>
      <c r="R542" s="23"/>
    </row>
    <row r="543" spans="1:18" ht="97.5" customHeight="1">
      <c r="A543" s="111" t="s">
        <v>521</v>
      </c>
      <c r="B543" s="67">
        <v>546</v>
      </c>
      <c r="C543" s="28" t="s">
        <v>161</v>
      </c>
      <c r="D543" s="28" t="s">
        <v>157</v>
      </c>
      <c r="E543" s="28" t="s">
        <v>90</v>
      </c>
      <c r="F543" s="28"/>
      <c r="G543" s="23">
        <f>G544</f>
        <v>51300</v>
      </c>
      <c r="H543" s="23">
        <f aca="true" t="shared" si="277" ref="H543:R543">H544</f>
        <v>49761</v>
      </c>
      <c r="I543" s="23">
        <f t="shared" si="277"/>
        <v>1539</v>
      </c>
      <c r="J543" s="23">
        <f t="shared" si="277"/>
        <v>0</v>
      </c>
      <c r="K543" s="23">
        <f t="shared" si="277"/>
        <v>15000</v>
      </c>
      <c r="L543" s="23">
        <f t="shared" si="277"/>
        <v>0</v>
      </c>
      <c r="M543" s="23">
        <f t="shared" si="277"/>
        <v>0</v>
      </c>
      <c r="N543" s="23">
        <f t="shared" si="277"/>
        <v>0</v>
      </c>
      <c r="O543" s="23">
        <f t="shared" si="277"/>
        <v>0</v>
      </c>
      <c r="P543" s="23">
        <f t="shared" si="277"/>
        <v>0</v>
      </c>
      <c r="Q543" s="23">
        <f t="shared" si="277"/>
        <v>0</v>
      </c>
      <c r="R543" s="23">
        <f t="shared" si="277"/>
        <v>0</v>
      </c>
    </row>
    <row r="544" spans="1:18" ht="18.75">
      <c r="A544" s="111" t="s">
        <v>188</v>
      </c>
      <c r="B544" s="67">
        <v>546</v>
      </c>
      <c r="C544" s="28" t="s">
        <v>161</v>
      </c>
      <c r="D544" s="28" t="s">
        <v>157</v>
      </c>
      <c r="E544" s="28" t="s">
        <v>90</v>
      </c>
      <c r="F544" s="28" t="s">
        <v>218</v>
      </c>
      <c r="G544" s="23">
        <f>H544+I544+J544</f>
        <v>51300</v>
      </c>
      <c r="H544" s="23">
        <v>49761</v>
      </c>
      <c r="I544" s="23">
        <v>1539</v>
      </c>
      <c r="J544" s="23"/>
      <c r="K544" s="23">
        <v>15000</v>
      </c>
      <c r="L544" s="23"/>
      <c r="M544" s="23"/>
      <c r="N544" s="23"/>
      <c r="O544" s="23">
        <f>P544+Q544+R544</f>
        <v>0</v>
      </c>
      <c r="P544" s="23"/>
      <c r="Q544" s="23"/>
      <c r="R544" s="23"/>
    </row>
    <row r="545" spans="1:18" ht="18.75">
      <c r="A545" s="63" t="s">
        <v>37</v>
      </c>
      <c r="B545" s="67">
        <v>546</v>
      </c>
      <c r="C545" s="28" t="s">
        <v>161</v>
      </c>
      <c r="D545" s="28" t="s">
        <v>157</v>
      </c>
      <c r="E545" s="28" t="s">
        <v>94</v>
      </c>
      <c r="F545" s="28"/>
      <c r="G545" s="23">
        <f>G546</f>
        <v>41174.3</v>
      </c>
      <c r="H545" s="23">
        <f aca="true" t="shared" si="278" ref="H545:R545">H546</f>
        <v>13876.9</v>
      </c>
      <c r="I545" s="23">
        <f t="shared" si="278"/>
        <v>24881.899999999998</v>
      </c>
      <c r="J545" s="23">
        <f t="shared" si="278"/>
        <v>0</v>
      </c>
      <c r="K545" s="23">
        <f t="shared" si="278"/>
        <v>35803.4</v>
      </c>
      <c r="L545" s="23">
        <f t="shared" si="278"/>
        <v>13876.9</v>
      </c>
      <c r="M545" s="23">
        <f t="shared" si="278"/>
        <v>21926.5</v>
      </c>
      <c r="N545" s="23">
        <f t="shared" si="278"/>
        <v>0</v>
      </c>
      <c r="O545" s="23">
        <f t="shared" si="278"/>
        <v>35803.4</v>
      </c>
      <c r="P545" s="23">
        <f t="shared" si="278"/>
        <v>13876.9</v>
      </c>
      <c r="Q545" s="23">
        <f t="shared" si="278"/>
        <v>21926.5</v>
      </c>
      <c r="R545" s="23">
        <f t="shared" si="278"/>
        <v>0</v>
      </c>
    </row>
    <row r="546" spans="1:18" ht="131.25">
      <c r="A546" s="21" t="s">
        <v>543</v>
      </c>
      <c r="B546" s="67">
        <v>546</v>
      </c>
      <c r="C546" s="28" t="s">
        <v>161</v>
      </c>
      <c r="D546" s="28" t="s">
        <v>157</v>
      </c>
      <c r="E546" s="28" t="s">
        <v>142</v>
      </c>
      <c r="F546" s="28"/>
      <c r="G546" s="23">
        <f aca="true" t="shared" si="279" ref="G546:R546">G547+G551</f>
        <v>41174.3</v>
      </c>
      <c r="H546" s="23">
        <f t="shared" si="279"/>
        <v>13876.9</v>
      </c>
      <c r="I546" s="23">
        <f t="shared" si="279"/>
        <v>24881.899999999998</v>
      </c>
      <c r="J546" s="23">
        <f t="shared" si="279"/>
        <v>0</v>
      </c>
      <c r="K546" s="23">
        <f t="shared" si="279"/>
        <v>35803.4</v>
      </c>
      <c r="L546" s="23">
        <f t="shared" si="279"/>
        <v>13876.9</v>
      </c>
      <c r="M546" s="23">
        <f t="shared" si="279"/>
        <v>21926.5</v>
      </c>
      <c r="N546" s="23">
        <f t="shared" si="279"/>
        <v>0</v>
      </c>
      <c r="O546" s="23">
        <f t="shared" si="279"/>
        <v>35803.4</v>
      </c>
      <c r="P546" s="23">
        <f t="shared" si="279"/>
        <v>13876.9</v>
      </c>
      <c r="Q546" s="23">
        <f t="shared" si="279"/>
        <v>21926.5</v>
      </c>
      <c r="R546" s="23">
        <f t="shared" si="279"/>
        <v>0</v>
      </c>
    </row>
    <row r="547" spans="1:18" ht="18.75">
      <c r="A547" s="111" t="s">
        <v>540</v>
      </c>
      <c r="B547" s="67">
        <v>546</v>
      </c>
      <c r="C547" s="28" t="s">
        <v>161</v>
      </c>
      <c r="D547" s="28" t="s">
        <v>157</v>
      </c>
      <c r="E547" s="28" t="s">
        <v>541</v>
      </c>
      <c r="F547" s="28"/>
      <c r="G547" s="23">
        <f aca="true" t="shared" si="280" ref="G547:R547">G548+G549+G550</f>
        <v>26868.2</v>
      </c>
      <c r="H547" s="23">
        <f t="shared" si="280"/>
        <v>0</v>
      </c>
      <c r="I547" s="23">
        <f t="shared" si="280"/>
        <v>24452.699999999997</v>
      </c>
      <c r="J547" s="23">
        <f t="shared" si="280"/>
        <v>0</v>
      </c>
      <c r="K547" s="23">
        <f t="shared" si="280"/>
        <v>21497.3</v>
      </c>
      <c r="L547" s="23">
        <f t="shared" si="280"/>
        <v>0</v>
      </c>
      <c r="M547" s="23">
        <f t="shared" si="280"/>
        <v>21497.3</v>
      </c>
      <c r="N547" s="23">
        <f t="shared" si="280"/>
        <v>0</v>
      </c>
      <c r="O547" s="23">
        <f t="shared" si="280"/>
        <v>21497.3</v>
      </c>
      <c r="P547" s="23">
        <f t="shared" si="280"/>
        <v>0</v>
      </c>
      <c r="Q547" s="23">
        <f t="shared" si="280"/>
        <v>21497.3</v>
      </c>
      <c r="R547" s="23">
        <f t="shared" si="280"/>
        <v>0</v>
      </c>
    </row>
    <row r="548" spans="1:18" ht="18.75">
      <c r="A548" s="111" t="s">
        <v>213</v>
      </c>
      <c r="B548" s="67">
        <v>546</v>
      </c>
      <c r="C548" s="28" t="s">
        <v>161</v>
      </c>
      <c r="D548" s="28" t="s">
        <v>157</v>
      </c>
      <c r="E548" s="28" t="s">
        <v>541</v>
      </c>
      <c r="F548" s="28" t="s">
        <v>185</v>
      </c>
      <c r="G548" s="23">
        <v>25250.4</v>
      </c>
      <c r="H548" s="23"/>
      <c r="I548" s="23">
        <v>22988.1</v>
      </c>
      <c r="J548" s="23"/>
      <c r="K548" s="23">
        <f>L548+M548+N548</f>
        <v>20032.7</v>
      </c>
      <c r="L548" s="23"/>
      <c r="M548" s="23">
        <v>20032.7</v>
      </c>
      <c r="N548" s="23"/>
      <c r="O548" s="23">
        <f>P548+Q548+R548</f>
        <v>20032.7</v>
      </c>
      <c r="P548" s="23"/>
      <c r="Q548" s="23">
        <v>20032.7</v>
      </c>
      <c r="R548" s="23"/>
    </row>
    <row r="549" spans="1:18" ht="37.5">
      <c r="A549" s="111" t="s">
        <v>119</v>
      </c>
      <c r="B549" s="67">
        <v>546</v>
      </c>
      <c r="C549" s="28" t="s">
        <v>161</v>
      </c>
      <c r="D549" s="28" t="s">
        <v>157</v>
      </c>
      <c r="E549" s="28" t="s">
        <v>541</v>
      </c>
      <c r="F549" s="28" t="s">
        <v>210</v>
      </c>
      <c r="G549" s="23">
        <v>1598.8</v>
      </c>
      <c r="H549" s="23"/>
      <c r="I549" s="23">
        <v>1445.6</v>
      </c>
      <c r="J549" s="23"/>
      <c r="K549" s="23">
        <f>L549+M549+N549</f>
        <v>1445.6</v>
      </c>
      <c r="L549" s="23"/>
      <c r="M549" s="23">
        <v>1445.6</v>
      </c>
      <c r="N549" s="23"/>
      <c r="O549" s="23">
        <f>P549+Q549+R549</f>
        <v>1445.6</v>
      </c>
      <c r="P549" s="23"/>
      <c r="Q549" s="23">
        <v>1445.6</v>
      </c>
      <c r="R549" s="23"/>
    </row>
    <row r="550" spans="1:18" ht="18.75">
      <c r="A550" s="111" t="s">
        <v>208</v>
      </c>
      <c r="B550" s="67">
        <v>546</v>
      </c>
      <c r="C550" s="28" t="s">
        <v>161</v>
      </c>
      <c r="D550" s="28" t="s">
        <v>157</v>
      </c>
      <c r="E550" s="28" t="s">
        <v>541</v>
      </c>
      <c r="F550" s="28" t="s">
        <v>209</v>
      </c>
      <c r="G550" s="23">
        <f>H550+I550+J550</f>
        <v>19</v>
      </c>
      <c r="H550" s="23"/>
      <c r="I550" s="23">
        <v>19</v>
      </c>
      <c r="J550" s="23"/>
      <c r="K550" s="23">
        <f>L550+M550+N550</f>
        <v>19</v>
      </c>
      <c r="L550" s="23"/>
      <c r="M550" s="23">
        <v>19</v>
      </c>
      <c r="N550" s="23"/>
      <c r="O550" s="23">
        <f>P550+Q550+R550</f>
        <v>19</v>
      </c>
      <c r="P550" s="23"/>
      <c r="Q550" s="23">
        <v>19</v>
      </c>
      <c r="R550" s="23"/>
    </row>
    <row r="551" spans="1:18" ht="56.25">
      <c r="A551" s="111" t="s">
        <v>484</v>
      </c>
      <c r="B551" s="67">
        <v>546</v>
      </c>
      <c r="C551" s="28" t="s">
        <v>161</v>
      </c>
      <c r="D551" s="28" t="s">
        <v>157</v>
      </c>
      <c r="E551" s="28" t="s">
        <v>504</v>
      </c>
      <c r="F551" s="28"/>
      <c r="G551" s="23">
        <f>H551+I551+J551</f>
        <v>14306.1</v>
      </c>
      <c r="H551" s="23">
        <f>H552</f>
        <v>13876.9</v>
      </c>
      <c r="I551" s="23">
        <f>I552</f>
        <v>429.2</v>
      </c>
      <c r="J551" s="23">
        <f>J552</f>
        <v>0</v>
      </c>
      <c r="K551" s="23">
        <f>L551+M551+N551</f>
        <v>14306.1</v>
      </c>
      <c r="L551" s="23">
        <f>L552</f>
        <v>13876.9</v>
      </c>
      <c r="M551" s="23">
        <f>M552</f>
        <v>429.2</v>
      </c>
      <c r="N551" s="23">
        <f>N552</f>
        <v>0</v>
      </c>
      <c r="O551" s="23">
        <f>P551+Q551+R551</f>
        <v>14306.1</v>
      </c>
      <c r="P551" s="23">
        <f>P552</f>
        <v>13876.9</v>
      </c>
      <c r="Q551" s="23">
        <f>Q552</f>
        <v>429.2</v>
      </c>
      <c r="R551" s="23">
        <f>R552</f>
        <v>0</v>
      </c>
    </row>
    <row r="552" spans="1:18" ht="18.75">
      <c r="A552" s="111" t="s">
        <v>213</v>
      </c>
      <c r="B552" s="67">
        <v>546</v>
      </c>
      <c r="C552" s="28" t="s">
        <v>161</v>
      </c>
      <c r="D552" s="28" t="s">
        <v>157</v>
      </c>
      <c r="E552" s="28" t="s">
        <v>504</v>
      </c>
      <c r="F552" s="28" t="s">
        <v>185</v>
      </c>
      <c r="G552" s="23">
        <f>H552+I552+J552</f>
        <v>14306.1</v>
      </c>
      <c r="H552" s="23">
        <v>13876.9</v>
      </c>
      <c r="I552" s="23">
        <v>429.2</v>
      </c>
      <c r="J552" s="23"/>
      <c r="K552" s="23">
        <f>L552+M552+N552</f>
        <v>14306.1</v>
      </c>
      <c r="L552" s="23">
        <v>13876.9</v>
      </c>
      <c r="M552" s="23">
        <v>429.2</v>
      </c>
      <c r="N552" s="23"/>
      <c r="O552" s="23">
        <f>P552+Q552+R552</f>
        <v>14306.1</v>
      </c>
      <c r="P552" s="23">
        <v>13876.9</v>
      </c>
      <c r="Q552" s="23">
        <v>429.2</v>
      </c>
      <c r="R552" s="23"/>
    </row>
    <row r="553" spans="1:18" ht="18.75">
      <c r="A553" s="111" t="s">
        <v>109</v>
      </c>
      <c r="B553" s="28" t="s">
        <v>387</v>
      </c>
      <c r="C553" s="28" t="s">
        <v>165</v>
      </c>
      <c r="D553" s="28" t="s">
        <v>555</v>
      </c>
      <c r="E553" s="28"/>
      <c r="F553" s="28"/>
      <c r="G553" s="23">
        <f>G554</f>
        <v>1886.6000000000001</v>
      </c>
      <c r="H553" s="23">
        <f aca="true" t="shared" si="281" ref="H553:R553">H554</f>
        <v>365.6</v>
      </c>
      <c r="I553" s="23">
        <f t="shared" si="281"/>
        <v>1324.5</v>
      </c>
      <c r="J553" s="23">
        <f t="shared" si="281"/>
        <v>0</v>
      </c>
      <c r="K553" s="23">
        <f t="shared" si="281"/>
        <v>1385.5</v>
      </c>
      <c r="L553" s="23">
        <f t="shared" si="281"/>
        <v>365.6</v>
      </c>
      <c r="M553" s="23">
        <f t="shared" si="281"/>
        <v>1019.9</v>
      </c>
      <c r="N553" s="23">
        <f t="shared" si="281"/>
        <v>0</v>
      </c>
      <c r="O553" s="23">
        <f t="shared" si="281"/>
        <v>1385.5</v>
      </c>
      <c r="P553" s="23">
        <f t="shared" si="281"/>
        <v>365.6</v>
      </c>
      <c r="Q553" s="23">
        <f t="shared" si="281"/>
        <v>1019.9</v>
      </c>
      <c r="R553" s="23">
        <f t="shared" si="281"/>
        <v>0</v>
      </c>
    </row>
    <row r="554" spans="1:18" ht="18.75">
      <c r="A554" s="111" t="s">
        <v>194</v>
      </c>
      <c r="B554" s="67">
        <v>546</v>
      </c>
      <c r="C554" s="28" t="s">
        <v>165</v>
      </c>
      <c r="D554" s="28" t="s">
        <v>153</v>
      </c>
      <c r="E554" s="28"/>
      <c r="F554" s="28"/>
      <c r="G554" s="23">
        <f>G555</f>
        <v>1886.6000000000001</v>
      </c>
      <c r="H554" s="23">
        <f aca="true" t="shared" si="282" ref="H554:R554">H555</f>
        <v>365.6</v>
      </c>
      <c r="I554" s="23">
        <f t="shared" si="282"/>
        <v>1324.5</v>
      </c>
      <c r="J554" s="23">
        <f t="shared" si="282"/>
        <v>0</v>
      </c>
      <c r="K554" s="23">
        <f t="shared" si="282"/>
        <v>1385.5</v>
      </c>
      <c r="L554" s="23">
        <f t="shared" si="282"/>
        <v>365.6</v>
      </c>
      <c r="M554" s="23">
        <f t="shared" si="282"/>
        <v>1019.9</v>
      </c>
      <c r="N554" s="23">
        <f t="shared" si="282"/>
        <v>0</v>
      </c>
      <c r="O554" s="23">
        <f t="shared" si="282"/>
        <v>1385.5</v>
      </c>
      <c r="P554" s="23">
        <f t="shared" si="282"/>
        <v>365.6</v>
      </c>
      <c r="Q554" s="23">
        <f t="shared" si="282"/>
        <v>1019.9</v>
      </c>
      <c r="R554" s="23">
        <f t="shared" si="282"/>
        <v>0</v>
      </c>
    </row>
    <row r="555" spans="1:18" ht="37.5">
      <c r="A555" s="111" t="s">
        <v>459</v>
      </c>
      <c r="B555" s="67">
        <v>546</v>
      </c>
      <c r="C555" s="28" t="s">
        <v>165</v>
      </c>
      <c r="D555" s="28" t="s">
        <v>153</v>
      </c>
      <c r="E555" s="28" t="s">
        <v>317</v>
      </c>
      <c r="F555" s="28"/>
      <c r="G555" s="23">
        <f>G556</f>
        <v>1886.6000000000001</v>
      </c>
      <c r="H555" s="23">
        <f aca="true" t="shared" si="283" ref="H555:R556">H556</f>
        <v>365.6</v>
      </c>
      <c r="I555" s="23">
        <f t="shared" si="283"/>
        <v>1324.5</v>
      </c>
      <c r="J555" s="23">
        <f t="shared" si="283"/>
        <v>0</v>
      </c>
      <c r="K555" s="23">
        <f t="shared" si="283"/>
        <v>1385.5</v>
      </c>
      <c r="L555" s="23">
        <f t="shared" si="283"/>
        <v>365.6</v>
      </c>
      <c r="M555" s="23">
        <f t="shared" si="283"/>
        <v>1019.9</v>
      </c>
      <c r="N555" s="23">
        <f t="shared" si="283"/>
        <v>0</v>
      </c>
      <c r="O555" s="23">
        <f t="shared" si="283"/>
        <v>1385.5</v>
      </c>
      <c r="P555" s="23">
        <f t="shared" si="283"/>
        <v>365.6</v>
      </c>
      <c r="Q555" s="23">
        <f t="shared" si="283"/>
        <v>1019.9</v>
      </c>
      <c r="R555" s="23">
        <f t="shared" si="283"/>
        <v>0</v>
      </c>
    </row>
    <row r="556" spans="1:18" ht="37.5">
      <c r="A556" s="21" t="s">
        <v>268</v>
      </c>
      <c r="B556" s="67">
        <v>546</v>
      </c>
      <c r="C556" s="28" t="s">
        <v>165</v>
      </c>
      <c r="D556" s="28" t="s">
        <v>153</v>
      </c>
      <c r="E556" s="28" t="s">
        <v>490</v>
      </c>
      <c r="F556" s="28"/>
      <c r="G556" s="23">
        <f>G557</f>
        <v>1886.6000000000001</v>
      </c>
      <c r="H556" s="23">
        <f t="shared" si="283"/>
        <v>365.6</v>
      </c>
      <c r="I556" s="23">
        <f t="shared" si="283"/>
        <v>1324.5</v>
      </c>
      <c r="J556" s="23">
        <f t="shared" si="283"/>
        <v>0</v>
      </c>
      <c r="K556" s="23">
        <f t="shared" si="283"/>
        <v>1385.5</v>
      </c>
      <c r="L556" s="23">
        <f t="shared" si="283"/>
        <v>365.6</v>
      </c>
      <c r="M556" s="23">
        <f t="shared" si="283"/>
        <v>1019.9</v>
      </c>
      <c r="N556" s="23">
        <f t="shared" si="283"/>
        <v>0</v>
      </c>
      <c r="O556" s="23">
        <f t="shared" si="283"/>
        <v>1385.5</v>
      </c>
      <c r="P556" s="23">
        <f t="shared" si="283"/>
        <v>365.6</v>
      </c>
      <c r="Q556" s="23">
        <f t="shared" si="283"/>
        <v>1019.9</v>
      </c>
      <c r="R556" s="23">
        <f t="shared" si="283"/>
        <v>0</v>
      </c>
    </row>
    <row r="557" spans="1:18" ht="44.25" customHeight="1">
      <c r="A557" s="16" t="s">
        <v>545</v>
      </c>
      <c r="B557" s="67">
        <v>546</v>
      </c>
      <c r="C557" s="28" t="s">
        <v>165</v>
      </c>
      <c r="D557" s="28" t="s">
        <v>153</v>
      </c>
      <c r="E557" s="28" t="s">
        <v>544</v>
      </c>
      <c r="F557" s="28"/>
      <c r="G557" s="23">
        <f>G558+G560</f>
        <v>1886.6000000000001</v>
      </c>
      <c r="H557" s="23">
        <f aca="true" t="shared" si="284" ref="H557:R557">H558+H560</f>
        <v>365.6</v>
      </c>
      <c r="I557" s="23">
        <f t="shared" si="284"/>
        <v>1324.5</v>
      </c>
      <c r="J557" s="23">
        <f t="shared" si="284"/>
        <v>0</v>
      </c>
      <c r="K557" s="23">
        <f t="shared" si="284"/>
        <v>1385.5</v>
      </c>
      <c r="L557" s="23">
        <f t="shared" si="284"/>
        <v>365.6</v>
      </c>
      <c r="M557" s="23">
        <f t="shared" si="284"/>
        <v>1019.9</v>
      </c>
      <c r="N557" s="23">
        <f t="shared" si="284"/>
        <v>0</v>
      </c>
      <c r="O557" s="23">
        <f t="shared" si="284"/>
        <v>1385.5</v>
      </c>
      <c r="P557" s="23">
        <f t="shared" si="284"/>
        <v>365.6</v>
      </c>
      <c r="Q557" s="23">
        <f t="shared" si="284"/>
        <v>1019.9</v>
      </c>
      <c r="R557" s="23">
        <f t="shared" si="284"/>
        <v>0</v>
      </c>
    </row>
    <row r="558" spans="1:18" ht="18.75">
      <c r="A558" s="111" t="s">
        <v>540</v>
      </c>
      <c r="B558" s="67">
        <v>546</v>
      </c>
      <c r="C558" s="28" t="s">
        <v>165</v>
      </c>
      <c r="D558" s="28" t="s">
        <v>153</v>
      </c>
      <c r="E558" s="28" t="s">
        <v>546</v>
      </c>
      <c r="F558" s="28"/>
      <c r="G558" s="23">
        <f>G559</f>
        <v>1509.7</v>
      </c>
      <c r="H558" s="23">
        <f aca="true" t="shared" si="285" ref="H558:R558">H559</f>
        <v>0</v>
      </c>
      <c r="I558" s="23">
        <f t="shared" si="285"/>
        <v>1313.2</v>
      </c>
      <c r="J558" s="23">
        <f t="shared" si="285"/>
        <v>0</v>
      </c>
      <c r="K558" s="23">
        <f t="shared" si="285"/>
        <v>1008.6</v>
      </c>
      <c r="L558" s="23">
        <f t="shared" si="285"/>
        <v>0</v>
      </c>
      <c r="M558" s="23">
        <f t="shared" si="285"/>
        <v>1008.6</v>
      </c>
      <c r="N558" s="23">
        <f t="shared" si="285"/>
        <v>0</v>
      </c>
      <c r="O558" s="23">
        <f t="shared" si="285"/>
        <v>1008.6</v>
      </c>
      <c r="P558" s="23">
        <f t="shared" si="285"/>
        <v>0</v>
      </c>
      <c r="Q558" s="23">
        <f t="shared" si="285"/>
        <v>1008.6</v>
      </c>
      <c r="R558" s="23">
        <f t="shared" si="285"/>
        <v>0</v>
      </c>
    </row>
    <row r="559" spans="1:18" ht="18.75">
      <c r="A559" s="111" t="s">
        <v>213</v>
      </c>
      <c r="B559" s="67">
        <v>546</v>
      </c>
      <c r="C559" s="28" t="s">
        <v>165</v>
      </c>
      <c r="D559" s="28" t="s">
        <v>153</v>
      </c>
      <c r="E559" s="28" t="s">
        <v>546</v>
      </c>
      <c r="F559" s="28" t="s">
        <v>185</v>
      </c>
      <c r="G559" s="23">
        <v>1509.7</v>
      </c>
      <c r="H559" s="23"/>
      <c r="I559" s="23">
        <v>1313.2</v>
      </c>
      <c r="J559" s="23"/>
      <c r="K559" s="23">
        <f>L559+M559+N559</f>
        <v>1008.6</v>
      </c>
      <c r="L559" s="23"/>
      <c r="M559" s="23">
        <v>1008.6</v>
      </c>
      <c r="N559" s="23"/>
      <c r="O559" s="23">
        <f>P559+Q559+R559</f>
        <v>1008.6</v>
      </c>
      <c r="P559" s="23"/>
      <c r="Q559" s="23">
        <v>1008.6</v>
      </c>
      <c r="R559" s="23"/>
    </row>
    <row r="560" spans="1:18" ht="56.25">
      <c r="A560" s="111" t="s">
        <v>484</v>
      </c>
      <c r="B560" s="67">
        <v>546</v>
      </c>
      <c r="C560" s="28" t="s">
        <v>165</v>
      </c>
      <c r="D560" s="28" t="s">
        <v>153</v>
      </c>
      <c r="E560" s="28" t="s">
        <v>547</v>
      </c>
      <c r="F560" s="28"/>
      <c r="G560" s="23">
        <f>H560+I560+J560</f>
        <v>376.90000000000003</v>
      </c>
      <c r="H560" s="23">
        <f>H561</f>
        <v>365.6</v>
      </c>
      <c r="I560" s="23">
        <f>I561</f>
        <v>11.3</v>
      </c>
      <c r="J560" s="23">
        <f>J561</f>
        <v>0</v>
      </c>
      <c r="K560" s="23">
        <f>L560+M560+N560</f>
        <v>376.90000000000003</v>
      </c>
      <c r="L560" s="23">
        <f>L561</f>
        <v>365.6</v>
      </c>
      <c r="M560" s="23">
        <f>M561</f>
        <v>11.3</v>
      </c>
      <c r="N560" s="23">
        <f>N561</f>
        <v>0</v>
      </c>
      <c r="O560" s="23">
        <f>P560+Q560+R560</f>
        <v>376.90000000000003</v>
      </c>
      <c r="P560" s="23">
        <f>P561</f>
        <v>365.6</v>
      </c>
      <c r="Q560" s="23">
        <f>Q561</f>
        <v>11.3</v>
      </c>
      <c r="R560" s="23">
        <f>R561</f>
        <v>0</v>
      </c>
    </row>
    <row r="561" spans="1:18" ht="18.75">
      <c r="A561" s="111" t="s">
        <v>213</v>
      </c>
      <c r="B561" s="67">
        <v>546</v>
      </c>
      <c r="C561" s="28" t="s">
        <v>165</v>
      </c>
      <c r="D561" s="28" t="s">
        <v>153</v>
      </c>
      <c r="E561" s="28" t="s">
        <v>547</v>
      </c>
      <c r="F561" s="28" t="s">
        <v>185</v>
      </c>
      <c r="G561" s="23">
        <f>H561+I561+J561</f>
        <v>376.90000000000003</v>
      </c>
      <c r="H561" s="23">
        <v>365.6</v>
      </c>
      <c r="I561" s="23">
        <v>11.3</v>
      </c>
      <c r="J561" s="23"/>
      <c r="K561" s="23">
        <f>L561+M561+N561</f>
        <v>376.90000000000003</v>
      </c>
      <c r="L561" s="23">
        <v>365.6</v>
      </c>
      <c r="M561" s="23">
        <v>11.3</v>
      </c>
      <c r="N561" s="23"/>
      <c r="O561" s="23">
        <f>P561+Q561+R561</f>
        <v>376.90000000000003</v>
      </c>
      <c r="P561" s="23">
        <v>365.6</v>
      </c>
      <c r="Q561" s="23">
        <v>11.3</v>
      </c>
      <c r="R561" s="23"/>
    </row>
    <row r="562" spans="1:18" ht="18.75">
      <c r="A562" s="111" t="s">
        <v>184</v>
      </c>
      <c r="B562" s="67">
        <v>546</v>
      </c>
      <c r="C562" s="28" t="s">
        <v>157</v>
      </c>
      <c r="D562" s="28" t="s">
        <v>555</v>
      </c>
      <c r="E562" s="28"/>
      <c r="F562" s="28"/>
      <c r="G562" s="23">
        <f>G563+G569</f>
        <v>406.2</v>
      </c>
      <c r="H562" s="23">
        <f aca="true" t="shared" si="286" ref="H562:R562">H563+H569</f>
        <v>292.2</v>
      </c>
      <c r="I562" s="23">
        <f t="shared" si="286"/>
        <v>458</v>
      </c>
      <c r="J562" s="23">
        <f t="shared" si="286"/>
        <v>0</v>
      </c>
      <c r="K562" s="23">
        <f t="shared" si="286"/>
        <v>767.4</v>
      </c>
      <c r="L562" s="23">
        <f t="shared" si="286"/>
        <v>292.2</v>
      </c>
      <c r="M562" s="23">
        <f t="shared" si="286"/>
        <v>475.2</v>
      </c>
      <c r="N562" s="23">
        <f t="shared" si="286"/>
        <v>0</v>
      </c>
      <c r="O562" s="23">
        <f t="shared" si="286"/>
        <v>750.2</v>
      </c>
      <c r="P562" s="23">
        <f t="shared" si="286"/>
        <v>292.2</v>
      </c>
      <c r="Q562" s="23">
        <f t="shared" si="286"/>
        <v>458</v>
      </c>
      <c r="R562" s="23">
        <f t="shared" si="286"/>
        <v>0</v>
      </c>
    </row>
    <row r="563" spans="1:18" ht="18.75">
      <c r="A563" s="111" t="s">
        <v>221</v>
      </c>
      <c r="B563" s="67">
        <v>546</v>
      </c>
      <c r="C563" s="28" t="s">
        <v>157</v>
      </c>
      <c r="D563" s="28" t="s">
        <v>161</v>
      </c>
      <c r="E563" s="28"/>
      <c r="F563" s="28"/>
      <c r="G563" s="23">
        <f aca="true" t="shared" si="287" ref="G563:R567">G564</f>
        <v>292.2</v>
      </c>
      <c r="H563" s="23">
        <f t="shared" si="287"/>
        <v>292.2</v>
      </c>
      <c r="I563" s="23">
        <f t="shared" si="287"/>
        <v>0</v>
      </c>
      <c r="J563" s="23">
        <f t="shared" si="287"/>
        <v>0</v>
      </c>
      <c r="K563" s="23">
        <f t="shared" si="287"/>
        <v>292.2</v>
      </c>
      <c r="L563" s="23">
        <f t="shared" si="287"/>
        <v>292.2</v>
      </c>
      <c r="M563" s="23">
        <f t="shared" si="287"/>
        <v>0</v>
      </c>
      <c r="N563" s="23">
        <f t="shared" si="287"/>
        <v>0</v>
      </c>
      <c r="O563" s="23">
        <f t="shared" si="287"/>
        <v>292.2</v>
      </c>
      <c r="P563" s="23">
        <f t="shared" si="287"/>
        <v>292.2</v>
      </c>
      <c r="Q563" s="23">
        <f t="shared" si="287"/>
        <v>0</v>
      </c>
      <c r="R563" s="23">
        <f t="shared" si="287"/>
        <v>0</v>
      </c>
    </row>
    <row r="564" spans="1:18" ht="56.25">
      <c r="A564" s="111" t="s">
        <v>279</v>
      </c>
      <c r="B564" s="67">
        <v>546</v>
      </c>
      <c r="C564" s="28" t="s">
        <v>157</v>
      </c>
      <c r="D564" s="28" t="s">
        <v>161</v>
      </c>
      <c r="E564" s="28" t="s">
        <v>303</v>
      </c>
      <c r="F564" s="28"/>
      <c r="G564" s="23">
        <f>G565</f>
        <v>292.2</v>
      </c>
      <c r="H564" s="23">
        <f t="shared" si="287"/>
        <v>292.2</v>
      </c>
      <c r="I564" s="23">
        <f t="shared" si="287"/>
        <v>0</v>
      </c>
      <c r="J564" s="23">
        <f t="shared" si="287"/>
        <v>0</v>
      </c>
      <c r="K564" s="23">
        <f t="shared" si="287"/>
        <v>292.2</v>
      </c>
      <c r="L564" s="23">
        <f t="shared" si="287"/>
        <v>292.2</v>
      </c>
      <c r="M564" s="23">
        <f t="shared" si="287"/>
        <v>0</v>
      </c>
      <c r="N564" s="23">
        <f t="shared" si="287"/>
        <v>0</v>
      </c>
      <c r="O564" s="23">
        <f t="shared" si="287"/>
        <v>292.2</v>
      </c>
      <c r="P564" s="23">
        <f t="shared" si="287"/>
        <v>292.2</v>
      </c>
      <c r="Q564" s="23">
        <f t="shared" si="287"/>
        <v>0</v>
      </c>
      <c r="R564" s="23">
        <f t="shared" si="287"/>
        <v>0</v>
      </c>
    </row>
    <row r="565" spans="1:18" ht="44.25" customHeight="1">
      <c r="A565" s="111" t="s">
        <v>264</v>
      </c>
      <c r="B565" s="67">
        <v>546</v>
      </c>
      <c r="C565" s="28" t="s">
        <v>157</v>
      </c>
      <c r="D565" s="28" t="s">
        <v>161</v>
      </c>
      <c r="E565" s="28" t="s">
        <v>14</v>
      </c>
      <c r="F565" s="28"/>
      <c r="G565" s="23">
        <f>G566</f>
        <v>292.2</v>
      </c>
      <c r="H565" s="23">
        <f aca="true" t="shared" si="288" ref="H565:R565">H566</f>
        <v>292.2</v>
      </c>
      <c r="I565" s="23">
        <f t="shared" si="288"/>
        <v>0</v>
      </c>
      <c r="J565" s="23">
        <f t="shared" si="288"/>
        <v>0</v>
      </c>
      <c r="K565" s="23">
        <f t="shared" si="288"/>
        <v>292.2</v>
      </c>
      <c r="L565" s="23">
        <f t="shared" si="288"/>
        <v>292.2</v>
      </c>
      <c r="M565" s="23">
        <f t="shared" si="288"/>
        <v>0</v>
      </c>
      <c r="N565" s="23">
        <f t="shared" si="288"/>
        <v>0</v>
      </c>
      <c r="O565" s="23">
        <f t="shared" si="288"/>
        <v>292.2</v>
      </c>
      <c r="P565" s="23">
        <f t="shared" si="288"/>
        <v>292.2</v>
      </c>
      <c r="Q565" s="23">
        <f t="shared" si="288"/>
        <v>0</v>
      </c>
      <c r="R565" s="23">
        <f t="shared" si="288"/>
        <v>0</v>
      </c>
    </row>
    <row r="566" spans="1:18" ht="37.5">
      <c r="A566" s="111" t="s">
        <v>515</v>
      </c>
      <c r="B566" s="67">
        <v>546</v>
      </c>
      <c r="C566" s="28" t="s">
        <v>157</v>
      </c>
      <c r="D566" s="28" t="s">
        <v>161</v>
      </c>
      <c r="E566" s="28" t="s">
        <v>516</v>
      </c>
      <c r="F566" s="28"/>
      <c r="G566" s="23">
        <f>G567</f>
        <v>292.2</v>
      </c>
      <c r="H566" s="23">
        <f aca="true" t="shared" si="289" ref="H566:R566">H567</f>
        <v>292.2</v>
      </c>
      <c r="I566" s="23">
        <f t="shared" si="289"/>
        <v>0</v>
      </c>
      <c r="J566" s="23">
        <f t="shared" si="289"/>
        <v>0</v>
      </c>
      <c r="K566" s="23">
        <f t="shared" si="289"/>
        <v>292.2</v>
      </c>
      <c r="L566" s="23">
        <f t="shared" si="289"/>
        <v>292.2</v>
      </c>
      <c r="M566" s="23">
        <f t="shared" si="289"/>
        <v>0</v>
      </c>
      <c r="N566" s="23">
        <f t="shared" si="289"/>
        <v>0</v>
      </c>
      <c r="O566" s="23">
        <f t="shared" si="289"/>
        <v>292.2</v>
      </c>
      <c r="P566" s="23">
        <f t="shared" si="289"/>
        <v>292.2</v>
      </c>
      <c r="Q566" s="23">
        <f t="shared" si="289"/>
        <v>0</v>
      </c>
      <c r="R566" s="23">
        <f t="shared" si="289"/>
        <v>0</v>
      </c>
    </row>
    <row r="567" spans="1:18" ht="98.25" customHeight="1">
      <c r="A567" s="111" t="s">
        <v>621</v>
      </c>
      <c r="B567" s="67">
        <v>546</v>
      </c>
      <c r="C567" s="28" t="s">
        <v>157</v>
      </c>
      <c r="D567" s="28" t="s">
        <v>161</v>
      </c>
      <c r="E567" s="28" t="s">
        <v>517</v>
      </c>
      <c r="F567" s="28"/>
      <c r="G567" s="23">
        <f>G568</f>
        <v>292.2</v>
      </c>
      <c r="H567" s="23">
        <f t="shared" si="287"/>
        <v>292.2</v>
      </c>
      <c r="I567" s="23">
        <f t="shared" si="287"/>
        <v>0</v>
      </c>
      <c r="J567" s="23">
        <f t="shared" si="287"/>
        <v>0</v>
      </c>
      <c r="K567" s="23">
        <f t="shared" si="287"/>
        <v>292.2</v>
      </c>
      <c r="L567" s="23">
        <f t="shared" si="287"/>
        <v>292.2</v>
      </c>
      <c r="M567" s="23">
        <f t="shared" si="287"/>
        <v>0</v>
      </c>
      <c r="N567" s="23">
        <f t="shared" si="287"/>
        <v>0</v>
      </c>
      <c r="O567" s="23">
        <f t="shared" si="287"/>
        <v>292.2</v>
      </c>
      <c r="P567" s="23">
        <f t="shared" si="287"/>
        <v>292.2</v>
      </c>
      <c r="Q567" s="23">
        <f t="shared" si="287"/>
        <v>0</v>
      </c>
      <c r="R567" s="23">
        <f>R568</f>
        <v>0</v>
      </c>
    </row>
    <row r="568" spans="1:18" ht="37.5">
      <c r="A568" s="111" t="s">
        <v>119</v>
      </c>
      <c r="B568" s="67">
        <v>546</v>
      </c>
      <c r="C568" s="28" t="s">
        <v>157</v>
      </c>
      <c r="D568" s="28" t="s">
        <v>161</v>
      </c>
      <c r="E568" s="28" t="s">
        <v>517</v>
      </c>
      <c r="F568" s="28" t="s">
        <v>210</v>
      </c>
      <c r="G568" s="23">
        <f>H568+I568+J568</f>
        <v>292.2</v>
      </c>
      <c r="H568" s="23">
        <v>292.2</v>
      </c>
      <c r="I568" s="23"/>
      <c r="J568" s="23"/>
      <c r="K568" s="23">
        <f>L568+M568+N568</f>
        <v>292.2</v>
      </c>
      <c r="L568" s="23">
        <v>292.2</v>
      </c>
      <c r="M568" s="23"/>
      <c r="N568" s="23"/>
      <c r="O568" s="23">
        <f>P568+Q568+R568</f>
        <v>292.2</v>
      </c>
      <c r="P568" s="23">
        <v>292.2</v>
      </c>
      <c r="Q568" s="23"/>
      <c r="R568" s="23"/>
    </row>
    <row r="569" spans="1:18" ht="18.75">
      <c r="A569" s="27" t="s">
        <v>273</v>
      </c>
      <c r="B569" s="67">
        <v>546</v>
      </c>
      <c r="C569" s="28" t="s">
        <v>157</v>
      </c>
      <c r="D569" s="28" t="s">
        <v>157</v>
      </c>
      <c r="E569" s="28"/>
      <c r="F569" s="28"/>
      <c r="G569" s="23">
        <f>G574+G570</f>
        <v>114</v>
      </c>
      <c r="H569" s="23">
        <f aca="true" t="shared" si="290" ref="H569:R569">H574+H570</f>
        <v>0</v>
      </c>
      <c r="I569" s="23">
        <f t="shared" si="290"/>
        <v>458</v>
      </c>
      <c r="J569" s="23">
        <f t="shared" si="290"/>
        <v>0</v>
      </c>
      <c r="K569" s="23">
        <f t="shared" si="290"/>
        <v>475.2</v>
      </c>
      <c r="L569" s="23">
        <f t="shared" si="290"/>
        <v>0</v>
      </c>
      <c r="M569" s="23">
        <f t="shared" si="290"/>
        <v>475.2</v>
      </c>
      <c r="N569" s="23">
        <f t="shared" si="290"/>
        <v>0</v>
      </c>
      <c r="O569" s="23">
        <f t="shared" si="290"/>
        <v>458</v>
      </c>
      <c r="P569" s="23">
        <f t="shared" si="290"/>
        <v>0</v>
      </c>
      <c r="Q569" s="23">
        <f t="shared" si="290"/>
        <v>458</v>
      </c>
      <c r="R569" s="23">
        <f t="shared" si="290"/>
        <v>0</v>
      </c>
    </row>
    <row r="570" spans="1:18" ht="56.25">
      <c r="A570" s="111" t="s">
        <v>468</v>
      </c>
      <c r="B570" s="67">
        <v>546</v>
      </c>
      <c r="C570" s="28" t="s">
        <v>157</v>
      </c>
      <c r="D570" s="28" t="s">
        <v>157</v>
      </c>
      <c r="E570" s="67" t="s">
        <v>130</v>
      </c>
      <c r="F570" s="28"/>
      <c r="G570" s="23">
        <f>G571</f>
        <v>0</v>
      </c>
      <c r="H570" s="23">
        <f aca="true" t="shared" si="291" ref="H570:O570">H571</f>
        <v>0</v>
      </c>
      <c r="I570" s="23">
        <f t="shared" si="291"/>
        <v>0</v>
      </c>
      <c r="J570" s="23">
        <f t="shared" si="291"/>
        <v>0</v>
      </c>
      <c r="K570" s="23">
        <f t="shared" si="291"/>
        <v>17.2</v>
      </c>
      <c r="L570" s="23">
        <f t="shared" si="291"/>
        <v>0</v>
      </c>
      <c r="M570" s="23">
        <f t="shared" si="291"/>
        <v>17.2</v>
      </c>
      <c r="N570" s="23">
        <f t="shared" si="291"/>
        <v>0</v>
      </c>
      <c r="O570" s="23">
        <f t="shared" si="291"/>
        <v>0</v>
      </c>
      <c r="P570" s="23"/>
      <c r="Q570" s="23"/>
      <c r="R570" s="23"/>
    </row>
    <row r="571" spans="1:18" ht="37.5">
      <c r="A571" s="27" t="s">
        <v>565</v>
      </c>
      <c r="B571" s="67">
        <v>546</v>
      </c>
      <c r="C571" s="28" t="s">
        <v>157</v>
      </c>
      <c r="D571" s="28" t="s">
        <v>157</v>
      </c>
      <c r="E571" s="67" t="s">
        <v>563</v>
      </c>
      <c r="F571" s="28"/>
      <c r="G571" s="23">
        <f>G572</f>
        <v>0</v>
      </c>
      <c r="H571" s="23">
        <f aca="true" t="shared" si="292" ref="H571:O571">H572</f>
        <v>0</v>
      </c>
      <c r="I571" s="23">
        <f t="shared" si="292"/>
        <v>0</v>
      </c>
      <c r="J571" s="23">
        <f t="shared" si="292"/>
        <v>0</v>
      </c>
      <c r="K571" s="23">
        <f t="shared" si="292"/>
        <v>17.2</v>
      </c>
      <c r="L571" s="23">
        <f t="shared" si="292"/>
        <v>0</v>
      </c>
      <c r="M571" s="23">
        <f t="shared" si="292"/>
        <v>17.2</v>
      </c>
      <c r="N571" s="23">
        <f t="shared" si="292"/>
        <v>0</v>
      </c>
      <c r="O571" s="23">
        <f t="shared" si="292"/>
        <v>0</v>
      </c>
      <c r="P571" s="23"/>
      <c r="Q571" s="23"/>
      <c r="R571" s="23"/>
    </row>
    <row r="572" spans="1:18" ht="37.5">
      <c r="A572" s="111" t="s">
        <v>566</v>
      </c>
      <c r="B572" s="67">
        <v>546</v>
      </c>
      <c r="C572" s="28" t="s">
        <v>157</v>
      </c>
      <c r="D572" s="28" t="s">
        <v>157</v>
      </c>
      <c r="E572" s="67" t="s">
        <v>564</v>
      </c>
      <c r="F572" s="28"/>
      <c r="G572" s="23">
        <f>G573</f>
        <v>0</v>
      </c>
      <c r="H572" s="23">
        <f aca="true" t="shared" si="293" ref="H572:O572">H573</f>
        <v>0</v>
      </c>
      <c r="I572" s="23">
        <f t="shared" si="293"/>
        <v>0</v>
      </c>
      <c r="J572" s="23">
        <f t="shared" si="293"/>
        <v>0</v>
      </c>
      <c r="K572" s="23">
        <f t="shared" si="293"/>
        <v>17.2</v>
      </c>
      <c r="L572" s="23">
        <f t="shared" si="293"/>
        <v>0</v>
      </c>
      <c r="M572" s="23">
        <f t="shared" si="293"/>
        <v>17.2</v>
      </c>
      <c r="N572" s="23">
        <f t="shared" si="293"/>
        <v>0</v>
      </c>
      <c r="O572" s="23">
        <f t="shared" si="293"/>
        <v>0</v>
      </c>
      <c r="P572" s="23"/>
      <c r="Q572" s="23"/>
      <c r="R572" s="23"/>
    </row>
    <row r="573" spans="1:18" ht="18.75">
      <c r="A573" s="111" t="s">
        <v>437</v>
      </c>
      <c r="B573" s="67">
        <v>546</v>
      </c>
      <c r="C573" s="28" t="s">
        <v>157</v>
      </c>
      <c r="D573" s="28" t="s">
        <v>157</v>
      </c>
      <c r="E573" s="67" t="s">
        <v>564</v>
      </c>
      <c r="F573" s="28" t="s">
        <v>218</v>
      </c>
      <c r="G573" s="23">
        <f>H573+I573+J573</f>
        <v>0</v>
      </c>
      <c r="H573" s="23"/>
      <c r="I573" s="23"/>
      <c r="J573" s="23"/>
      <c r="K573" s="23">
        <f>L573+M573+N573</f>
        <v>17.2</v>
      </c>
      <c r="L573" s="23"/>
      <c r="M573" s="23">
        <v>17.2</v>
      </c>
      <c r="N573" s="23"/>
      <c r="O573" s="23">
        <v>0</v>
      </c>
      <c r="P573" s="23"/>
      <c r="Q573" s="23"/>
      <c r="R573" s="23"/>
    </row>
    <row r="574" spans="1:18" ht="56.25">
      <c r="A574" s="27" t="s">
        <v>467</v>
      </c>
      <c r="B574" s="67">
        <v>546</v>
      </c>
      <c r="C574" s="28" t="s">
        <v>157</v>
      </c>
      <c r="D574" s="28" t="s">
        <v>157</v>
      </c>
      <c r="E574" s="28" t="s">
        <v>330</v>
      </c>
      <c r="F574" s="28"/>
      <c r="G574" s="23">
        <f>G575</f>
        <v>114</v>
      </c>
      <c r="H574" s="23">
        <f aca="true" t="shared" si="294" ref="H574:R574">H575</f>
        <v>0</v>
      </c>
      <c r="I574" s="23">
        <f t="shared" si="294"/>
        <v>458</v>
      </c>
      <c r="J574" s="23">
        <f t="shared" si="294"/>
        <v>0</v>
      </c>
      <c r="K574" s="23">
        <f t="shared" si="294"/>
        <v>458</v>
      </c>
      <c r="L574" s="23">
        <f t="shared" si="294"/>
        <v>0</v>
      </c>
      <c r="M574" s="23">
        <f t="shared" si="294"/>
        <v>458</v>
      </c>
      <c r="N574" s="23">
        <f t="shared" si="294"/>
        <v>0</v>
      </c>
      <c r="O574" s="23">
        <f t="shared" si="294"/>
        <v>458</v>
      </c>
      <c r="P574" s="23">
        <f t="shared" si="294"/>
        <v>0</v>
      </c>
      <c r="Q574" s="23">
        <f t="shared" si="294"/>
        <v>458</v>
      </c>
      <c r="R574" s="23">
        <f t="shared" si="294"/>
        <v>0</v>
      </c>
    </row>
    <row r="575" spans="1:18" ht="37.5">
      <c r="A575" s="111" t="s">
        <v>654</v>
      </c>
      <c r="B575" s="67">
        <v>546</v>
      </c>
      <c r="C575" s="28" t="s">
        <v>157</v>
      </c>
      <c r="D575" s="28" t="s">
        <v>157</v>
      </c>
      <c r="E575" s="28" t="s">
        <v>374</v>
      </c>
      <c r="F575" s="28"/>
      <c r="G575" s="23">
        <f aca="true" t="shared" si="295" ref="G575:R575">G576</f>
        <v>114</v>
      </c>
      <c r="H575" s="23">
        <f t="shared" si="295"/>
        <v>0</v>
      </c>
      <c r="I575" s="23">
        <f t="shared" si="295"/>
        <v>458</v>
      </c>
      <c r="J575" s="23">
        <f t="shared" si="295"/>
        <v>0</v>
      </c>
      <c r="K575" s="23">
        <f t="shared" si="295"/>
        <v>458</v>
      </c>
      <c r="L575" s="23">
        <f t="shared" si="295"/>
        <v>0</v>
      </c>
      <c r="M575" s="23">
        <f t="shared" si="295"/>
        <v>458</v>
      </c>
      <c r="N575" s="23">
        <f t="shared" si="295"/>
        <v>0</v>
      </c>
      <c r="O575" s="23">
        <f t="shared" si="295"/>
        <v>458</v>
      </c>
      <c r="P575" s="23">
        <f t="shared" si="295"/>
        <v>0</v>
      </c>
      <c r="Q575" s="23">
        <f t="shared" si="295"/>
        <v>458</v>
      </c>
      <c r="R575" s="23">
        <f t="shared" si="295"/>
        <v>0</v>
      </c>
    </row>
    <row r="576" spans="1:18" ht="18.75">
      <c r="A576" s="53" t="s">
        <v>272</v>
      </c>
      <c r="B576" s="67">
        <v>546</v>
      </c>
      <c r="C576" s="28" t="s">
        <v>157</v>
      </c>
      <c r="D576" s="28" t="s">
        <v>157</v>
      </c>
      <c r="E576" s="67" t="s">
        <v>375</v>
      </c>
      <c r="F576" s="28"/>
      <c r="G576" s="23">
        <f>G577+G579+G580+G578</f>
        <v>114</v>
      </c>
      <c r="H576" s="23">
        <f aca="true" t="shared" si="296" ref="H576:O576">H577+H579+H580+H578</f>
        <v>0</v>
      </c>
      <c r="I576" s="23">
        <f t="shared" si="296"/>
        <v>458</v>
      </c>
      <c r="J576" s="23">
        <f t="shared" si="296"/>
        <v>0</v>
      </c>
      <c r="K576" s="23">
        <f t="shared" si="296"/>
        <v>458</v>
      </c>
      <c r="L576" s="23">
        <f t="shared" si="296"/>
        <v>0</v>
      </c>
      <c r="M576" s="23">
        <f t="shared" si="296"/>
        <v>458</v>
      </c>
      <c r="N576" s="23">
        <f t="shared" si="296"/>
        <v>0</v>
      </c>
      <c r="O576" s="23">
        <f t="shared" si="296"/>
        <v>458</v>
      </c>
      <c r="P576" s="23">
        <f>P577+P579+P580</f>
        <v>0</v>
      </c>
      <c r="Q576" s="23">
        <f>Q577+Q579+Q580</f>
        <v>458</v>
      </c>
      <c r="R576" s="23">
        <f>R577+R579+R580</f>
        <v>0</v>
      </c>
    </row>
    <row r="577" spans="1:18" ht="37.5">
      <c r="A577" s="27" t="s">
        <v>119</v>
      </c>
      <c r="B577" s="67">
        <v>546</v>
      </c>
      <c r="C577" s="28" t="s">
        <v>157</v>
      </c>
      <c r="D577" s="28" t="s">
        <v>157</v>
      </c>
      <c r="E577" s="67" t="s">
        <v>375</v>
      </c>
      <c r="F577" s="28" t="s">
        <v>210</v>
      </c>
      <c r="G577" s="23">
        <v>82</v>
      </c>
      <c r="H577" s="23"/>
      <c r="I577" s="23">
        <v>360</v>
      </c>
      <c r="J577" s="23"/>
      <c r="K577" s="23">
        <f>L577+M577+N577</f>
        <v>360</v>
      </c>
      <c r="L577" s="23"/>
      <c r="M577" s="23">
        <v>360</v>
      </c>
      <c r="N577" s="23"/>
      <c r="O577" s="23">
        <f>P577+Q577+R577</f>
        <v>360</v>
      </c>
      <c r="P577" s="23"/>
      <c r="Q577" s="23">
        <v>360</v>
      </c>
      <c r="R577" s="23"/>
    </row>
    <row r="578" spans="1:18" ht="37.5">
      <c r="A578" s="111" t="s">
        <v>261</v>
      </c>
      <c r="B578" s="67">
        <v>546</v>
      </c>
      <c r="C578" s="28" t="s">
        <v>157</v>
      </c>
      <c r="D578" s="28" t="s">
        <v>157</v>
      </c>
      <c r="E578" s="67" t="s">
        <v>375</v>
      </c>
      <c r="F578" s="28" t="s">
        <v>260</v>
      </c>
      <c r="G578" s="23">
        <v>32</v>
      </c>
      <c r="H578" s="23"/>
      <c r="I578" s="23"/>
      <c r="J578" s="23"/>
      <c r="K578" s="23">
        <v>0</v>
      </c>
      <c r="L578" s="23"/>
      <c r="M578" s="23"/>
      <c r="N578" s="23"/>
      <c r="O578" s="23">
        <v>0</v>
      </c>
      <c r="P578" s="23"/>
      <c r="Q578" s="23"/>
      <c r="R578" s="23"/>
    </row>
    <row r="579" spans="1:18" ht="18.75">
      <c r="A579" s="27" t="s">
        <v>381</v>
      </c>
      <c r="B579" s="67">
        <v>546</v>
      </c>
      <c r="C579" s="28" t="s">
        <v>157</v>
      </c>
      <c r="D579" s="28" t="s">
        <v>157</v>
      </c>
      <c r="E579" s="67" t="s">
        <v>375</v>
      </c>
      <c r="F579" s="28" t="s">
        <v>380</v>
      </c>
      <c r="G579" s="23">
        <v>0</v>
      </c>
      <c r="H579" s="23"/>
      <c r="I579" s="23">
        <v>68</v>
      </c>
      <c r="J579" s="23"/>
      <c r="K579" s="23">
        <f>L579+M579+N579</f>
        <v>68</v>
      </c>
      <c r="L579" s="23"/>
      <c r="M579" s="23">
        <v>68</v>
      </c>
      <c r="N579" s="23"/>
      <c r="O579" s="23">
        <f>P579+Q579+R579</f>
        <v>68</v>
      </c>
      <c r="P579" s="23"/>
      <c r="Q579" s="23">
        <v>68</v>
      </c>
      <c r="R579" s="23"/>
    </row>
    <row r="580" spans="1:18" ht="18.75">
      <c r="A580" s="27" t="s">
        <v>219</v>
      </c>
      <c r="B580" s="67">
        <v>546</v>
      </c>
      <c r="C580" s="28" t="s">
        <v>157</v>
      </c>
      <c r="D580" s="28" t="s">
        <v>157</v>
      </c>
      <c r="E580" s="67" t="s">
        <v>375</v>
      </c>
      <c r="F580" s="28" t="s">
        <v>215</v>
      </c>
      <c r="G580" s="23">
        <v>0</v>
      </c>
      <c r="H580" s="23"/>
      <c r="I580" s="23">
        <v>30</v>
      </c>
      <c r="J580" s="23"/>
      <c r="K580" s="23">
        <f>L580+M580+N580</f>
        <v>30</v>
      </c>
      <c r="L580" s="23"/>
      <c r="M580" s="23">
        <v>30</v>
      </c>
      <c r="N580" s="23"/>
      <c r="O580" s="23">
        <f>P580+Q580+R580</f>
        <v>30</v>
      </c>
      <c r="P580" s="23"/>
      <c r="Q580" s="23">
        <v>30</v>
      </c>
      <c r="R580" s="23"/>
    </row>
    <row r="581" spans="1:18" ht="18.75">
      <c r="A581" s="111" t="s">
        <v>169</v>
      </c>
      <c r="B581" s="67">
        <v>546</v>
      </c>
      <c r="C581" s="28" t="s">
        <v>158</v>
      </c>
      <c r="D581" s="28" t="s">
        <v>555</v>
      </c>
      <c r="E581" s="28"/>
      <c r="F581" s="28"/>
      <c r="G581" s="23">
        <f>G582+G589+G616</f>
        <v>26300.8</v>
      </c>
      <c r="H581" s="23">
        <f aca="true" t="shared" si="297" ref="H581:O581">H582+H589+H616</f>
        <v>19318.9</v>
      </c>
      <c r="I581" s="23">
        <f t="shared" si="297"/>
        <v>2328.8</v>
      </c>
      <c r="J581" s="23">
        <f t="shared" si="297"/>
        <v>0</v>
      </c>
      <c r="K581" s="23">
        <f t="shared" si="297"/>
        <v>18046.4</v>
      </c>
      <c r="L581" s="23">
        <f t="shared" si="297"/>
        <v>15759.5</v>
      </c>
      <c r="M581" s="23">
        <f t="shared" si="297"/>
        <v>2286.9</v>
      </c>
      <c r="N581" s="23">
        <f t="shared" si="297"/>
        <v>0</v>
      </c>
      <c r="O581" s="23">
        <f t="shared" si="297"/>
        <v>18273.2</v>
      </c>
      <c r="P581" s="23">
        <f>P582+P589</f>
        <v>15986.300000000001</v>
      </c>
      <c r="Q581" s="23">
        <f>Q582+Q589</f>
        <v>2286.9</v>
      </c>
      <c r="R581" s="23">
        <f>R582+R589</f>
        <v>0</v>
      </c>
    </row>
    <row r="582" spans="1:18" ht="18.75">
      <c r="A582" s="111" t="s">
        <v>173</v>
      </c>
      <c r="B582" s="67">
        <v>546</v>
      </c>
      <c r="C582" s="28" t="s">
        <v>158</v>
      </c>
      <c r="D582" s="28" t="s">
        <v>152</v>
      </c>
      <c r="E582" s="28"/>
      <c r="F582" s="28"/>
      <c r="G582" s="23">
        <f>G584</f>
        <v>1667.8000000000002</v>
      </c>
      <c r="H582" s="23">
        <f aca="true" t="shared" si="298" ref="H582:R582">H584</f>
        <v>0</v>
      </c>
      <c r="I582" s="23">
        <f t="shared" si="298"/>
        <v>1665</v>
      </c>
      <c r="J582" s="23">
        <f t="shared" si="298"/>
        <v>0</v>
      </c>
      <c r="K582" s="23">
        <f t="shared" si="298"/>
        <v>1665</v>
      </c>
      <c r="L582" s="23">
        <f t="shared" si="298"/>
        <v>0</v>
      </c>
      <c r="M582" s="23">
        <f t="shared" si="298"/>
        <v>1665</v>
      </c>
      <c r="N582" s="23">
        <f t="shared" si="298"/>
        <v>0</v>
      </c>
      <c r="O582" s="23">
        <f t="shared" si="298"/>
        <v>1665</v>
      </c>
      <c r="P582" s="23">
        <f t="shared" si="298"/>
        <v>0</v>
      </c>
      <c r="Q582" s="23">
        <f t="shared" si="298"/>
        <v>1665</v>
      </c>
      <c r="R582" s="23">
        <f t="shared" si="298"/>
        <v>0</v>
      </c>
    </row>
    <row r="583" spans="1:18" ht="37.5">
      <c r="A583" s="111" t="s">
        <v>457</v>
      </c>
      <c r="B583" s="67">
        <v>546</v>
      </c>
      <c r="C583" s="28" t="s">
        <v>158</v>
      </c>
      <c r="D583" s="28" t="s">
        <v>152</v>
      </c>
      <c r="E583" s="28" t="s">
        <v>11</v>
      </c>
      <c r="F583" s="28"/>
      <c r="G583" s="23">
        <f aca="true" t="shared" si="299" ref="G583:R583">G584</f>
        <v>1667.8000000000002</v>
      </c>
      <c r="H583" s="23">
        <f t="shared" si="299"/>
        <v>0</v>
      </c>
      <c r="I583" s="23">
        <f t="shared" si="299"/>
        <v>1665</v>
      </c>
      <c r="J583" s="23">
        <f t="shared" si="299"/>
        <v>0</v>
      </c>
      <c r="K583" s="23">
        <f t="shared" si="299"/>
        <v>1665</v>
      </c>
      <c r="L583" s="23">
        <f t="shared" si="299"/>
        <v>0</v>
      </c>
      <c r="M583" s="23">
        <f t="shared" si="299"/>
        <v>1665</v>
      </c>
      <c r="N583" s="23">
        <f t="shared" si="299"/>
        <v>0</v>
      </c>
      <c r="O583" s="23">
        <f t="shared" si="299"/>
        <v>1665</v>
      </c>
      <c r="P583" s="23">
        <f t="shared" si="299"/>
        <v>0</v>
      </c>
      <c r="Q583" s="23">
        <f t="shared" si="299"/>
        <v>1665</v>
      </c>
      <c r="R583" s="23">
        <f t="shared" si="299"/>
        <v>0</v>
      </c>
    </row>
    <row r="584" spans="1:18" ht="37.5">
      <c r="A584" s="111" t="s">
        <v>49</v>
      </c>
      <c r="B584" s="67">
        <v>546</v>
      </c>
      <c r="C584" s="28" t="s">
        <v>158</v>
      </c>
      <c r="D584" s="28" t="s">
        <v>152</v>
      </c>
      <c r="E584" s="28" t="s">
        <v>50</v>
      </c>
      <c r="F584" s="28"/>
      <c r="G584" s="23">
        <f>G586</f>
        <v>1667.8000000000002</v>
      </c>
      <c r="H584" s="23">
        <f aca="true" t="shared" si="300" ref="H584:R584">H586</f>
        <v>0</v>
      </c>
      <c r="I584" s="23">
        <f t="shared" si="300"/>
        <v>1665</v>
      </c>
      <c r="J584" s="23">
        <f t="shared" si="300"/>
        <v>0</v>
      </c>
      <c r="K584" s="23">
        <f t="shared" si="300"/>
        <v>1665</v>
      </c>
      <c r="L584" s="23">
        <f t="shared" si="300"/>
        <v>0</v>
      </c>
      <c r="M584" s="23">
        <f t="shared" si="300"/>
        <v>1665</v>
      </c>
      <c r="N584" s="23">
        <f t="shared" si="300"/>
        <v>0</v>
      </c>
      <c r="O584" s="23">
        <f t="shared" si="300"/>
        <v>1665</v>
      </c>
      <c r="P584" s="23">
        <f t="shared" si="300"/>
        <v>0</v>
      </c>
      <c r="Q584" s="23">
        <f t="shared" si="300"/>
        <v>1665</v>
      </c>
      <c r="R584" s="23">
        <f t="shared" si="300"/>
        <v>0</v>
      </c>
    </row>
    <row r="585" spans="1:18" ht="37.5">
      <c r="A585" s="111" t="s">
        <v>53</v>
      </c>
      <c r="B585" s="67">
        <v>546</v>
      </c>
      <c r="C585" s="28" t="s">
        <v>158</v>
      </c>
      <c r="D585" s="28" t="s">
        <v>152</v>
      </c>
      <c r="E585" s="28" t="s">
        <v>54</v>
      </c>
      <c r="F585" s="28"/>
      <c r="G585" s="23">
        <f>G586</f>
        <v>1667.8000000000002</v>
      </c>
      <c r="H585" s="23">
        <f aca="true" t="shared" si="301" ref="H585:R585">H586</f>
        <v>0</v>
      </c>
      <c r="I585" s="23">
        <f t="shared" si="301"/>
        <v>1665</v>
      </c>
      <c r="J585" s="23">
        <f t="shared" si="301"/>
        <v>0</v>
      </c>
      <c r="K585" s="23">
        <f t="shared" si="301"/>
        <v>1665</v>
      </c>
      <c r="L585" s="23">
        <f t="shared" si="301"/>
        <v>0</v>
      </c>
      <c r="M585" s="23">
        <f t="shared" si="301"/>
        <v>1665</v>
      </c>
      <c r="N585" s="23">
        <f t="shared" si="301"/>
        <v>0</v>
      </c>
      <c r="O585" s="23">
        <f t="shared" si="301"/>
        <v>1665</v>
      </c>
      <c r="P585" s="23">
        <f t="shared" si="301"/>
        <v>0</v>
      </c>
      <c r="Q585" s="23">
        <f t="shared" si="301"/>
        <v>1665</v>
      </c>
      <c r="R585" s="23">
        <f t="shared" si="301"/>
        <v>0</v>
      </c>
    </row>
    <row r="586" spans="1:18" ht="56.25">
      <c r="A586" s="111" t="s">
        <v>359</v>
      </c>
      <c r="B586" s="67">
        <v>546</v>
      </c>
      <c r="C586" s="28" t="s">
        <v>158</v>
      </c>
      <c r="D586" s="28" t="s">
        <v>152</v>
      </c>
      <c r="E586" s="28" t="s">
        <v>115</v>
      </c>
      <c r="F586" s="28"/>
      <c r="G586" s="23">
        <f>G588+G587</f>
        <v>1667.8000000000002</v>
      </c>
      <c r="H586" s="23">
        <f aca="true" t="shared" si="302" ref="H586:R586">H588+H587</f>
        <v>0</v>
      </c>
      <c r="I586" s="23">
        <f t="shared" si="302"/>
        <v>1665</v>
      </c>
      <c r="J586" s="23">
        <f t="shared" si="302"/>
        <v>0</v>
      </c>
      <c r="K586" s="23">
        <f t="shared" si="302"/>
        <v>1665</v>
      </c>
      <c r="L586" s="23">
        <f t="shared" si="302"/>
        <v>0</v>
      </c>
      <c r="M586" s="23">
        <f t="shared" si="302"/>
        <v>1665</v>
      </c>
      <c r="N586" s="23">
        <f t="shared" si="302"/>
        <v>0</v>
      </c>
      <c r="O586" s="23">
        <f t="shared" si="302"/>
        <v>1665</v>
      </c>
      <c r="P586" s="23">
        <f t="shared" si="302"/>
        <v>0</v>
      </c>
      <c r="Q586" s="23">
        <f t="shared" si="302"/>
        <v>1665</v>
      </c>
      <c r="R586" s="23">
        <f t="shared" si="302"/>
        <v>0</v>
      </c>
    </row>
    <row r="587" spans="1:18" ht="37.5">
      <c r="A587" s="111" t="s">
        <v>119</v>
      </c>
      <c r="B587" s="67">
        <v>546</v>
      </c>
      <c r="C587" s="28" t="s">
        <v>158</v>
      </c>
      <c r="D587" s="28" t="s">
        <v>152</v>
      </c>
      <c r="E587" s="28" t="s">
        <v>115</v>
      </c>
      <c r="F587" s="28" t="s">
        <v>210</v>
      </c>
      <c r="G587" s="23">
        <f>H587+I587+J587</f>
        <v>8.4</v>
      </c>
      <c r="H587" s="23"/>
      <c r="I587" s="23">
        <v>8.4</v>
      </c>
      <c r="J587" s="23"/>
      <c r="K587" s="23">
        <f>L587+M587+N587</f>
        <v>8.4</v>
      </c>
      <c r="L587" s="23"/>
      <c r="M587" s="23">
        <v>8.4</v>
      </c>
      <c r="N587" s="23"/>
      <c r="O587" s="23">
        <f>P587+Q587+R587</f>
        <v>8.4</v>
      </c>
      <c r="P587" s="23"/>
      <c r="Q587" s="23">
        <v>8.4</v>
      </c>
      <c r="R587" s="23"/>
    </row>
    <row r="588" spans="1:18" ht="18.75">
      <c r="A588" s="111" t="s">
        <v>117</v>
      </c>
      <c r="B588" s="67">
        <v>546</v>
      </c>
      <c r="C588" s="28" t="s">
        <v>158</v>
      </c>
      <c r="D588" s="28" t="s">
        <v>152</v>
      </c>
      <c r="E588" s="28" t="s">
        <v>115</v>
      </c>
      <c r="F588" s="28" t="s">
        <v>244</v>
      </c>
      <c r="G588" s="23">
        <v>1659.4</v>
      </c>
      <c r="H588" s="23"/>
      <c r="I588" s="23">
        <v>1656.6</v>
      </c>
      <c r="J588" s="23"/>
      <c r="K588" s="23">
        <f>L588+M588+N588</f>
        <v>1656.6</v>
      </c>
      <c r="L588" s="23"/>
      <c r="M588" s="23">
        <v>1656.6</v>
      </c>
      <c r="N588" s="23"/>
      <c r="O588" s="23">
        <f>P588+Q588+R588</f>
        <v>1656.6</v>
      </c>
      <c r="P588" s="23"/>
      <c r="Q588" s="23">
        <v>1656.6</v>
      </c>
      <c r="R588" s="23"/>
    </row>
    <row r="589" spans="1:18" ht="18.75">
      <c r="A589" s="111" t="s">
        <v>170</v>
      </c>
      <c r="B589" s="67">
        <v>546</v>
      </c>
      <c r="C589" s="28" t="s">
        <v>158</v>
      </c>
      <c r="D589" s="28" t="s">
        <v>155</v>
      </c>
      <c r="E589" s="28"/>
      <c r="F589" s="28"/>
      <c r="G589" s="23">
        <f aca="true" t="shared" si="303" ref="G589:O589">G590+G606+G613</f>
        <v>24251.5</v>
      </c>
      <c r="H589" s="23">
        <f t="shared" si="303"/>
        <v>19318.9</v>
      </c>
      <c r="I589" s="23">
        <f t="shared" si="303"/>
        <v>663.8</v>
      </c>
      <c r="J589" s="23">
        <f t="shared" si="303"/>
        <v>0</v>
      </c>
      <c r="K589" s="23">
        <f t="shared" si="303"/>
        <v>16381.4</v>
      </c>
      <c r="L589" s="23">
        <f t="shared" si="303"/>
        <v>15759.5</v>
      </c>
      <c r="M589" s="23">
        <f t="shared" si="303"/>
        <v>621.9</v>
      </c>
      <c r="N589" s="23">
        <f t="shared" si="303"/>
        <v>0</v>
      </c>
      <c r="O589" s="23">
        <f t="shared" si="303"/>
        <v>16608.2</v>
      </c>
      <c r="P589" s="23">
        <f>P590+P606</f>
        <v>15986.300000000001</v>
      </c>
      <c r="Q589" s="23">
        <f>Q590+Q606</f>
        <v>621.9</v>
      </c>
      <c r="R589" s="23">
        <f>R590+R606</f>
        <v>0</v>
      </c>
    </row>
    <row r="590" spans="1:18" ht="37.5">
      <c r="A590" s="111" t="s">
        <v>457</v>
      </c>
      <c r="B590" s="67">
        <v>546</v>
      </c>
      <c r="C590" s="28" t="s">
        <v>158</v>
      </c>
      <c r="D590" s="28" t="s">
        <v>155</v>
      </c>
      <c r="E590" s="28" t="s">
        <v>11</v>
      </c>
      <c r="F590" s="28"/>
      <c r="G590" s="23">
        <f>G591</f>
        <v>20772.3</v>
      </c>
      <c r="H590" s="23">
        <f aca="true" t="shared" si="304" ref="H590:R590">H591</f>
        <v>14744.4</v>
      </c>
      <c r="I590" s="23">
        <f t="shared" si="304"/>
        <v>423</v>
      </c>
      <c r="J590" s="23">
        <f t="shared" si="304"/>
        <v>0</v>
      </c>
      <c r="K590" s="23">
        <f t="shared" si="304"/>
        <v>16381.4</v>
      </c>
      <c r="L590" s="23">
        <f t="shared" si="304"/>
        <v>15759.5</v>
      </c>
      <c r="M590" s="23">
        <f t="shared" si="304"/>
        <v>621.9</v>
      </c>
      <c r="N590" s="23">
        <f t="shared" si="304"/>
        <v>0</v>
      </c>
      <c r="O590" s="23">
        <f t="shared" si="304"/>
        <v>16608.2</v>
      </c>
      <c r="P590" s="23">
        <f t="shared" si="304"/>
        <v>15986.300000000001</v>
      </c>
      <c r="Q590" s="23">
        <f t="shared" si="304"/>
        <v>621.9</v>
      </c>
      <c r="R590" s="23">
        <f t="shared" si="304"/>
        <v>0</v>
      </c>
    </row>
    <row r="591" spans="1:18" ht="37.5">
      <c r="A591" s="111" t="s">
        <v>49</v>
      </c>
      <c r="B591" s="67">
        <v>546</v>
      </c>
      <c r="C591" s="28" t="s">
        <v>158</v>
      </c>
      <c r="D591" s="28" t="s">
        <v>155</v>
      </c>
      <c r="E591" s="28" t="s">
        <v>50</v>
      </c>
      <c r="F591" s="28"/>
      <c r="G591" s="23">
        <f>G592+G596+G603</f>
        <v>20772.3</v>
      </c>
      <c r="H591" s="23">
        <f aca="true" t="shared" si="305" ref="H591:R591">H592+H596+H603</f>
        <v>14744.4</v>
      </c>
      <c r="I591" s="23">
        <f t="shared" si="305"/>
        <v>423</v>
      </c>
      <c r="J591" s="23">
        <f t="shared" si="305"/>
        <v>0</v>
      </c>
      <c r="K591" s="23">
        <f t="shared" si="305"/>
        <v>16381.4</v>
      </c>
      <c r="L591" s="23">
        <f t="shared" si="305"/>
        <v>15759.5</v>
      </c>
      <c r="M591" s="23">
        <f t="shared" si="305"/>
        <v>621.9</v>
      </c>
      <c r="N591" s="23">
        <f t="shared" si="305"/>
        <v>0</v>
      </c>
      <c r="O591" s="23">
        <f t="shared" si="305"/>
        <v>16608.2</v>
      </c>
      <c r="P591" s="23">
        <f t="shared" si="305"/>
        <v>15986.300000000001</v>
      </c>
      <c r="Q591" s="23">
        <f t="shared" si="305"/>
        <v>621.9</v>
      </c>
      <c r="R591" s="23">
        <f t="shared" si="305"/>
        <v>0</v>
      </c>
    </row>
    <row r="592" spans="1:18" ht="56.25">
      <c r="A592" s="111" t="s">
        <v>31</v>
      </c>
      <c r="B592" s="67">
        <v>546</v>
      </c>
      <c r="C592" s="28" t="s">
        <v>158</v>
      </c>
      <c r="D592" s="28" t="s">
        <v>155</v>
      </c>
      <c r="E592" s="28" t="s">
        <v>52</v>
      </c>
      <c r="F592" s="28"/>
      <c r="G592" s="23">
        <f>G593</f>
        <v>257.4</v>
      </c>
      <c r="H592" s="23">
        <f aca="true" t="shared" si="306" ref="H592:R592">H593</f>
        <v>0</v>
      </c>
      <c r="I592" s="23">
        <f t="shared" si="306"/>
        <v>257.4</v>
      </c>
      <c r="J592" s="23">
        <f t="shared" si="306"/>
        <v>0</v>
      </c>
      <c r="K592" s="23">
        <f t="shared" si="306"/>
        <v>233.70000000000002</v>
      </c>
      <c r="L592" s="23">
        <f t="shared" si="306"/>
        <v>0</v>
      </c>
      <c r="M592" s="23">
        <f t="shared" si="306"/>
        <v>233.70000000000002</v>
      </c>
      <c r="N592" s="23">
        <f t="shared" si="306"/>
        <v>0</v>
      </c>
      <c r="O592" s="23">
        <f t="shared" si="306"/>
        <v>233.70000000000002</v>
      </c>
      <c r="P592" s="23">
        <f t="shared" si="306"/>
        <v>0</v>
      </c>
      <c r="Q592" s="23">
        <f t="shared" si="306"/>
        <v>233.70000000000002</v>
      </c>
      <c r="R592" s="23">
        <f t="shared" si="306"/>
        <v>0</v>
      </c>
    </row>
    <row r="593" spans="1:18" ht="75">
      <c r="A593" s="27" t="s">
        <v>416</v>
      </c>
      <c r="B593" s="67">
        <v>546</v>
      </c>
      <c r="C593" s="28" t="s">
        <v>158</v>
      </c>
      <c r="D593" s="28" t="s">
        <v>155</v>
      </c>
      <c r="E593" s="28" t="s">
        <v>51</v>
      </c>
      <c r="F593" s="28"/>
      <c r="G593" s="23">
        <f>G594+G595</f>
        <v>257.4</v>
      </c>
      <c r="H593" s="23">
        <f aca="true" t="shared" si="307" ref="H593:R593">H594+H595</f>
        <v>0</v>
      </c>
      <c r="I593" s="23">
        <f t="shared" si="307"/>
        <v>257.4</v>
      </c>
      <c r="J593" s="23">
        <f t="shared" si="307"/>
        <v>0</v>
      </c>
      <c r="K593" s="23">
        <f t="shared" si="307"/>
        <v>233.70000000000002</v>
      </c>
      <c r="L593" s="23">
        <f t="shared" si="307"/>
        <v>0</v>
      </c>
      <c r="M593" s="23">
        <f t="shared" si="307"/>
        <v>233.70000000000002</v>
      </c>
      <c r="N593" s="23">
        <f t="shared" si="307"/>
        <v>0</v>
      </c>
      <c r="O593" s="23">
        <f t="shared" si="307"/>
        <v>233.70000000000002</v>
      </c>
      <c r="P593" s="23">
        <f t="shared" si="307"/>
        <v>0</v>
      </c>
      <c r="Q593" s="23">
        <f t="shared" si="307"/>
        <v>233.70000000000002</v>
      </c>
      <c r="R593" s="23">
        <f t="shared" si="307"/>
        <v>0</v>
      </c>
    </row>
    <row r="594" spans="1:18" ht="37.5">
      <c r="A594" s="111" t="s">
        <v>119</v>
      </c>
      <c r="B594" s="67">
        <v>546</v>
      </c>
      <c r="C594" s="67">
        <v>10</v>
      </c>
      <c r="D594" s="28" t="s">
        <v>155</v>
      </c>
      <c r="E594" s="28" t="s">
        <v>51</v>
      </c>
      <c r="F594" s="28" t="s">
        <v>210</v>
      </c>
      <c r="G594" s="23">
        <f>H594+I594+J594</f>
        <v>11.3</v>
      </c>
      <c r="H594" s="23"/>
      <c r="I594" s="23">
        <v>11.3</v>
      </c>
      <c r="J594" s="23"/>
      <c r="K594" s="23">
        <f>L594+M594+N594</f>
        <v>11.3</v>
      </c>
      <c r="L594" s="23"/>
      <c r="M594" s="23">
        <v>11.3</v>
      </c>
      <c r="N594" s="23"/>
      <c r="O594" s="23">
        <f>P594+Q594+R594</f>
        <v>11.3</v>
      </c>
      <c r="P594" s="23"/>
      <c r="Q594" s="23">
        <v>11.3</v>
      </c>
      <c r="R594" s="23"/>
    </row>
    <row r="595" spans="1:18" ht="37.5">
      <c r="A595" s="111" t="s">
        <v>261</v>
      </c>
      <c r="B595" s="67">
        <v>546</v>
      </c>
      <c r="C595" s="67">
        <v>10</v>
      </c>
      <c r="D595" s="28" t="s">
        <v>155</v>
      </c>
      <c r="E595" s="28" t="s">
        <v>51</v>
      </c>
      <c r="F595" s="28" t="s">
        <v>260</v>
      </c>
      <c r="G595" s="23">
        <f>H595+I595+J595</f>
        <v>246.1</v>
      </c>
      <c r="H595" s="23"/>
      <c r="I595" s="23">
        <v>246.1</v>
      </c>
      <c r="J595" s="23"/>
      <c r="K595" s="23">
        <f>L595+M595+N595</f>
        <v>222.4</v>
      </c>
      <c r="L595" s="23"/>
      <c r="M595" s="23">
        <v>222.4</v>
      </c>
      <c r="N595" s="23"/>
      <c r="O595" s="23">
        <f>P595+Q595+R595</f>
        <v>222.4</v>
      </c>
      <c r="P595" s="23"/>
      <c r="Q595" s="23">
        <v>222.4</v>
      </c>
      <c r="R595" s="23"/>
    </row>
    <row r="596" spans="1:18" ht="18.75">
      <c r="A596" s="111" t="s">
        <v>120</v>
      </c>
      <c r="B596" s="67">
        <v>546</v>
      </c>
      <c r="C596" s="67">
        <v>10</v>
      </c>
      <c r="D596" s="28" t="s">
        <v>155</v>
      </c>
      <c r="E596" s="28" t="s">
        <v>54</v>
      </c>
      <c r="F596" s="28"/>
      <c r="G596" s="23">
        <f>G597+G601+G599</f>
        <v>3983.3</v>
      </c>
      <c r="H596" s="23">
        <f aca="true" t="shared" si="308" ref="H596:O596">H597+H601+H599</f>
        <v>0</v>
      </c>
      <c r="I596" s="23">
        <f t="shared" si="308"/>
        <v>165.6</v>
      </c>
      <c r="J596" s="23">
        <f t="shared" si="308"/>
        <v>0</v>
      </c>
      <c r="K596" s="23">
        <f t="shared" si="308"/>
        <v>955.4000000000001</v>
      </c>
      <c r="L596" s="23">
        <f t="shared" si="308"/>
        <v>567.2</v>
      </c>
      <c r="M596" s="23">
        <f t="shared" si="308"/>
        <v>388.2</v>
      </c>
      <c r="N596" s="23">
        <f t="shared" si="308"/>
        <v>0</v>
      </c>
      <c r="O596" s="23">
        <f t="shared" si="308"/>
        <v>955.4000000000001</v>
      </c>
      <c r="P596" s="23">
        <f>P597+P601</f>
        <v>567.2</v>
      </c>
      <c r="Q596" s="23">
        <f>Q597+Q601</f>
        <v>388.2</v>
      </c>
      <c r="R596" s="23">
        <f>R597+R601</f>
        <v>0</v>
      </c>
    </row>
    <row r="597" spans="1:18" ht="37.5">
      <c r="A597" s="111" t="s">
        <v>360</v>
      </c>
      <c r="B597" s="67">
        <v>546</v>
      </c>
      <c r="C597" s="67">
        <v>10</v>
      </c>
      <c r="D597" s="28" t="s">
        <v>155</v>
      </c>
      <c r="E597" s="28" t="s">
        <v>113</v>
      </c>
      <c r="F597" s="28"/>
      <c r="G597" s="23">
        <f>G598</f>
        <v>162.8</v>
      </c>
      <c r="H597" s="23">
        <f aca="true" t="shared" si="309" ref="H597:R597">H598</f>
        <v>0</v>
      </c>
      <c r="I597" s="23">
        <f t="shared" si="309"/>
        <v>165.6</v>
      </c>
      <c r="J597" s="23">
        <f t="shared" si="309"/>
        <v>0</v>
      </c>
      <c r="K597" s="23">
        <f t="shared" si="309"/>
        <v>165.6</v>
      </c>
      <c r="L597" s="23">
        <f t="shared" si="309"/>
        <v>0</v>
      </c>
      <c r="M597" s="23">
        <f t="shared" si="309"/>
        <v>165.6</v>
      </c>
      <c r="N597" s="23">
        <f t="shared" si="309"/>
        <v>0</v>
      </c>
      <c r="O597" s="23">
        <f t="shared" si="309"/>
        <v>165.6</v>
      </c>
      <c r="P597" s="23">
        <f t="shared" si="309"/>
        <v>0</v>
      </c>
      <c r="Q597" s="23">
        <f t="shared" si="309"/>
        <v>165.6</v>
      </c>
      <c r="R597" s="23">
        <f t="shared" si="309"/>
        <v>0</v>
      </c>
    </row>
    <row r="598" spans="1:18" ht="18.75">
      <c r="A598" s="111" t="s">
        <v>117</v>
      </c>
      <c r="B598" s="67">
        <v>546</v>
      </c>
      <c r="C598" s="67">
        <v>10</v>
      </c>
      <c r="D598" s="28" t="s">
        <v>155</v>
      </c>
      <c r="E598" s="28" t="s">
        <v>114</v>
      </c>
      <c r="F598" s="28" t="s">
        <v>244</v>
      </c>
      <c r="G598" s="23">
        <v>162.8</v>
      </c>
      <c r="H598" s="23"/>
      <c r="I598" s="23">
        <v>165.6</v>
      </c>
      <c r="J598" s="23"/>
      <c r="K598" s="23">
        <f>L598+M598+N598</f>
        <v>165.6</v>
      </c>
      <c r="L598" s="23"/>
      <c r="M598" s="23">
        <v>165.6</v>
      </c>
      <c r="N598" s="23"/>
      <c r="O598" s="23">
        <f>P598+Q598+R598</f>
        <v>165.6</v>
      </c>
      <c r="P598" s="23"/>
      <c r="Q598" s="23">
        <v>165.6</v>
      </c>
      <c r="R598" s="23"/>
    </row>
    <row r="599" spans="1:18" ht="75.75" customHeight="1">
      <c r="A599" s="111" t="s">
        <v>638</v>
      </c>
      <c r="B599" s="67">
        <v>546</v>
      </c>
      <c r="C599" s="67">
        <v>10</v>
      </c>
      <c r="D599" s="28" t="s">
        <v>155</v>
      </c>
      <c r="E599" s="28" t="s">
        <v>637</v>
      </c>
      <c r="F599" s="28"/>
      <c r="G599" s="23">
        <f>G600</f>
        <v>3820.5</v>
      </c>
      <c r="H599" s="23">
        <f aca="true" t="shared" si="310" ref="H599:O599">H600</f>
        <v>0</v>
      </c>
      <c r="I599" s="23">
        <f t="shared" si="310"/>
        <v>0</v>
      </c>
      <c r="J599" s="23">
        <f t="shared" si="310"/>
        <v>0</v>
      </c>
      <c r="K599" s="23">
        <f t="shared" si="310"/>
        <v>0</v>
      </c>
      <c r="L599" s="23">
        <f t="shared" si="310"/>
        <v>0</v>
      </c>
      <c r="M599" s="23">
        <f t="shared" si="310"/>
        <v>0</v>
      </c>
      <c r="N599" s="23">
        <f t="shared" si="310"/>
        <v>0</v>
      </c>
      <c r="O599" s="23">
        <f t="shared" si="310"/>
        <v>0</v>
      </c>
      <c r="P599" s="23"/>
      <c r="Q599" s="23"/>
      <c r="R599" s="23"/>
    </row>
    <row r="600" spans="1:18" ht="37.5">
      <c r="A600" s="111" t="s">
        <v>261</v>
      </c>
      <c r="B600" s="67">
        <v>546</v>
      </c>
      <c r="C600" s="67">
        <v>10</v>
      </c>
      <c r="D600" s="28" t="s">
        <v>155</v>
      </c>
      <c r="E600" s="28" t="s">
        <v>637</v>
      </c>
      <c r="F600" s="28" t="s">
        <v>260</v>
      </c>
      <c r="G600" s="23">
        <v>3820.5</v>
      </c>
      <c r="H600" s="23"/>
      <c r="I600" s="23"/>
      <c r="J600" s="23"/>
      <c r="K600" s="23">
        <v>0</v>
      </c>
      <c r="L600" s="23"/>
      <c r="M600" s="23"/>
      <c r="N600" s="23"/>
      <c r="O600" s="23">
        <v>0</v>
      </c>
      <c r="P600" s="23"/>
      <c r="Q600" s="23"/>
      <c r="R600" s="23"/>
    </row>
    <row r="601" spans="1:18" ht="18.75">
      <c r="A601" s="111" t="s">
        <v>576</v>
      </c>
      <c r="B601" s="67">
        <v>546</v>
      </c>
      <c r="C601" s="67">
        <v>10</v>
      </c>
      <c r="D601" s="28" t="s">
        <v>155</v>
      </c>
      <c r="E601" s="28" t="s">
        <v>483</v>
      </c>
      <c r="F601" s="28"/>
      <c r="G601" s="23">
        <f>G602</f>
        <v>0</v>
      </c>
      <c r="H601" s="23">
        <f aca="true" t="shared" si="311" ref="H601:R601">H602</f>
        <v>0</v>
      </c>
      <c r="I601" s="23">
        <f t="shared" si="311"/>
        <v>0</v>
      </c>
      <c r="J601" s="23">
        <f t="shared" si="311"/>
        <v>0</v>
      </c>
      <c r="K601" s="23">
        <f t="shared" si="311"/>
        <v>789.8000000000001</v>
      </c>
      <c r="L601" s="23">
        <f t="shared" si="311"/>
        <v>567.2</v>
      </c>
      <c r="M601" s="23">
        <f t="shared" si="311"/>
        <v>222.6</v>
      </c>
      <c r="N601" s="23">
        <f t="shared" si="311"/>
        <v>0</v>
      </c>
      <c r="O601" s="23">
        <f t="shared" si="311"/>
        <v>789.8000000000001</v>
      </c>
      <c r="P601" s="23">
        <f t="shared" si="311"/>
        <v>567.2</v>
      </c>
      <c r="Q601" s="23">
        <f t="shared" si="311"/>
        <v>222.6</v>
      </c>
      <c r="R601" s="23">
        <f t="shared" si="311"/>
        <v>0</v>
      </c>
    </row>
    <row r="602" spans="1:18" ht="37.5">
      <c r="A602" s="111" t="s">
        <v>261</v>
      </c>
      <c r="B602" s="67">
        <v>546</v>
      </c>
      <c r="C602" s="67">
        <v>10</v>
      </c>
      <c r="D602" s="28" t="s">
        <v>155</v>
      </c>
      <c r="E602" s="28" t="s">
        <v>483</v>
      </c>
      <c r="F602" s="28" t="s">
        <v>260</v>
      </c>
      <c r="G602" s="23">
        <f>H602+I602+J602</f>
        <v>0</v>
      </c>
      <c r="H602" s="23"/>
      <c r="I602" s="23"/>
      <c r="J602" s="23"/>
      <c r="K602" s="23">
        <f>L602+M602+N602</f>
        <v>789.8000000000001</v>
      </c>
      <c r="L602" s="23">
        <v>567.2</v>
      </c>
      <c r="M602" s="23">
        <v>222.6</v>
      </c>
      <c r="N602" s="23"/>
      <c r="O602" s="23">
        <f>P602+Q602+R602</f>
        <v>789.8000000000001</v>
      </c>
      <c r="P602" s="23">
        <v>567.2</v>
      </c>
      <c r="Q602" s="23">
        <v>222.6</v>
      </c>
      <c r="R602" s="23"/>
    </row>
    <row r="603" spans="1:18" ht="81" customHeight="1">
      <c r="A603" s="111" t="s">
        <v>650</v>
      </c>
      <c r="B603" s="67">
        <v>546</v>
      </c>
      <c r="C603" s="67">
        <v>10</v>
      </c>
      <c r="D603" s="28" t="s">
        <v>155</v>
      </c>
      <c r="E603" s="60" t="s">
        <v>649</v>
      </c>
      <c r="F603" s="28"/>
      <c r="G603" s="23">
        <f>G604</f>
        <v>16531.6</v>
      </c>
      <c r="H603" s="23">
        <f aca="true" t="shared" si="312" ref="H603:R604">H604</f>
        <v>14744.4</v>
      </c>
      <c r="I603" s="23">
        <f t="shared" si="312"/>
        <v>0</v>
      </c>
      <c r="J603" s="23">
        <f t="shared" si="312"/>
        <v>0</v>
      </c>
      <c r="K603" s="23">
        <f t="shared" si="312"/>
        <v>15192.3</v>
      </c>
      <c r="L603" s="23">
        <f t="shared" si="312"/>
        <v>15192.3</v>
      </c>
      <c r="M603" s="23">
        <f t="shared" si="312"/>
        <v>0</v>
      </c>
      <c r="N603" s="23">
        <f t="shared" si="312"/>
        <v>0</v>
      </c>
      <c r="O603" s="23">
        <f t="shared" si="312"/>
        <v>15419.1</v>
      </c>
      <c r="P603" s="23">
        <f t="shared" si="312"/>
        <v>15419.1</v>
      </c>
      <c r="Q603" s="23">
        <f t="shared" si="312"/>
        <v>0</v>
      </c>
      <c r="R603" s="23">
        <f t="shared" si="312"/>
        <v>0</v>
      </c>
    </row>
    <row r="604" spans="1:18" ht="96" customHeight="1">
      <c r="A604" s="83" t="s">
        <v>651</v>
      </c>
      <c r="B604" s="67">
        <v>546</v>
      </c>
      <c r="C604" s="67">
        <v>10</v>
      </c>
      <c r="D604" s="28" t="s">
        <v>155</v>
      </c>
      <c r="E604" s="28" t="s">
        <v>647</v>
      </c>
      <c r="F604" s="28"/>
      <c r="G604" s="23">
        <f>G605</f>
        <v>16531.6</v>
      </c>
      <c r="H604" s="23">
        <f t="shared" si="312"/>
        <v>14744.4</v>
      </c>
      <c r="I604" s="23">
        <f t="shared" si="312"/>
        <v>0</v>
      </c>
      <c r="J604" s="23">
        <f t="shared" si="312"/>
        <v>0</v>
      </c>
      <c r="K604" s="23">
        <f t="shared" si="312"/>
        <v>15192.3</v>
      </c>
      <c r="L604" s="23">
        <f t="shared" si="312"/>
        <v>15192.3</v>
      </c>
      <c r="M604" s="23">
        <f t="shared" si="312"/>
        <v>0</v>
      </c>
      <c r="N604" s="23">
        <f t="shared" si="312"/>
        <v>0</v>
      </c>
      <c r="O604" s="23">
        <f t="shared" si="312"/>
        <v>15419.1</v>
      </c>
      <c r="P604" s="23">
        <f>P605</f>
        <v>15419.1</v>
      </c>
      <c r="Q604" s="23">
        <f>Q605</f>
        <v>0</v>
      </c>
      <c r="R604" s="23">
        <f>R605</f>
        <v>0</v>
      </c>
    </row>
    <row r="605" spans="1:18" ht="18.75">
      <c r="A605" s="111" t="s">
        <v>117</v>
      </c>
      <c r="B605" s="67">
        <v>546</v>
      </c>
      <c r="C605" s="67">
        <v>10</v>
      </c>
      <c r="D605" s="28" t="s">
        <v>155</v>
      </c>
      <c r="E605" s="28" t="s">
        <v>647</v>
      </c>
      <c r="F605" s="28" t="s">
        <v>244</v>
      </c>
      <c r="G605" s="23">
        <v>16531.6</v>
      </c>
      <c r="H605" s="23">
        <v>14744.4</v>
      </c>
      <c r="I605" s="23"/>
      <c r="J605" s="23"/>
      <c r="K605" s="23">
        <v>15192.3</v>
      </c>
      <c r="L605" s="23">
        <v>15192.3</v>
      </c>
      <c r="M605" s="23"/>
      <c r="N605" s="23"/>
      <c r="O605" s="23">
        <v>15419.1</v>
      </c>
      <c r="P605" s="23">
        <v>15419.1</v>
      </c>
      <c r="Q605" s="23"/>
      <c r="R605" s="23"/>
    </row>
    <row r="606" spans="1:18" ht="56.25">
      <c r="A606" s="111" t="s">
        <v>468</v>
      </c>
      <c r="B606" s="67">
        <v>546</v>
      </c>
      <c r="C606" s="28" t="s">
        <v>158</v>
      </c>
      <c r="D606" s="28" t="s">
        <v>155</v>
      </c>
      <c r="E606" s="67" t="s">
        <v>130</v>
      </c>
      <c r="F606" s="28"/>
      <c r="G606" s="23">
        <f>G610+G607</f>
        <v>3469.2</v>
      </c>
      <c r="H606" s="23">
        <f aca="true" t="shared" si="313" ref="H606:R606">H610+H607</f>
        <v>4574.5</v>
      </c>
      <c r="I606" s="23">
        <f t="shared" si="313"/>
        <v>240.8</v>
      </c>
      <c r="J606" s="23">
        <f t="shared" si="313"/>
        <v>0</v>
      </c>
      <c r="K606" s="23">
        <f t="shared" si="313"/>
        <v>0</v>
      </c>
      <c r="L606" s="23">
        <f t="shared" si="313"/>
        <v>0</v>
      </c>
      <c r="M606" s="23">
        <f t="shared" si="313"/>
        <v>0</v>
      </c>
      <c r="N606" s="23">
        <f t="shared" si="313"/>
        <v>0</v>
      </c>
      <c r="O606" s="23">
        <f t="shared" si="313"/>
        <v>0</v>
      </c>
      <c r="P606" s="23">
        <f t="shared" si="313"/>
        <v>0</v>
      </c>
      <c r="Q606" s="23">
        <f t="shared" si="313"/>
        <v>0</v>
      </c>
      <c r="R606" s="23">
        <f t="shared" si="313"/>
        <v>0</v>
      </c>
    </row>
    <row r="607" spans="1:18" ht="56.25">
      <c r="A607" s="111" t="s">
        <v>399</v>
      </c>
      <c r="B607" s="67">
        <v>546</v>
      </c>
      <c r="C607" s="28" t="s">
        <v>158</v>
      </c>
      <c r="D607" s="28" t="s">
        <v>155</v>
      </c>
      <c r="E607" s="67" t="s">
        <v>131</v>
      </c>
      <c r="F607" s="28"/>
      <c r="G607" s="23">
        <f>G608</f>
        <v>1486.8</v>
      </c>
      <c r="H607" s="23">
        <f aca="true" t="shared" si="314" ref="H607:R607">H608</f>
        <v>1372.4</v>
      </c>
      <c r="I607" s="23">
        <f t="shared" si="314"/>
        <v>72.2</v>
      </c>
      <c r="J607" s="23">
        <f t="shared" si="314"/>
        <v>0</v>
      </c>
      <c r="K607" s="23">
        <f t="shared" si="314"/>
        <v>0</v>
      </c>
      <c r="L607" s="23">
        <f t="shared" si="314"/>
        <v>0</v>
      </c>
      <c r="M607" s="23">
        <f t="shared" si="314"/>
        <v>0</v>
      </c>
      <c r="N607" s="23">
        <f t="shared" si="314"/>
        <v>0</v>
      </c>
      <c r="O607" s="23">
        <f t="shared" si="314"/>
        <v>0</v>
      </c>
      <c r="P607" s="23">
        <f t="shared" si="314"/>
        <v>0</v>
      </c>
      <c r="Q607" s="23">
        <f t="shared" si="314"/>
        <v>0</v>
      </c>
      <c r="R607" s="23">
        <f t="shared" si="314"/>
        <v>0</v>
      </c>
    </row>
    <row r="608" spans="1:18" ht="37.5">
      <c r="A608" s="111" t="s">
        <v>400</v>
      </c>
      <c r="B608" s="67">
        <v>546</v>
      </c>
      <c r="C608" s="28" t="s">
        <v>158</v>
      </c>
      <c r="D608" s="28" t="s">
        <v>155</v>
      </c>
      <c r="E608" s="67" t="s">
        <v>417</v>
      </c>
      <c r="F608" s="28"/>
      <c r="G608" s="23">
        <f>G609</f>
        <v>1486.8</v>
      </c>
      <c r="H608" s="23">
        <f aca="true" t="shared" si="315" ref="H608:R608">H609</f>
        <v>1372.4</v>
      </c>
      <c r="I608" s="23">
        <f t="shared" si="315"/>
        <v>72.2</v>
      </c>
      <c r="J608" s="23">
        <f t="shared" si="315"/>
        <v>0</v>
      </c>
      <c r="K608" s="23">
        <f t="shared" si="315"/>
        <v>0</v>
      </c>
      <c r="L608" s="23">
        <f t="shared" si="315"/>
        <v>0</v>
      </c>
      <c r="M608" s="23">
        <f t="shared" si="315"/>
        <v>0</v>
      </c>
      <c r="N608" s="23">
        <f t="shared" si="315"/>
        <v>0</v>
      </c>
      <c r="O608" s="23">
        <f t="shared" si="315"/>
        <v>0</v>
      </c>
      <c r="P608" s="23">
        <f t="shared" si="315"/>
        <v>0</v>
      </c>
      <c r="Q608" s="23">
        <f t="shared" si="315"/>
        <v>0</v>
      </c>
      <c r="R608" s="23">
        <f t="shared" si="315"/>
        <v>0</v>
      </c>
    </row>
    <row r="609" spans="1:18" ht="37.5">
      <c r="A609" s="111" t="s">
        <v>261</v>
      </c>
      <c r="B609" s="67">
        <v>546</v>
      </c>
      <c r="C609" s="28" t="s">
        <v>158</v>
      </c>
      <c r="D609" s="28" t="s">
        <v>155</v>
      </c>
      <c r="E609" s="67" t="s">
        <v>417</v>
      </c>
      <c r="F609" s="28" t="s">
        <v>260</v>
      </c>
      <c r="G609" s="23">
        <v>1486.8</v>
      </c>
      <c r="H609" s="23">
        <v>1372.4</v>
      </c>
      <c r="I609" s="23">
        <v>72.2</v>
      </c>
      <c r="J609" s="23"/>
      <c r="K609" s="23">
        <f>L609+M609+N609</f>
        <v>0</v>
      </c>
      <c r="L609" s="23"/>
      <c r="M609" s="23"/>
      <c r="N609" s="23"/>
      <c r="O609" s="23">
        <f>P609+Q609+R609</f>
        <v>0</v>
      </c>
      <c r="P609" s="23"/>
      <c r="Q609" s="23"/>
      <c r="R609" s="23"/>
    </row>
    <row r="610" spans="1:18" ht="56.25">
      <c r="A610" s="111" t="s">
        <v>329</v>
      </c>
      <c r="B610" s="67">
        <v>546</v>
      </c>
      <c r="C610" s="28" t="s">
        <v>158</v>
      </c>
      <c r="D610" s="28" t="s">
        <v>155</v>
      </c>
      <c r="E610" s="67" t="s">
        <v>132</v>
      </c>
      <c r="F610" s="28"/>
      <c r="G610" s="23">
        <f>G611</f>
        <v>1982.4</v>
      </c>
      <c r="H610" s="23">
        <f aca="true" t="shared" si="316" ref="H610:R610">H611</f>
        <v>3202.1</v>
      </c>
      <c r="I610" s="23">
        <f t="shared" si="316"/>
        <v>168.6</v>
      </c>
      <c r="J610" s="23">
        <f t="shared" si="316"/>
        <v>0</v>
      </c>
      <c r="K610" s="23">
        <f t="shared" si="316"/>
        <v>0</v>
      </c>
      <c r="L610" s="23">
        <f t="shared" si="316"/>
        <v>0</v>
      </c>
      <c r="M610" s="23">
        <f t="shared" si="316"/>
        <v>0</v>
      </c>
      <c r="N610" s="23">
        <f t="shared" si="316"/>
        <v>0</v>
      </c>
      <c r="O610" s="23">
        <f t="shared" si="316"/>
        <v>0</v>
      </c>
      <c r="P610" s="23">
        <f t="shared" si="316"/>
        <v>0</v>
      </c>
      <c r="Q610" s="23">
        <f t="shared" si="316"/>
        <v>0</v>
      </c>
      <c r="R610" s="23">
        <f t="shared" si="316"/>
        <v>0</v>
      </c>
    </row>
    <row r="611" spans="1:18" ht="37.5">
      <c r="A611" s="111" t="s">
        <v>367</v>
      </c>
      <c r="B611" s="67">
        <v>546</v>
      </c>
      <c r="C611" s="28" t="s">
        <v>158</v>
      </c>
      <c r="D611" s="28" t="s">
        <v>155</v>
      </c>
      <c r="E611" s="67" t="s">
        <v>382</v>
      </c>
      <c r="F611" s="28"/>
      <c r="G611" s="23">
        <f>G612</f>
        <v>1982.4</v>
      </c>
      <c r="H611" s="23">
        <f aca="true" t="shared" si="317" ref="H611:R611">H612</f>
        <v>3202.1</v>
      </c>
      <c r="I611" s="23">
        <f t="shared" si="317"/>
        <v>168.6</v>
      </c>
      <c r="J611" s="23">
        <f t="shared" si="317"/>
        <v>0</v>
      </c>
      <c r="K611" s="23">
        <f t="shared" si="317"/>
        <v>0</v>
      </c>
      <c r="L611" s="23">
        <f t="shared" si="317"/>
        <v>0</v>
      </c>
      <c r="M611" s="23">
        <f t="shared" si="317"/>
        <v>0</v>
      </c>
      <c r="N611" s="23">
        <f t="shared" si="317"/>
        <v>0</v>
      </c>
      <c r="O611" s="23">
        <f t="shared" si="317"/>
        <v>0</v>
      </c>
      <c r="P611" s="23">
        <f t="shared" si="317"/>
        <v>0</v>
      </c>
      <c r="Q611" s="23">
        <f t="shared" si="317"/>
        <v>0</v>
      </c>
      <c r="R611" s="23">
        <f t="shared" si="317"/>
        <v>0</v>
      </c>
    </row>
    <row r="612" spans="1:18" ht="37.5">
      <c r="A612" s="111" t="s">
        <v>261</v>
      </c>
      <c r="B612" s="67">
        <v>546</v>
      </c>
      <c r="C612" s="28" t="s">
        <v>158</v>
      </c>
      <c r="D612" s="28" t="s">
        <v>155</v>
      </c>
      <c r="E612" s="67" t="s">
        <v>382</v>
      </c>
      <c r="F612" s="28" t="s">
        <v>260</v>
      </c>
      <c r="G612" s="23">
        <v>1982.4</v>
      </c>
      <c r="H612" s="23">
        <v>3202.1</v>
      </c>
      <c r="I612" s="23">
        <v>168.6</v>
      </c>
      <c r="J612" s="23"/>
      <c r="K612" s="23">
        <f>L612+M612+N612</f>
        <v>0</v>
      </c>
      <c r="L612" s="23"/>
      <c r="M612" s="23"/>
      <c r="N612" s="23"/>
      <c r="O612" s="23">
        <f>P612+Q612+R612</f>
        <v>0</v>
      </c>
      <c r="P612" s="23"/>
      <c r="Q612" s="23"/>
      <c r="R612" s="23"/>
    </row>
    <row r="613" spans="1:18" ht="18.75">
      <c r="A613" s="111" t="s">
        <v>413</v>
      </c>
      <c r="B613" s="67">
        <v>546</v>
      </c>
      <c r="C613" s="28" t="s">
        <v>158</v>
      </c>
      <c r="D613" s="28" t="s">
        <v>155</v>
      </c>
      <c r="E613" s="67" t="s">
        <v>294</v>
      </c>
      <c r="F613" s="28"/>
      <c r="G613" s="23">
        <f>G614</f>
        <v>10</v>
      </c>
      <c r="H613" s="23">
        <f aca="true" t="shared" si="318" ref="H613:O614">H614</f>
        <v>0</v>
      </c>
      <c r="I613" s="23">
        <f t="shared" si="318"/>
        <v>0</v>
      </c>
      <c r="J613" s="23">
        <f t="shared" si="318"/>
        <v>0</v>
      </c>
      <c r="K613" s="23">
        <f t="shared" si="318"/>
        <v>0</v>
      </c>
      <c r="L613" s="23">
        <f t="shared" si="318"/>
        <v>0</v>
      </c>
      <c r="M613" s="23">
        <f t="shared" si="318"/>
        <v>0</v>
      </c>
      <c r="N613" s="23">
        <f t="shared" si="318"/>
        <v>0</v>
      </c>
      <c r="O613" s="23">
        <f t="shared" si="318"/>
        <v>0</v>
      </c>
      <c r="P613" s="23"/>
      <c r="Q613" s="23"/>
      <c r="R613" s="23"/>
    </row>
    <row r="614" spans="1:18" ht="18.75">
      <c r="A614" s="111" t="s">
        <v>179</v>
      </c>
      <c r="B614" s="67">
        <v>546</v>
      </c>
      <c r="C614" s="28" t="s">
        <v>158</v>
      </c>
      <c r="D614" s="28" t="s">
        <v>155</v>
      </c>
      <c r="E614" s="67" t="s">
        <v>295</v>
      </c>
      <c r="F614" s="28"/>
      <c r="G614" s="23">
        <f>G615</f>
        <v>10</v>
      </c>
      <c r="H614" s="23">
        <f t="shared" si="318"/>
        <v>0</v>
      </c>
      <c r="I614" s="23">
        <f t="shared" si="318"/>
        <v>0</v>
      </c>
      <c r="J614" s="23">
        <f t="shared" si="318"/>
        <v>0</v>
      </c>
      <c r="K614" s="23">
        <f t="shared" si="318"/>
        <v>0</v>
      </c>
      <c r="L614" s="23">
        <f t="shared" si="318"/>
        <v>0</v>
      </c>
      <c r="M614" s="23">
        <f t="shared" si="318"/>
        <v>0</v>
      </c>
      <c r="N614" s="23">
        <f t="shared" si="318"/>
        <v>0</v>
      </c>
      <c r="O614" s="23">
        <f t="shared" si="318"/>
        <v>0</v>
      </c>
      <c r="P614" s="23"/>
      <c r="Q614" s="23"/>
      <c r="R614" s="23"/>
    </row>
    <row r="615" spans="1:18" ht="18.75">
      <c r="A615" s="111" t="s">
        <v>219</v>
      </c>
      <c r="B615" s="67">
        <v>546</v>
      </c>
      <c r="C615" s="28" t="s">
        <v>158</v>
      </c>
      <c r="D615" s="28" t="s">
        <v>155</v>
      </c>
      <c r="E615" s="67" t="s">
        <v>295</v>
      </c>
      <c r="F615" s="28" t="s">
        <v>215</v>
      </c>
      <c r="G615" s="23">
        <v>10</v>
      </c>
      <c r="H615" s="23"/>
      <c r="I615" s="23"/>
      <c r="J615" s="23"/>
      <c r="K615" s="23">
        <v>0</v>
      </c>
      <c r="L615" s="23"/>
      <c r="M615" s="23"/>
      <c r="N615" s="23"/>
      <c r="O615" s="23">
        <v>0</v>
      </c>
      <c r="P615" s="23"/>
      <c r="Q615" s="23"/>
      <c r="R615" s="23"/>
    </row>
    <row r="616" spans="1:18" ht="18.75">
      <c r="A616" s="111" t="s">
        <v>664</v>
      </c>
      <c r="B616" s="67">
        <v>546</v>
      </c>
      <c r="C616" s="28" t="s">
        <v>158</v>
      </c>
      <c r="D616" s="28" t="s">
        <v>168</v>
      </c>
      <c r="E616" s="67"/>
      <c r="F616" s="28"/>
      <c r="G616" s="23">
        <f>G617</f>
        <v>381.5</v>
      </c>
      <c r="H616" s="23">
        <f aca="true" t="shared" si="319" ref="H616:O616">H617</f>
        <v>0</v>
      </c>
      <c r="I616" s="23">
        <f t="shared" si="319"/>
        <v>0</v>
      </c>
      <c r="J616" s="23">
        <f t="shared" si="319"/>
        <v>0</v>
      </c>
      <c r="K616" s="23">
        <f t="shared" si="319"/>
        <v>0</v>
      </c>
      <c r="L616" s="23">
        <f t="shared" si="319"/>
        <v>0</v>
      </c>
      <c r="M616" s="23">
        <f t="shared" si="319"/>
        <v>0</v>
      </c>
      <c r="N616" s="23">
        <f t="shared" si="319"/>
        <v>0</v>
      </c>
      <c r="O616" s="23">
        <f t="shared" si="319"/>
        <v>0</v>
      </c>
      <c r="P616" s="23"/>
      <c r="Q616" s="23"/>
      <c r="R616" s="23"/>
    </row>
    <row r="617" spans="1:18" ht="37.5">
      <c r="A617" s="111" t="s">
        <v>241</v>
      </c>
      <c r="B617" s="67">
        <v>546</v>
      </c>
      <c r="C617" s="28" t="s">
        <v>158</v>
      </c>
      <c r="D617" s="28" t="s">
        <v>168</v>
      </c>
      <c r="E617" s="28" t="s">
        <v>300</v>
      </c>
      <c r="F617" s="28"/>
      <c r="G617" s="23">
        <f>G618</f>
        <v>381.5</v>
      </c>
      <c r="H617" s="23">
        <f aca="true" t="shared" si="320" ref="H617:O618">H618</f>
        <v>0</v>
      </c>
      <c r="I617" s="23">
        <f t="shared" si="320"/>
        <v>0</v>
      </c>
      <c r="J617" s="23">
        <f t="shared" si="320"/>
        <v>0</v>
      </c>
      <c r="K617" s="23">
        <f t="shared" si="320"/>
        <v>0</v>
      </c>
      <c r="L617" s="23">
        <f t="shared" si="320"/>
        <v>0</v>
      </c>
      <c r="M617" s="23">
        <f t="shared" si="320"/>
        <v>0</v>
      </c>
      <c r="N617" s="23">
        <f t="shared" si="320"/>
        <v>0</v>
      </c>
      <c r="O617" s="23">
        <f t="shared" si="320"/>
        <v>0</v>
      </c>
      <c r="P617" s="23"/>
      <c r="Q617" s="23"/>
      <c r="R617" s="23"/>
    </row>
    <row r="618" spans="1:18" ht="18.75">
      <c r="A618" s="111" t="s">
        <v>181</v>
      </c>
      <c r="B618" s="67">
        <v>546</v>
      </c>
      <c r="C618" s="28" t="s">
        <v>158</v>
      </c>
      <c r="D618" s="28" t="s">
        <v>168</v>
      </c>
      <c r="E618" s="28" t="s">
        <v>331</v>
      </c>
      <c r="F618" s="28"/>
      <c r="G618" s="23">
        <f>G619</f>
        <v>381.5</v>
      </c>
      <c r="H618" s="23">
        <f t="shared" si="320"/>
        <v>0</v>
      </c>
      <c r="I618" s="23">
        <f t="shared" si="320"/>
        <v>0</v>
      </c>
      <c r="J618" s="23">
        <f t="shared" si="320"/>
        <v>0</v>
      </c>
      <c r="K618" s="23">
        <f t="shared" si="320"/>
        <v>0</v>
      </c>
      <c r="L618" s="23">
        <f t="shared" si="320"/>
        <v>0</v>
      </c>
      <c r="M618" s="23">
        <f t="shared" si="320"/>
        <v>0</v>
      </c>
      <c r="N618" s="23">
        <f t="shared" si="320"/>
        <v>0</v>
      </c>
      <c r="O618" s="23">
        <f t="shared" si="320"/>
        <v>0</v>
      </c>
      <c r="P618" s="23"/>
      <c r="Q618" s="23"/>
      <c r="R618" s="23"/>
    </row>
    <row r="619" spans="1:18" ht="56.25">
      <c r="A619" s="111" t="s">
        <v>667</v>
      </c>
      <c r="B619" s="67">
        <v>546</v>
      </c>
      <c r="C619" s="28" t="s">
        <v>158</v>
      </c>
      <c r="D619" s="28" t="s">
        <v>168</v>
      </c>
      <c r="E619" s="28" t="s">
        <v>331</v>
      </c>
      <c r="F619" s="28" t="s">
        <v>222</v>
      </c>
      <c r="G619" s="23">
        <v>381.5</v>
      </c>
      <c r="H619" s="23"/>
      <c r="I619" s="23"/>
      <c r="J619" s="23"/>
      <c r="K619" s="23">
        <v>0</v>
      </c>
      <c r="L619" s="23"/>
      <c r="M619" s="23"/>
      <c r="N619" s="23"/>
      <c r="O619" s="23">
        <v>0</v>
      </c>
      <c r="P619" s="23"/>
      <c r="Q619" s="23"/>
      <c r="R619" s="23"/>
    </row>
    <row r="620" spans="1:18" ht="18.75">
      <c r="A620" s="111" t="s">
        <v>192</v>
      </c>
      <c r="B620" s="67">
        <v>546</v>
      </c>
      <c r="C620" s="28" t="s">
        <v>174</v>
      </c>
      <c r="D620" s="28" t="s">
        <v>555</v>
      </c>
      <c r="E620" s="28"/>
      <c r="F620" s="28"/>
      <c r="G620" s="23">
        <f>G621</f>
        <v>9040.2</v>
      </c>
      <c r="H620" s="23">
        <f aca="true" t="shared" si="321" ref="H620:R620">H621</f>
        <v>0</v>
      </c>
      <c r="I620" s="23">
        <f t="shared" si="321"/>
        <v>5301.6</v>
      </c>
      <c r="J620" s="23">
        <f t="shared" si="321"/>
        <v>377.5</v>
      </c>
      <c r="K620" s="23">
        <f t="shared" si="321"/>
        <v>5527.2</v>
      </c>
      <c r="L620" s="23">
        <f t="shared" si="321"/>
        <v>0</v>
      </c>
      <c r="M620" s="23">
        <f t="shared" si="321"/>
        <v>5149.7</v>
      </c>
      <c r="N620" s="23">
        <f t="shared" si="321"/>
        <v>377.5</v>
      </c>
      <c r="O620" s="23">
        <f t="shared" si="321"/>
        <v>5387.5</v>
      </c>
      <c r="P620" s="23">
        <f t="shared" si="321"/>
        <v>0</v>
      </c>
      <c r="Q620" s="23">
        <f t="shared" si="321"/>
        <v>5010</v>
      </c>
      <c r="R620" s="23">
        <f t="shared" si="321"/>
        <v>377.5</v>
      </c>
    </row>
    <row r="621" spans="1:18" ht="18.75">
      <c r="A621" s="111" t="s">
        <v>193</v>
      </c>
      <c r="B621" s="67">
        <v>546</v>
      </c>
      <c r="C621" s="28" t="s">
        <v>174</v>
      </c>
      <c r="D621" s="28" t="s">
        <v>156</v>
      </c>
      <c r="E621" s="28"/>
      <c r="F621" s="28"/>
      <c r="G621" s="23">
        <f>G622</f>
        <v>9040.2</v>
      </c>
      <c r="H621" s="23">
        <f aca="true" t="shared" si="322" ref="H621:R621">H622</f>
        <v>0</v>
      </c>
      <c r="I621" s="23">
        <f t="shared" si="322"/>
        <v>5301.6</v>
      </c>
      <c r="J621" s="23">
        <f t="shared" si="322"/>
        <v>377.5</v>
      </c>
      <c r="K621" s="23">
        <f t="shared" si="322"/>
        <v>5527.2</v>
      </c>
      <c r="L621" s="23">
        <f t="shared" si="322"/>
        <v>0</v>
      </c>
      <c r="M621" s="23">
        <f t="shared" si="322"/>
        <v>5149.7</v>
      </c>
      <c r="N621" s="23">
        <f t="shared" si="322"/>
        <v>377.5</v>
      </c>
      <c r="O621" s="23">
        <f t="shared" si="322"/>
        <v>5387.5</v>
      </c>
      <c r="P621" s="23">
        <f t="shared" si="322"/>
        <v>0</v>
      </c>
      <c r="Q621" s="23">
        <f t="shared" si="322"/>
        <v>5010</v>
      </c>
      <c r="R621" s="23">
        <f t="shared" si="322"/>
        <v>377.5</v>
      </c>
    </row>
    <row r="622" spans="1:18" ht="37.5">
      <c r="A622" s="111" t="s">
        <v>452</v>
      </c>
      <c r="B622" s="67">
        <v>546</v>
      </c>
      <c r="C622" s="28" t="s">
        <v>174</v>
      </c>
      <c r="D622" s="28" t="s">
        <v>156</v>
      </c>
      <c r="E622" s="28" t="s">
        <v>354</v>
      </c>
      <c r="F622" s="28"/>
      <c r="G622" s="23">
        <f>G623+G632+G637+G640</f>
        <v>9040.2</v>
      </c>
      <c r="H622" s="23">
        <f aca="true" t="shared" si="323" ref="H622:O622">H623+H632+H637+H640</f>
        <v>0</v>
      </c>
      <c r="I622" s="23">
        <f t="shared" si="323"/>
        <v>5301.6</v>
      </c>
      <c r="J622" s="23">
        <f t="shared" si="323"/>
        <v>377.5</v>
      </c>
      <c r="K622" s="23">
        <f t="shared" si="323"/>
        <v>5527.2</v>
      </c>
      <c r="L622" s="23">
        <f t="shared" si="323"/>
        <v>0</v>
      </c>
      <c r="M622" s="23">
        <f t="shared" si="323"/>
        <v>5149.7</v>
      </c>
      <c r="N622" s="23">
        <f t="shared" si="323"/>
        <v>377.5</v>
      </c>
      <c r="O622" s="23">
        <f t="shared" si="323"/>
        <v>5387.5</v>
      </c>
      <c r="P622" s="23">
        <f>P623+P632+P637+P640</f>
        <v>0</v>
      </c>
      <c r="Q622" s="23">
        <f>Q623+Q632+Q637+Q640</f>
        <v>5010</v>
      </c>
      <c r="R622" s="23">
        <f>R623+R632+R637+R640</f>
        <v>377.5</v>
      </c>
    </row>
    <row r="623" spans="1:18" ht="18.75">
      <c r="A623" s="111" t="s">
        <v>0</v>
      </c>
      <c r="B623" s="67">
        <v>546</v>
      </c>
      <c r="C623" s="28" t="s">
        <v>174</v>
      </c>
      <c r="D623" s="28" t="s">
        <v>156</v>
      </c>
      <c r="E623" s="28" t="s">
        <v>1</v>
      </c>
      <c r="F623" s="28"/>
      <c r="G623" s="23">
        <f>G624+G628+G630+G626</f>
        <v>5292.200000000001</v>
      </c>
      <c r="H623" s="23">
        <f aca="true" t="shared" si="324" ref="H623:O623">H624+H628+H630+H626</f>
        <v>0</v>
      </c>
      <c r="I623" s="23">
        <f t="shared" si="324"/>
        <v>5171.6</v>
      </c>
      <c r="J623" s="23">
        <f t="shared" si="324"/>
        <v>130</v>
      </c>
      <c r="K623" s="23">
        <f t="shared" si="324"/>
        <v>5149.7</v>
      </c>
      <c r="L623" s="23">
        <f t="shared" si="324"/>
        <v>0</v>
      </c>
      <c r="M623" s="23">
        <f t="shared" si="324"/>
        <v>5019.7</v>
      </c>
      <c r="N623" s="23">
        <f t="shared" si="324"/>
        <v>130</v>
      </c>
      <c r="O623" s="23">
        <f t="shared" si="324"/>
        <v>5010</v>
      </c>
      <c r="P623" s="23">
        <f>P624+P628+P630</f>
        <v>0</v>
      </c>
      <c r="Q623" s="23">
        <f>Q624+Q628+Q630</f>
        <v>4880</v>
      </c>
      <c r="R623" s="23">
        <f>R624+R628+R630</f>
        <v>130</v>
      </c>
    </row>
    <row r="624" spans="1:18" ht="37.5">
      <c r="A624" s="111" t="s">
        <v>444</v>
      </c>
      <c r="B624" s="67">
        <v>546</v>
      </c>
      <c r="C624" s="28" t="s">
        <v>174</v>
      </c>
      <c r="D624" s="28" t="s">
        <v>156</v>
      </c>
      <c r="E624" s="28" t="s">
        <v>3</v>
      </c>
      <c r="F624" s="28"/>
      <c r="G624" s="23">
        <f aca="true" t="shared" si="325" ref="G624:R624">G625</f>
        <v>4891.6</v>
      </c>
      <c r="H624" s="23">
        <f t="shared" si="325"/>
        <v>0</v>
      </c>
      <c r="I624" s="23">
        <f t="shared" si="325"/>
        <v>5091.6</v>
      </c>
      <c r="J624" s="23">
        <f t="shared" si="325"/>
        <v>0</v>
      </c>
      <c r="K624" s="23">
        <f t="shared" si="325"/>
        <v>4939.7</v>
      </c>
      <c r="L624" s="23">
        <f t="shared" si="325"/>
        <v>0</v>
      </c>
      <c r="M624" s="23">
        <f t="shared" si="325"/>
        <v>4939.7</v>
      </c>
      <c r="N624" s="23">
        <f t="shared" si="325"/>
        <v>0</v>
      </c>
      <c r="O624" s="23">
        <f t="shared" si="325"/>
        <v>4800</v>
      </c>
      <c r="P624" s="23">
        <f t="shared" si="325"/>
        <v>0</v>
      </c>
      <c r="Q624" s="23">
        <f t="shared" si="325"/>
        <v>4800</v>
      </c>
      <c r="R624" s="23">
        <f t="shared" si="325"/>
        <v>0</v>
      </c>
    </row>
    <row r="625" spans="1:18" ht="18.75">
      <c r="A625" s="111" t="s">
        <v>225</v>
      </c>
      <c r="B625" s="67">
        <v>546</v>
      </c>
      <c r="C625" s="28" t="s">
        <v>174</v>
      </c>
      <c r="D625" s="28" t="s">
        <v>156</v>
      </c>
      <c r="E625" s="28" t="s">
        <v>3</v>
      </c>
      <c r="F625" s="28" t="s">
        <v>224</v>
      </c>
      <c r="G625" s="23">
        <v>4891.6</v>
      </c>
      <c r="H625" s="23"/>
      <c r="I625" s="23">
        <v>5091.6</v>
      </c>
      <c r="J625" s="23"/>
      <c r="K625" s="23">
        <f>L625+M625+N625</f>
        <v>4939.7</v>
      </c>
      <c r="L625" s="23"/>
      <c r="M625" s="23">
        <v>4939.7</v>
      </c>
      <c r="N625" s="23"/>
      <c r="O625" s="23">
        <f>P625+Q625+R625</f>
        <v>4800</v>
      </c>
      <c r="P625" s="23"/>
      <c r="Q625" s="23">
        <v>4800</v>
      </c>
      <c r="R625" s="23"/>
    </row>
    <row r="626" spans="1:18" ht="56.25">
      <c r="A626" s="49" t="s">
        <v>484</v>
      </c>
      <c r="B626" s="67">
        <v>546</v>
      </c>
      <c r="C626" s="28" t="s">
        <v>174</v>
      </c>
      <c r="D626" s="28" t="s">
        <v>156</v>
      </c>
      <c r="E626" s="28" t="s">
        <v>639</v>
      </c>
      <c r="F626" s="28"/>
      <c r="G626" s="23">
        <f>G627</f>
        <v>190.6</v>
      </c>
      <c r="H626" s="23">
        <f aca="true" t="shared" si="326" ref="H626:O626">H627</f>
        <v>0</v>
      </c>
      <c r="I626" s="23">
        <f t="shared" si="326"/>
        <v>0</v>
      </c>
      <c r="J626" s="23">
        <f t="shared" si="326"/>
        <v>0</v>
      </c>
      <c r="K626" s="23">
        <f t="shared" si="326"/>
        <v>0</v>
      </c>
      <c r="L626" s="23">
        <f t="shared" si="326"/>
        <v>0</v>
      </c>
      <c r="M626" s="23">
        <f t="shared" si="326"/>
        <v>0</v>
      </c>
      <c r="N626" s="23">
        <f t="shared" si="326"/>
        <v>0</v>
      </c>
      <c r="O626" s="23">
        <f t="shared" si="326"/>
        <v>0</v>
      </c>
      <c r="P626" s="23"/>
      <c r="Q626" s="23"/>
      <c r="R626" s="23"/>
    </row>
    <row r="627" spans="1:18" ht="18.75">
      <c r="A627" s="111" t="s">
        <v>225</v>
      </c>
      <c r="B627" s="67">
        <v>546</v>
      </c>
      <c r="C627" s="28" t="s">
        <v>174</v>
      </c>
      <c r="D627" s="28" t="s">
        <v>156</v>
      </c>
      <c r="E627" s="28" t="s">
        <v>639</v>
      </c>
      <c r="F627" s="28" t="s">
        <v>224</v>
      </c>
      <c r="G627" s="23">
        <v>190.6</v>
      </c>
      <c r="H627" s="23"/>
      <c r="I627" s="23"/>
      <c r="J627" s="23"/>
      <c r="K627" s="23">
        <v>0</v>
      </c>
      <c r="L627" s="23"/>
      <c r="M627" s="23"/>
      <c r="N627" s="23"/>
      <c r="O627" s="23">
        <v>0</v>
      </c>
      <c r="P627" s="23"/>
      <c r="Q627" s="23"/>
      <c r="R627" s="23"/>
    </row>
    <row r="628" spans="1:18" ht="18.75">
      <c r="A628" s="111" t="s">
        <v>4</v>
      </c>
      <c r="B628" s="67">
        <v>546</v>
      </c>
      <c r="C628" s="28" t="s">
        <v>174</v>
      </c>
      <c r="D628" s="28" t="s">
        <v>156</v>
      </c>
      <c r="E628" s="28" t="s">
        <v>2</v>
      </c>
      <c r="F628" s="28"/>
      <c r="G628" s="23">
        <f aca="true" t="shared" si="327" ref="G628:R628">G629</f>
        <v>80</v>
      </c>
      <c r="H628" s="23">
        <f t="shared" si="327"/>
        <v>0</v>
      </c>
      <c r="I628" s="23">
        <f t="shared" si="327"/>
        <v>80</v>
      </c>
      <c r="J628" s="23">
        <f t="shared" si="327"/>
        <v>0</v>
      </c>
      <c r="K628" s="23">
        <f t="shared" si="327"/>
        <v>80</v>
      </c>
      <c r="L628" s="23">
        <f t="shared" si="327"/>
        <v>0</v>
      </c>
      <c r="M628" s="23">
        <f t="shared" si="327"/>
        <v>80</v>
      </c>
      <c r="N628" s="23">
        <f t="shared" si="327"/>
        <v>0</v>
      </c>
      <c r="O628" s="23">
        <f t="shared" si="327"/>
        <v>80</v>
      </c>
      <c r="P628" s="23">
        <f t="shared" si="327"/>
        <v>0</v>
      </c>
      <c r="Q628" s="23">
        <f t="shared" si="327"/>
        <v>80</v>
      </c>
      <c r="R628" s="23">
        <f t="shared" si="327"/>
        <v>0</v>
      </c>
    </row>
    <row r="629" spans="1:18" ht="18.75">
      <c r="A629" s="111" t="s">
        <v>225</v>
      </c>
      <c r="B629" s="67">
        <v>546</v>
      </c>
      <c r="C629" s="28" t="s">
        <v>174</v>
      </c>
      <c r="D629" s="28" t="s">
        <v>156</v>
      </c>
      <c r="E629" s="28" t="s">
        <v>2</v>
      </c>
      <c r="F629" s="28" t="s">
        <v>224</v>
      </c>
      <c r="G629" s="23">
        <f>H629+I629+J629</f>
        <v>80</v>
      </c>
      <c r="H629" s="23"/>
      <c r="I629" s="23">
        <v>80</v>
      </c>
      <c r="J629" s="23"/>
      <c r="K629" s="23">
        <f>L629+M629+N629</f>
        <v>80</v>
      </c>
      <c r="L629" s="23"/>
      <c r="M629" s="23">
        <v>80</v>
      </c>
      <c r="N629" s="23"/>
      <c r="O629" s="23">
        <f>P629+Q629+R629</f>
        <v>80</v>
      </c>
      <c r="P629" s="23"/>
      <c r="Q629" s="23">
        <v>80</v>
      </c>
      <c r="R629" s="23"/>
    </row>
    <row r="630" spans="1:18" ht="93.75">
      <c r="A630" s="111" t="s">
        <v>415</v>
      </c>
      <c r="B630" s="67">
        <v>546</v>
      </c>
      <c r="C630" s="28" t="s">
        <v>174</v>
      </c>
      <c r="D630" s="28" t="s">
        <v>156</v>
      </c>
      <c r="E630" s="28" t="s">
        <v>104</v>
      </c>
      <c r="F630" s="28"/>
      <c r="G630" s="23">
        <f>G631</f>
        <v>130</v>
      </c>
      <c r="H630" s="23">
        <f aca="true" t="shared" si="328" ref="H630:R630">H631</f>
        <v>0</v>
      </c>
      <c r="I630" s="23">
        <f t="shared" si="328"/>
        <v>0</v>
      </c>
      <c r="J630" s="23">
        <f t="shared" si="328"/>
        <v>130</v>
      </c>
      <c r="K630" s="23">
        <f t="shared" si="328"/>
        <v>130</v>
      </c>
      <c r="L630" s="23">
        <f t="shared" si="328"/>
        <v>0</v>
      </c>
      <c r="M630" s="23">
        <f t="shared" si="328"/>
        <v>0</v>
      </c>
      <c r="N630" s="23">
        <f t="shared" si="328"/>
        <v>130</v>
      </c>
      <c r="O630" s="23">
        <f t="shared" si="328"/>
        <v>130</v>
      </c>
      <c r="P630" s="23">
        <f t="shared" si="328"/>
        <v>0</v>
      </c>
      <c r="Q630" s="23">
        <f t="shared" si="328"/>
        <v>0</v>
      </c>
      <c r="R630" s="23">
        <f t="shared" si="328"/>
        <v>130</v>
      </c>
    </row>
    <row r="631" spans="1:18" ht="18.75">
      <c r="A631" s="111" t="s">
        <v>225</v>
      </c>
      <c r="B631" s="67">
        <v>546</v>
      </c>
      <c r="C631" s="28" t="s">
        <v>174</v>
      </c>
      <c r="D631" s="28" t="s">
        <v>156</v>
      </c>
      <c r="E631" s="28" t="s">
        <v>104</v>
      </c>
      <c r="F631" s="28" t="s">
        <v>224</v>
      </c>
      <c r="G631" s="23">
        <f>H631+I631+J631</f>
        <v>130</v>
      </c>
      <c r="H631" s="23"/>
      <c r="I631" s="23"/>
      <c r="J631" s="23">
        <v>130</v>
      </c>
      <c r="K631" s="23">
        <f>L631+M631+N631</f>
        <v>130</v>
      </c>
      <c r="L631" s="23"/>
      <c r="M631" s="23"/>
      <c r="N631" s="23">
        <v>130</v>
      </c>
      <c r="O631" s="23">
        <f>P631+Q631+R631</f>
        <v>130</v>
      </c>
      <c r="P631" s="23"/>
      <c r="Q631" s="23"/>
      <c r="R631" s="23">
        <v>130</v>
      </c>
    </row>
    <row r="632" spans="1:18" ht="18.75">
      <c r="A632" s="111" t="s">
        <v>5</v>
      </c>
      <c r="B632" s="67">
        <v>546</v>
      </c>
      <c r="C632" s="28" t="s">
        <v>174</v>
      </c>
      <c r="D632" s="28" t="s">
        <v>156</v>
      </c>
      <c r="E632" s="28" t="s">
        <v>6</v>
      </c>
      <c r="F632" s="28"/>
      <c r="G632" s="23">
        <f>G635+G633</f>
        <v>227.5</v>
      </c>
      <c r="H632" s="23">
        <f aca="true" t="shared" si="329" ref="H632:R632">H635+H633</f>
        <v>0</v>
      </c>
      <c r="I632" s="23">
        <f t="shared" si="329"/>
        <v>100</v>
      </c>
      <c r="J632" s="23">
        <f t="shared" si="329"/>
        <v>127.5</v>
      </c>
      <c r="K632" s="23">
        <f t="shared" si="329"/>
        <v>227.5</v>
      </c>
      <c r="L632" s="23">
        <f t="shared" si="329"/>
        <v>0</v>
      </c>
      <c r="M632" s="23">
        <f t="shared" si="329"/>
        <v>100</v>
      </c>
      <c r="N632" s="23">
        <f t="shared" si="329"/>
        <v>127.5</v>
      </c>
      <c r="O632" s="23">
        <f t="shared" si="329"/>
        <v>227.5</v>
      </c>
      <c r="P632" s="23">
        <f t="shared" si="329"/>
        <v>0</v>
      </c>
      <c r="Q632" s="23">
        <f t="shared" si="329"/>
        <v>100</v>
      </c>
      <c r="R632" s="23">
        <f t="shared" si="329"/>
        <v>127.5</v>
      </c>
    </row>
    <row r="633" spans="1:18" ht="18.75">
      <c r="A633" s="111" t="s">
        <v>4</v>
      </c>
      <c r="B633" s="67">
        <v>546</v>
      </c>
      <c r="C633" s="28" t="s">
        <v>174</v>
      </c>
      <c r="D633" s="28" t="s">
        <v>156</v>
      </c>
      <c r="E633" s="28" t="s">
        <v>7</v>
      </c>
      <c r="F633" s="28"/>
      <c r="G633" s="23">
        <f>G634</f>
        <v>100</v>
      </c>
      <c r="H633" s="23">
        <f aca="true" t="shared" si="330" ref="H633:R633">H634</f>
        <v>0</v>
      </c>
      <c r="I633" s="23">
        <f t="shared" si="330"/>
        <v>100</v>
      </c>
      <c r="J633" s="23">
        <f t="shared" si="330"/>
        <v>0</v>
      </c>
      <c r="K633" s="23">
        <f t="shared" si="330"/>
        <v>100</v>
      </c>
      <c r="L633" s="23">
        <f t="shared" si="330"/>
        <v>0</v>
      </c>
      <c r="M633" s="23">
        <f t="shared" si="330"/>
        <v>100</v>
      </c>
      <c r="N633" s="23">
        <f t="shared" si="330"/>
        <v>0</v>
      </c>
      <c r="O633" s="23">
        <f t="shared" si="330"/>
        <v>100</v>
      </c>
      <c r="P633" s="23">
        <f t="shared" si="330"/>
        <v>0</v>
      </c>
      <c r="Q633" s="23">
        <f t="shared" si="330"/>
        <v>100</v>
      </c>
      <c r="R633" s="23">
        <f t="shared" si="330"/>
        <v>0</v>
      </c>
    </row>
    <row r="634" spans="1:18" ht="18.75">
      <c r="A634" s="111" t="s">
        <v>225</v>
      </c>
      <c r="B634" s="67">
        <v>546</v>
      </c>
      <c r="C634" s="28" t="s">
        <v>174</v>
      </c>
      <c r="D634" s="28" t="s">
        <v>156</v>
      </c>
      <c r="E634" s="28" t="s">
        <v>7</v>
      </c>
      <c r="F634" s="28" t="s">
        <v>224</v>
      </c>
      <c r="G634" s="23">
        <f>H634+I634+J634</f>
        <v>100</v>
      </c>
      <c r="H634" s="23"/>
      <c r="I634" s="23">
        <v>100</v>
      </c>
      <c r="J634" s="23"/>
      <c r="K634" s="23">
        <f>L634+M634+N634</f>
        <v>100</v>
      </c>
      <c r="L634" s="23"/>
      <c r="M634" s="23">
        <v>100</v>
      </c>
      <c r="N634" s="23"/>
      <c r="O634" s="23">
        <f>P634+Q634+R634</f>
        <v>100</v>
      </c>
      <c r="P634" s="23"/>
      <c r="Q634" s="23">
        <v>100</v>
      </c>
      <c r="R634" s="23"/>
    </row>
    <row r="635" spans="1:18" ht="93.75">
      <c r="A635" s="111" t="s">
        <v>415</v>
      </c>
      <c r="B635" s="67">
        <v>546</v>
      </c>
      <c r="C635" s="28" t="s">
        <v>174</v>
      </c>
      <c r="D635" s="28" t="s">
        <v>156</v>
      </c>
      <c r="E635" s="28" t="s">
        <v>103</v>
      </c>
      <c r="F635" s="28"/>
      <c r="G635" s="23">
        <f>G636</f>
        <v>127.5</v>
      </c>
      <c r="H635" s="23">
        <f aca="true" t="shared" si="331" ref="H635:R635">H636</f>
        <v>0</v>
      </c>
      <c r="I635" s="23">
        <f t="shared" si="331"/>
        <v>0</v>
      </c>
      <c r="J635" s="23">
        <f t="shared" si="331"/>
        <v>127.5</v>
      </c>
      <c r="K635" s="23">
        <f t="shared" si="331"/>
        <v>127.5</v>
      </c>
      <c r="L635" s="23">
        <f t="shared" si="331"/>
        <v>0</v>
      </c>
      <c r="M635" s="23">
        <f t="shared" si="331"/>
        <v>0</v>
      </c>
      <c r="N635" s="23">
        <f t="shared" si="331"/>
        <v>127.5</v>
      </c>
      <c r="O635" s="23">
        <f t="shared" si="331"/>
        <v>127.5</v>
      </c>
      <c r="P635" s="23">
        <f t="shared" si="331"/>
        <v>0</v>
      </c>
      <c r="Q635" s="23">
        <f t="shared" si="331"/>
        <v>0</v>
      </c>
      <c r="R635" s="23">
        <f t="shared" si="331"/>
        <v>127.5</v>
      </c>
    </row>
    <row r="636" spans="1:18" ht="18.75">
      <c r="A636" s="111" t="s">
        <v>225</v>
      </c>
      <c r="B636" s="67">
        <v>546</v>
      </c>
      <c r="C636" s="28" t="s">
        <v>174</v>
      </c>
      <c r="D636" s="28" t="s">
        <v>156</v>
      </c>
      <c r="E636" s="28" t="s">
        <v>103</v>
      </c>
      <c r="F636" s="28" t="s">
        <v>224</v>
      </c>
      <c r="G636" s="23">
        <f>H636+I636+J636</f>
        <v>127.5</v>
      </c>
      <c r="H636" s="23"/>
      <c r="I636" s="23"/>
      <c r="J636" s="23">
        <v>127.5</v>
      </c>
      <c r="K636" s="23">
        <f>L636+M636+N636</f>
        <v>127.5</v>
      </c>
      <c r="L636" s="23"/>
      <c r="M636" s="23"/>
      <c r="N636" s="23">
        <v>127.5</v>
      </c>
      <c r="O636" s="23">
        <f>P636+Q636+R636</f>
        <v>127.5</v>
      </c>
      <c r="P636" s="23"/>
      <c r="Q636" s="23"/>
      <c r="R636" s="23">
        <v>127.5</v>
      </c>
    </row>
    <row r="637" spans="1:18" ht="56.25">
      <c r="A637" s="111" t="s">
        <v>9</v>
      </c>
      <c r="B637" s="67">
        <v>546</v>
      </c>
      <c r="C637" s="28" t="s">
        <v>174</v>
      </c>
      <c r="D637" s="28" t="s">
        <v>156</v>
      </c>
      <c r="E637" s="28" t="s">
        <v>8</v>
      </c>
      <c r="F637" s="28"/>
      <c r="G637" s="23">
        <f>G638</f>
        <v>30</v>
      </c>
      <c r="H637" s="23">
        <f aca="true" t="shared" si="332" ref="H637:R637">H638</f>
        <v>0</v>
      </c>
      <c r="I637" s="23">
        <f t="shared" si="332"/>
        <v>30</v>
      </c>
      <c r="J637" s="23">
        <f t="shared" si="332"/>
        <v>0</v>
      </c>
      <c r="K637" s="23">
        <f t="shared" si="332"/>
        <v>30</v>
      </c>
      <c r="L637" s="23">
        <f t="shared" si="332"/>
        <v>0</v>
      </c>
      <c r="M637" s="23">
        <f t="shared" si="332"/>
        <v>30</v>
      </c>
      <c r="N637" s="23">
        <f t="shared" si="332"/>
        <v>0</v>
      </c>
      <c r="O637" s="23">
        <f t="shared" si="332"/>
        <v>30</v>
      </c>
      <c r="P637" s="23">
        <f t="shared" si="332"/>
        <v>0</v>
      </c>
      <c r="Q637" s="23">
        <f t="shared" si="332"/>
        <v>30</v>
      </c>
      <c r="R637" s="23">
        <f t="shared" si="332"/>
        <v>0</v>
      </c>
    </row>
    <row r="638" spans="1:18" ht="18.75">
      <c r="A638" s="111" t="s">
        <v>4</v>
      </c>
      <c r="B638" s="67">
        <v>546</v>
      </c>
      <c r="C638" s="28" t="s">
        <v>174</v>
      </c>
      <c r="D638" s="28" t="s">
        <v>156</v>
      </c>
      <c r="E638" s="28" t="s">
        <v>10</v>
      </c>
      <c r="F638" s="28"/>
      <c r="G638" s="23">
        <f>G639</f>
        <v>30</v>
      </c>
      <c r="H638" s="23">
        <f aca="true" t="shared" si="333" ref="H638:R638">H639</f>
        <v>0</v>
      </c>
      <c r="I638" s="23">
        <f t="shared" si="333"/>
        <v>30</v>
      </c>
      <c r="J638" s="23">
        <f t="shared" si="333"/>
        <v>0</v>
      </c>
      <c r="K638" s="23">
        <f t="shared" si="333"/>
        <v>30</v>
      </c>
      <c r="L638" s="23">
        <f t="shared" si="333"/>
        <v>0</v>
      </c>
      <c r="M638" s="23">
        <f t="shared" si="333"/>
        <v>30</v>
      </c>
      <c r="N638" s="23">
        <f t="shared" si="333"/>
        <v>0</v>
      </c>
      <c r="O638" s="23">
        <f t="shared" si="333"/>
        <v>30</v>
      </c>
      <c r="P638" s="23">
        <f t="shared" si="333"/>
        <v>0</v>
      </c>
      <c r="Q638" s="23">
        <f t="shared" si="333"/>
        <v>30</v>
      </c>
      <c r="R638" s="23">
        <f t="shared" si="333"/>
        <v>0</v>
      </c>
    </row>
    <row r="639" spans="1:18" ht="37.5">
      <c r="A639" s="111" t="s">
        <v>119</v>
      </c>
      <c r="B639" s="67">
        <v>546</v>
      </c>
      <c r="C639" s="28" t="s">
        <v>174</v>
      </c>
      <c r="D639" s="28" t="s">
        <v>156</v>
      </c>
      <c r="E639" s="28" t="s">
        <v>10</v>
      </c>
      <c r="F639" s="28" t="s">
        <v>210</v>
      </c>
      <c r="G639" s="23">
        <f>H639+I639+J639</f>
        <v>30</v>
      </c>
      <c r="H639" s="23"/>
      <c r="I639" s="23">
        <v>30</v>
      </c>
      <c r="J639" s="23"/>
      <c r="K639" s="23">
        <f>L639+M639+N639</f>
        <v>30</v>
      </c>
      <c r="L639" s="23"/>
      <c r="M639" s="23">
        <v>30</v>
      </c>
      <c r="N639" s="23"/>
      <c r="O639" s="23">
        <f>P639+Q639+R639</f>
        <v>30</v>
      </c>
      <c r="P639" s="23"/>
      <c r="Q639" s="23">
        <v>30</v>
      </c>
      <c r="R639" s="23"/>
    </row>
    <row r="640" spans="1:18" ht="37.5">
      <c r="A640" s="111" t="s">
        <v>100</v>
      </c>
      <c r="B640" s="67">
        <v>546</v>
      </c>
      <c r="C640" s="28" t="s">
        <v>174</v>
      </c>
      <c r="D640" s="28" t="s">
        <v>156</v>
      </c>
      <c r="E640" s="28" t="s">
        <v>101</v>
      </c>
      <c r="F640" s="28"/>
      <c r="G640" s="23">
        <f>G641+G645+G643</f>
        <v>3490.5</v>
      </c>
      <c r="H640" s="23">
        <f aca="true" t="shared" si="334" ref="H640:O640">H641+H645+H643</f>
        <v>0</v>
      </c>
      <c r="I640" s="23">
        <f t="shared" si="334"/>
        <v>0</v>
      </c>
      <c r="J640" s="23">
        <f t="shared" si="334"/>
        <v>120</v>
      </c>
      <c r="K640" s="23">
        <f t="shared" si="334"/>
        <v>120</v>
      </c>
      <c r="L640" s="23">
        <f t="shared" si="334"/>
        <v>0</v>
      </c>
      <c r="M640" s="23">
        <f t="shared" si="334"/>
        <v>0</v>
      </c>
      <c r="N640" s="23">
        <f t="shared" si="334"/>
        <v>120</v>
      </c>
      <c r="O640" s="23">
        <f t="shared" si="334"/>
        <v>120</v>
      </c>
      <c r="P640" s="23">
        <f aca="true" t="shared" si="335" ref="P640:R641">P641</f>
        <v>0</v>
      </c>
      <c r="Q640" s="23">
        <f t="shared" si="335"/>
        <v>0</v>
      </c>
      <c r="R640" s="23">
        <f t="shared" si="335"/>
        <v>120</v>
      </c>
    </row>
    <row r="641" spans="1:18" ht="93.75">
      <c r="A641" s="111" t="s">
        <v>415</v>
      </c>
      <c r="B641" s="67">
        <v>546</v>
      </c>
      <c r="C641" s="28" t="s">
        <v>174</v>
      </c>
      <c r="D641" s="28" t="s">
        <v>156</v>
      </c>
      <c r="E641" s="28" t="s">
        <v>102</v>
      </c>
      <c r="F641" s="28"/>
      <c r="G641" s="23">
        <f>G642</f>
        <v>120</v>
      </c>
      <c r="H641" s="23">
        <f aca="true" t="shared" si="336" ref="H641:O641">H642</f>
        <v>0</v>
      </c>
      <c r="I641" s="23">
        <f t="shared" si="336"/>
        <v>0</v>
      </c>
      <c r="J641" s="23">
        <f t="shared" si="336"/>
        <v>120</v>
      </c>
      <c r="K641" s="23">
        <f t="shared" si="336"/>
        <v>120</v>
      </c>
      <c r="L641" s="23">
        <f t="shared" si="336"/>
        <v>0</v>
      </c>
      <c r="M641" s="23">
        <f t="shared" si="336"/>
        <v>0</v>
      </c>
      <c r="N641" s="23">
        <f t="shared" si="336"/>
        <v>120</v>
      </c>
      <c r="O641" s="23">
        <f t="shared" si="336"/>
        <v>120</v>
      </c>
      <c r="P641" s="23">
        <f t="shared" si="335"/>
        <v>0</v>
      </c>
      <c r="Q641" s="23">
        <f t="shared" si="335"/>
        <v>0</v>
      </c>
      <c r="R641" s="23">
        <f t="shared" si="335"/>
        <v>120</v>
      </c>
    </row>
    <row r="642" spans="1:18" ht="18.75">
      <c r="A642" s="111" t="s">
        <v>225</v>
      </c>
      <c r="B642" s="67">
        <v>546</v>
      </c>
      <c r="C642" s="28" t="s">
        <v>174</v>
      </c>
      <c r="D642" s="28" t="s">
        <v>156</v>
      </c>
      <c r="E642" s="28" t="s">
        <v>102</v>
      </c>
      <c r="F642" s="28" t="s">
        <v>224</v>
      </c>
      <c r="G642" s="23">
        <f>H642+I642+J642</f>
        <v>120</v>
      </c>
      <c r="H642" s="23"/>
      <c r="I642" s="23"/>
      <c r="J642" s="23">
        <v>120</v>
      </c>
      <c r="K642" s="23">
        <f>L642+M642+N642</f>
        <v>120</v>
      </c>
      <c r="L642" s="23"/>
      <c r="M642" s="23"/>
      <c r="N642" s="23">
        <v>120</v>
      </c>
      <c r="O642" s="23">
        <f>P642+Q642+R642</f>
        <v>120</v>
      </c>
      <c r="P642" s="77"/>
      <c r="Q642" s="66"/>
      <c r="R642" s="78">
        <v>120</v>
      </c>
    </row>
    <row r="643" spans="1:18" ht="37.5">
      <c r="A643" s="111" t="s">
        <v>670</v>
      </c>
      <c r="B643" s="67">
        <v>546</v>
      </c>
      <c r="C643" s="28" t="s">
        <v>174</v>
      </c>
      <c r="D643" s="28" t="s">
        <v>156</v>
      </c>
      <c r="E643" s="28" t="s">
        <v>671</v>
      </c>
      <c r="F643" s="28"/>
      <c r="G643" s="23">
        <f>G644</f>
        <v>300</v>
      </c>
      <c r="H643" s="23">
        <f aca="true" t="shared" si="337" ref="H643:O643">H644</f>
        <v>0</v>
      </c>
      <c r="I643" s="23">
        <f t="shared" si="337"/>
        <v>0</v>
      </c>
      <c r="J643" s="23">
        <f t="shared" si="337"/>
        <v>0</v>
      </c>
      <c r="K643" s="23">
        <f t="shared" si="337"/>
        <v>0</v>
      </c>
      <c r="L643" s="23">
        <f t="shared" si="337"/>
        <v>0</v>
      </c>
      <c r="M643" s="23">
        <f t="shared" si="337"/>
        <v>0</v>
      </c>
      <c r="N643" s="23">
        <f t="shared" si="337"/>
        <v>0</v>
      </c>
      <c r="O643" s="23">
        <f t="shared" si="337"/>
        <v>0</v>
      </c>
      <c r="P643" s="77"/>
      <c r="Q643" s="66"/>
      <c r="R643" s="78"/>
    </row>
    <row r="644" spans="1:18" ht="18.75">
      <c r="A644" s="111" t="s">
        <v>225</v>
      </c>
      <c r="B644" s="67">
        <v>546</v>
      </c>
      <c r="C644" s="28" t="s">
        <v>174</v>
      </c>
      <c r="D644" s="28" t="s">
        <v>156</v>
      </c>
      <c r="E644" s="28" t="s">
        <v>671</v>
      </c>
      <c r="F644" s="28" t="s">
        <v>224</v>
      </c>
      <c r="G644" s="23">
        <v>300</v>
      </c>
      <c r="H644" s="23"/>
      <c r="I644" s="23"/>
      <c r="J644" s="23"/>
      <c r="K644" s="23">
        <v>0</v>
      </c>
      <c r="L644" s="23"/>
      <c r="M644" s="23"/>
      <c r="N644" s="23"/>
      <c r="O644" s="23">
        <v>0</v>
      </c>
      <c r="P644" s="77"/>
      <c r="Q644" s="66"/>
      <c r="R644" s="78"/>
    </row>
    <row r="645" spans="1:18" ht="37.5">
      <c r="A645" s="103" t="s">
        <v>665</v>
      </c>
      <c r="B645" s="67">
        <v>546</v>
      </c>
      <c r="C645" s="28" t="s">
        <v>174</v>
      </c>
      <c r="D645" s="28" t="s">
        <v>156</v>
      </c>
      <c r="E645" s="28" t="s">
        <v>640</v>
      </c>
      <c r="F645" s="28"/>
      <c r="G645" s="23">
        <f>G646</f>
        <v>3070.5</v>
      </c>
      <c r="H645" s="23">
        <f aca="true" t="shared" si="338" ref="H645:O646">H646</f>
        <v>0</v>
      </c>
      <c r="I645" s="23">
        <f t="shared" si="338"/>
        <v>0</v>
      </c>
      <c r="J645" s="23">
        <f t="shared" si="338"/>
        <v>0</v>
      </c>
      <c r="K645" s="23">
        <f t="shared" si="338"/>
        <v>0</v>
      </c>
      <c r="L645" s="23">
        <f t="shared" si="338"/>
        <v>0</v>
      </c>
      <c r="M645" s="23">
        <f t="shared" si="338"/>
        <v>0</v>
      </c>
      <c r="N645" s="23">
        <f t="shared" si="338"/>
        <v>0</v>
      </c>
      <c r="O645" s="23">
        <f t="shared" si="338"/>
        <v>0</v>
      </c>
      <c r="P645" s="77"/>
      <c r="Q645" s="66"/>
      <c r="R645" s="78"/>
    </row>
    <row r="646" spans="1:18" ht="37.5">
      <c r="A646" s="49" t="s">
        <v>642</v>
      </c>
      <c r="B646" s="67">
        <v>546</v>
      </c>
      <c r="C646" s="28" t="s">
        <v>174</v>
      </c>
      <c r="D646" s="28" t="s">
        <v>156</v>
      </c>
      <c r="E646" s="28" t="s">
        <v>641</v>
      </c>
      <c r="F646" s="28"/>
      <c r="G646" s="23">
        <f>G647</f>
        <v>3070.5</v>
      </c>
      <c r="H646" s="23">
        <f t="shared" si="338"/>
        <v>0</v>
      </c>
      <c r="I646" s="23">
        <f t="shared" si="338"/>
        <v>0</v>
      </c>
      <c r="J646" s="23">
        <f t="shared" si="338"/>
        <v>0</v>
      </c>
      <c r="K646" s="23">
        <f t="shared" si="338"/>
        <v>0</v>
      </c>
      <c r="L646" s="23">
        <f t="shared" si="338"/>
        <v>0</v>
      </c>
      <c r="M646" s="23">
        <f t="shared" si="338"/>
        <v>0</v>
      </c>
      <c r="N646" s="23">
        <f t="shared" si="338"/>
        <v>0</v>
      </c>
      <c r="O646" s="23">
        <f t="shared" si="338"/>
        <v>0</v>
      </c>
      <c r="P646" s="77"/>
      <c r="Q646" s="66"/>
      <c r="R646" s="78"/>
    </row>
    <row r="647" spans="1:18" ht="18.75">
      <c r="A647" s="111" t="s">
        <v>225</v>
      </c>
      <c r="B647" s="67">
        <v>546</v>
      </c>
      <c r="C647" s="28" t="s">
        <v>174</v>
      </c>
      <c r="D647" s="28" t="s">
        <v>156</v>
      </c>
      <c r="E647" s="28" t="s">
        <v>641</v>
      </c>
      <c r="F647" s="28" t="s">
        <v>224</v>
      </c>
      <c r="G647" s="23">
        <v>3070.5</v>
      </c>
      <c r="H647" s="23"/>
      <c r="I647" s="23"/>
      <c r="J647" s="23"/>
      <c r="K647" s="23">
        <v>0</v>
      </c>
      <c r="L647" s="23"/>
      <c r="M647" s="23"/>
      <c r="N647" s="23"/>
      <c r="O647" s="23">
        <v>0</v>
      </c>
      <c r="P647" s="77"/>
      <c r="Q647" s="66"/>
      <c r="R647" s="78"/>
    </row>
    <row r="648" spans="1:18" ht="37.5">
      <c r="A648" s="113" t="s">
        <v>231</v>
      </c>
      <c r="B648" s="109">
        <v>547</v>
      </c>
      <c r="C648" s="109"/>
      <c r="D648" s="109"/>
      <c r="E648" s="109"/>
      <c r="F648" s="109"/>
      <c r="G648" s="26">
        <f>G649</f>
        <v>3032.8</v>
      </c>
      <c r="H648" s="26">
        <f aca="true" t="shared" si="339" ref="H648:R648">H649</f>
        <v>0</v>
      </c>
      <c r="I648" s="26">
        <f t="shared" si="339"/>
        <v>2620</v>
      </c>
      <c r="J648" s="26">
        <f t="shared" si="339"/>
        <v>287</v>
      </c>
      <c r="K648" s="26">
        <f t="shared" si="339"/>
        <v>2876.5</v>
      </c>
      <c r="L648" s="26">
        <f t="shared" si="339"/>
        <v>0</v>
      </c>
      <c r="M648" s="26">
        <f t="shared" si="339"/>
        <v>2589.5</v>
      </c>
      <c r="N648" s="26">
        <f t="shared" si="339"/>
        <v>287</v>
      </c>
      <c r="O648" s="26">
        <f t="shared" si="339"/>
        <v>2803.2</v>
      </c>
      <c r="P648" s="23">
        <f t="shared" si="339"/>
        <v>0</v>
      </c>
      <c r="Q648" s="79">
        <f t="shared" si="339"/>
        <v>2516.2</v>
      </c>
      <c r="R648" s="23">
        <f t="shared" si="339"/>
        <v>287</v>
      </c>
    </row>
    <row r="649" spans="1:18" ht="18.75">
      <c r="A649" s="27" t="s">
        <v>251</v>
      </c>
      <c r="B649" s="67">
        <v>547</v>
      </c>
      <c r="C649" s="28" t="s">
        <v>152</v>
      </c>
      <c r="D649" s="28" t="s">
        <v>555</v>
      </c>
      <c r="E649" s="67"/>
      <c r="F649" s="67"/>
      <c r="G649" s="23">
        <f aca="true" t="shared" si="340" ref="G649:R649">G650+G655</f>
        <v>3032.8</v>
      </c>
      <c r="H649" s="23">
        <f t="shared" si="340"/>
        <v>0</v>
      </c>
      <c r="I649" s="23">
        <f t="shared" si="340"/>
        <v>2620</v>
      </c>
      <c r="J649" s="23">
        <f t="shared" si="340"/>
        <v>287</v>
      </c>
      <c r="K649" s="23">
        <f t="shared" si="340"/>
        <v>2876.5</v>
      </c>
      <c r="L649" s="23">
        <f t="shared" si="340"/>
        <v>0</v>
      </c>
      <c r="M649" s="23">
        <f t="shared" si="340"/>
        <v>2589.5</v>
      </c>
      <c r="N649" s="23">
        <f t="shared" si="340"/>
        <v>287</v>
      </c>
      <c r="O649" s="23">
        <f t="shared" si="340"/>
        <v>2803.2</v>
      </c>
      <c r="P649" s="23">
        <f t="shared" si="340"/>
        <v>0</v>
      </c>
      <c r="Q649" s="23">
        <f t="shared" si="340"/>
        <v>2516.2</v>
      </c>
      <c r="R649" s="23">
        <f t="shared" si="340"/>
        <v>287</v>
      </c>
    </row>
    <row r="650" spans="1:18" ht="37.5">
      <c r="A650" s="27" t="s">
        <v>128</v>
      </c>
      <c r="B650" s="28" t="s">
        <v>373</v>
      </c>
      <c r="C650" s="28" t="s">
        <v>152</v>
      </c>
      <c r="D650" s="28" t="s">
        <v>156</v>
      </c>
      <c r="E650" s="28"/>
      <c r="F650" s="67"/>
      <c r="G650" s="23">
        <f>G651</f>
        <v>1451.3</v>
      </c>
      <c r="H650" s="23">
        <f aca="true" t="shared" si="341" ref="H650:R652">H651</f>
        <v>0</v>
      </c>
      <c r="I650" s="23">
        <f t="shared" si="341"/>
        <v>1325.5</v>
      </c>
      <c r="J650" s="23">
        <f t="shared" si="341"/>
        <v>0</v>
      </c>
      <c r="K650" s="23">
        <f t="shared" si="341"/>
        <v>1273.6</v>
      </c>
      <c r="L650" s="23">
        <f t="shared" si="341"/>
        <v>0</v>
      </c>
      <c r="M650" s="23">
        <f t="shared" si="341"/>
        <v>1273.6</v>
      </c>
      <c r="N650" s="23">
        <f t="shared" si="341"/>
        <v>0</v>
      </c>
      <c r="O650" s="23">
        <f t="shared" si="341"/>
        <v>1273.6</v>
      </c>
      <c r="P650" s="23">
        <f t="shared" si="341"/>
        <v>0</v>
      </c>
      <c r="Q650" s="23">
        <f t="shared" si="341"/>
        <v>1273.6</v>
      </c>
      <c r="R650" s="23">
        <f t="shared" si="341"/>
        <v>0</v>
      </c>
    </row>
    <row r="651" spans="1:18" ht="18.75">
      <c r="A651" s="27" t="s">
        <v>247</v>
      </c>
      <c r="B651" s="28">
        <v>547</v>
      </c>
      <c r="C651" s="28" t="s">
        <v>152</v>
      </c>
      <c r="D651" s="28" t="s">
        <v>156</v>
      </c>
      <c r="E651" s="28" t="s">
        <v>290</v>
      </c>
      <c r="F651" s="67"/>
      <c r="G651" s="23">
        <f>G652</f>
        <v>1451.3</v>
      </c>
      <c r="H651" s="23">
        <f t="shared" si="341"/>
        <v>0</v>
      </c>
      <c r="I651" s="23">
        <f t="shared" si="341"/>
        <v>1325.5</v>
      </c>
      <c r="J651" s="23">
        <f t="shared" si="341"/>
        <v>0</v>
      </c>
      <c r="K651" s="23">
        <f t="shared" si="341"/>
        <v>1273.6</v>
      </c>
      <c r="L651" s="23">
        <f t="shared" si="341"/>
        <v>0</v>
      </c>
      <c r="M651" s="23">
        <f t="shared" si="341"/>
        <v>1273.6</v>
      </c>
      <c r="N651" s="23">
        <f t="shared" si="341"/>
        <v>0</v>
      </c>
      <c r="O651" s="23">
        <f t="shared" si="341"/>
        <v>1273.6</v>
      </c>
      <c r="P651" s="23">
        <f t="shared" si="341"/>
        <v>0</v>
      </c>
      <c r="Q651" s="23">
        <f t="shared" si="341"/>
        <v>1273.6</v>
      </c>
      <c r="R651" s="23">
        <f t="shared" si="341"/>
        <v>0</v>
      </c>
    </row>
    <row r="652" spans="1:18" ht="18.75">
      <c r="A652" s="27" t="s">
        <v>176</v>
      </c>
      <c r="B652" s="28">
        <v>547</v>
      </c>
      <c r="C652" s="28" t="s">
        <v>152</v>
      </c>
      <c r="D652" s="28" t="s">
        <v>372</v>
      </c>
      <c r="E652" s="28" t="s">
        <v>371</v>
      </c>
      <c r="F652" s="67"/>
      <c r="G652" s="23">
        <f>G653</f>
        <v>1451.3</v>
      </c>
      <c r="H652" s="23">
        <f t="shared" si="341"/>
        <v>0</v>
      </c>
      <c r="I652" s="23">
        <f t="shared" si="341"/>
        <v>1325.5</v>
      </c>
      <c r="J652" s="23">
        <f t="shared" si="341"/>
        <v>0</v>
      </c>
      <c r="K652" s="23">
        <f t="shared" si="341"/>
        <v>1273.6</v>
      </c>
      <c r="L652" s="23">
        <f t="shared" si="341"/>
        <v>0</v>
      </c>
      <c r="M652" s="23">
        <f t="shared" si="341"/>
        <v>1273.6</v>
      </c>
      <c r="N652" s="23">
        <f t="shared" si="341"/>
        <v>0</v>
      </c>
      <c r="O652" s="23">
        <f t="shared" si="341"/>
        <v>1273.6</v>
      </c>
      <c r="P652" s="23">
        <f t="shared" si="341"/>
        <v>0</v>
      </c>
      <c r="Q652" s="23">
        <f t="shared" si="341"/>
        <v>1273.6</v>
      </c>
      <c r="R652" s="23">
        <f t="shared" si="341"/>
        <v>0</v>
      </c>
    </row>
    <row r="653" spans="1:18" ht="37.5">
      <c r="A653" s="27" t="s">
        <v>262</v>
      </c>
      <c r="B653" s="28">
        <v>547</v>
      </c>
      <c r="C653" s="28" t="s">
        <v>152</v>
      </c>
      <c r="D653" s="28" t="s">
        <v>372</v>
      </c>
      <c r="E653" s="28" t="s">
        <v>292</v>
      </c>
      <c r="F653" s="67"/>
      <c r="G653" s="23">
        <f aca="true" t="shared" si="342" ref="G653:R653">G654</f>
        <v>1451.3</v>
      </c>
      <c r="H653" s="23">
        <f t="shared" si="342"/>
        <v>0</v>
      </c>
      <c r="I653" s="23">
        <f t="shared" si="342"/>
        <v>1325.5</v>
      </c>
      <c r="J653" s="23">
        <f t="shared" si="342"/>
        <v>0</v>
      </c>
      <c r="K653" s="23">
        <f t="shared" si="342"/>
        <v>1273.6</v>
      </c>
      <c r="L653" s="23">
        <f t="shared" si="342"/>
        <v>0</v>
      </c>
      <c r="M653" s="23">
        <f t="shared" si="342"/>
        <v>1273.6</v>
      </c>
      <c r="N653" s="23">
        <f t="shared" si="342"/>
        <v>0</v>
      </c>
      <c r="O653" s="23">
        <f t="shared" si="342"/>
        <v>1273.6</v>
      </c>
      <c r="P653" s="23">
        <f t="shared" si="342"/>
        <v>0</v>
      </c>
      <c r="Q653" s="23">
        <f t="shared" si="342"/>
        <v>1273.6</v>
      </c>
      <c r="R653" s="23">
        <f t="shared" si="342"/>
        <v>0</v>
      </c>
    </row>
    <row r="654" spans="1:18" ht="37.5">
      <c r="A654" s="111" t="s">
        <v>206</v>
      </c>
      <c r="B654" s="28">
        <v>547</v>
      </c>
      <c r="C654" s="28" t="s">
        <v>152</v>
      </c>
      <c r="D654" s="28" t="s">
        <v>156</v>
      </c>
      <c r="E654" s="28" t="s">
        <v>292</v>
      </c>
      <c r="F654" s="67">
        <v>120</v>
      </c>
      <c r="G654" s="23">
        <v>1451.3</v>
      </c>
      <c r="H654" s="23"/>
      <c r="I654" s="23">
        <v>1325.5</v>
      </c>
      <c r="J654" s="23"/>
      <c r="K654" s="23">
        <f>L654+M654+N654</f>
        <v>1273.6</v>
      </c>
      <c r="L654" s="23"/>
      <c r="M654" s="23">
        <v>1273.6</v>
      </c>
      <c r="N654" s="23"/>
      <c r="O654" s="23">
        <f>P654+Q654+R654</f>
        <v>1273.6</v>
      </c>
      <c r="P654" s="23"/>
      <c r="Q654" s="23">
        <v>1273.6</v>
      </c>
      <c r="R654" s="23"/>
    </row>
    <row r="655" spans="1:18" ht="56.25">
      <c r="A655" s="111" t="s">
        <v>232</v>
      </c>
      <c r="B655" s="67">
        <v>547</v>
      </c>
      <c r="C655" s="28" t="s">
        <v>152</v>
      </c>
      <c r="D655" s="28" t="s">
        <v>155</v>
      </c>
      <c r="E655" s="67"/>
      <c r="F655" s="67"/>
      <c r="G655" s="23">
        <f>G656+G661</f>
        <v>1581.5</v>
      </c>
      <c r="H655" s="23">
        <f aca="true" t="shared" si="343" ref="H655:R655">H656+H661</f>
        <v>0</v>
      </c>
      <c r="I655" s="23">
        <f t="shared" si="343"/>
        <v>1294.5</v>
      </c>
      <c r="J655" s="23">
        <f t="shared" si="343"/>
        <v>287</v>
      </c>
      <c r="K655" s="23">
        <f t="shared" si="343"/>
        <v>1602.9</v>
      </c>
      <c r="L655" s="23">
        <f t="shared" si="343"/>
        <v>0</v>
      </c>
      <c r="M655" s="23">
        <f t="shared" si="343"/>
        <v>1315.9</v>
      </c>
      <c r="N655" s="23">
        <f t="shared" si="343"/>
        <v>287</v>
      </c>
      <c r="O655" s="23">
        <f t="shared" si="343"/>
        <v>1529.6</v>
      </c>
      <c r="P655" s="23">
        <f t="shared" si="343"/>
        <v>0</v>
      </c>
      <c r="Q655" s="23">
        <f t="shared" si="343"/>
        <v>1242.6</v>
      </c>
      <c r="R655" s="23">
        <f t="shared" si="343"/>
        <v>287</v>
      </c>
    </row>
    <row r="656" spans="1:18" ht="18.75">
      <c r="A656" s="27" t="s">
        <v>414</v>
      </c>
      <c r="B656" s="67">
        <v>547</v>
      </c>
      <c r="C656" s="28" t="s">
        <v>152</v>
      </c>
      <c r="D656" s="28" t="s">
        <v>155</v>
      </c>
      <c r="E656" s="67" t="s">
        <v>285</v>
      </c>
      <c r="F656" s="28"/>
      <c r="G656" s="23">
        <f aca="true" t="shared" si="344" ref="G656:R657">G657</f>
        <v>287</v>
      </c>
      <c r="H656" s="23">
        <f t="shared" si="344"/>
        <v>0</v>
      </c>
      <c r="I656" s="23">
        <f t="shared" si="344"/>
        <v>0</v>
      </c>
      <c r="J656" s="23">
        <f t="shared" si="344"/>
        <v>287</v>
      </c>
      <c r="K656" s="23">
        <f t="shared" si="344"/>
        <v>287</v>
      </c>
      <c r="L656" s="23">
        <f t="shared" si="344"/>
        <v>0</v>
      </c>
      <c r="M656" s="23">
        <f t="shared" si="344"/>
        <v>0</v>
      </c>
      <c r="N656" s="23">
        <f t="shared" si="344"/>
        <v>287</v>
      </c>
      <c r="O656" s="23">
        <f t="shared" si="344"/>
        <v>287</v>
      </c>
      <c r="P656" s="23">
        <f t="shared" si="344"/>
        <v>0</v>
      </c>
      <c r="Q656" s="23">
        <f t="shared" si="344"/>
        <v>0</v>
      </c>
      <c r="R656" s="23">
        <f t="shared" si="344"/>
        <v>287</v>
      </c>
    </row>
    <row r="657" spans="1:18" ht="37.5">
      <c r="A657" s="111" t="s">
        <v>276</v>
      </c>
      <c r="B657" s="67">
        <v>547</v>
      </c>
      <c r="C657" s="28" t="s">
        <v>152</v>
      </c>
      <c r="D657" s="28" t="s">
        <v>155</v>
      </c>
      <c r="E657" s="67" t="s">
        <v>286</v>
      </c>
      <c r="F657" s="28"/>
      <c r="G657" s="23">
        <f t="shared" si="344"/>
        <v>287</v>
      </c>
      <c r="H657" s="23">
        <f t="shared" si="344"/>
        <v>0</v>
      </c>
      <c r="I657" s="23">
        <f t="shared" si="344"/>
        <v>0</v>
      </c>
      <c r="J657" s="23">
        <f t="shared" si="344"/>
        <v>287</v>
      </c>
      <c r="K657" s="23">
        <f t="shared" si="344"/>
        <v>287</v>
      </c>
      <c r="L657" s="23">
        <f t="shared" si="344"/>
        <v>0</v>
      </c>
      <c r="M657" s="23">
        <f t="shared" si="344"/>
        <v>0</v>
      </c>
      <c r="N657" s="23">
        <f t="shared" si="344"/>
        <v>287</v>
      </c>
      <c r="O657" s="23">
        <f t="shared" si="344"/>
        <v>287</v>
      </c>
      <c r="P657" s="23">
        <f t="shared" si="344"/>
        <v>0</v>
      </c>
      <c r="Q657" s="23">
        <f t="shared" si="344"/>
        <v>0</v>
      </c>
      <c r="R657" s="23">
        <f t="shared" si="344"/>
        <v>287</v>
      </c>
    </row>
    <row r="658" spans="1:18" ht="37.5">
      <c r="A658" s="111" t="s">
        <v>548</v>
      </c>
      <c r="B658" s="67">
        <v>547</v>
      </c>
      <c r="C658" s="28" t="s">
        <v>152</v>
      </c>
      <c r="D658" s="28" t="s">
        <v>155</v>
      </c>
      <c r="E658" s="67" t="s">
        <v>150</v>
      </c>
      <c r="F658" s="28"/>
      <c r="G658" s="23">
        <f>G659+G660</f>
        <v>287</v>
      </c>
      <c r="H658" s="23">
        <f aca="true" t="shared" si="345" ref="H658:R658">H659+H660</f>
        <v>0</v>
      </c>
      <c r="I658" s="23">
        <f t="shared" si="345"/>
        <v>0</v>
      </c>
      <c r="J658" s="23">
        <f t="shared" si="345"/>
        <v>287</v>
      </c>
      <c r="K658" s="23">
        <f t="shared" si="345"/>
        <v>287</v>
      </c>
      <c r="L658" s="23">
        <f t="shared" si="345"/>
        <v>0</v>
      </c>
      <c r="M658" s="23">
        <f t="shared" si="345"/>
        <v>0</v>
      </c>
      <c r="N658" s="23">
        <f t="shared" si="345"/>
        <v>287</v>
      </c>
      <c r="O658" s="23">
        <f t="shared" si="345"/>
        <v>287</v>
      </c>
      <c r="P658" s="23">
        <f t="shared" si="345"/>
        <v>0</v>
      </c>
      <c r="Q658" s="23">
        <f t="shared" si="345"/>
        <v>0</v>
      </c>
      <c r="R658" s="23">
        <f t="shared" si="345"/>
        <v>287</v>
      </c>
    </row>
    <row r="659" spans="1:18" ht="37.5">
      <c r="A659" s="111" t="s">
        <v>206</v>
      </c>
      <c r="B659" s="67">
        <v>547</v>
      </c>
      <c r="C659" s="28" t="s">
        <v>152</v>
      </c>
      <c r="D659" s="28" t="s">
        <v>155</v>
      </c>
      <c r="E659" s="67" t="s">
        <v>150</v>
      </c>
      <c r="F659" s="28" t="s">
        <v>207</v>
      </c>
      <c r="G659" s="23">
        <f>H659+I659+J659</f>
        <v>285.2</v>
      </c>
      <c r="H659" s="23"/>
      <c r="I659" s="23"/>
      <c r="J659" s="23">
        <v>285.2</v>
      </c>
      <c r="K659" s="23">
        <f>L659+M659+N659</f>
        <v>285.2</v>
      </c>
      <c r="L659" s="23"/>
      <c r="M659" s="23"/>
      <c r="N659" s="23">
        <v>285.2</v>
      </c>
      <c r="O659" s="23">
        <f>P659+Q659+R659</f>
        <v>285.2</v>
      </c>
      <c r="P659" s="23"/>
      <c r="Q659" s="23"/>
      <c r="R659" s="23">
        <v>285.2</v>
      </c>
    </row>
    <row r="660" spans="1:18" ht="37.5">
      <c r="A660" s="111" t="s">
        <v>119</v>
      </c>
      <c r="B660" s="67">
        <v>547</v>
      </c>
      <c r="C660" s="28" t="s">
        <v>152</v>
      </c>
      <c r="D660" s="28" t="s">
        <v>155</v>
      </c>
      <c r="E660" s="67" t="s">
        <v>150</v>
      </c>
      <c r="F660" s="28" t="s">
        <v>210</v>
      </c>
      <c r="G660" s="23">
        <v>1.8</v>
      </c>
      <c r="H660" s="23"/>
      <c r="I660" s="23"/>
      <c r="J660" s="23">
        <v>1.8</v>
      </c>
      <c r="K660" s="23">
        <v>1.8</v>
      </c>
      <c r="L660" s="23"/>
      <c r="M660" s="23"/>
      <c r="N660" s="23">
        <v>1.8</v>
      </c>
      <c r="O660" s="23">
        <v>1.8</v>
      </c>
      <c r="P660" s="23"/>
      <c r="Q660" s="23"/>
      <c r="R660" s="23">
        <v>1.8</v>
      </c>
    </row>
    <row r="661" spans="1:18" ht="18.75">
      <c r="A661" s="111" t="s">
        <v>248</v>
      </c>
      <c r="B661" s="67">
        <v>547</v>
      </c>
      <c r="C661" s="28" t="s">
        <v>152</v>
      </c>
      <c r="D661" s="28" t="s">
        <v>155</v>
      </c>
      <c r="E661" s="67" t="s">
        <v>280</v>
      </c>
      <c r="F661" s="28"/>
      <c r="G661" s="23">
        <f>G662</f>
        <v>1294.5</v>
      </c>
      <c r="H661" s="23">
        <f aca="true" t="shared" si="346" ref="H661:R661">H662</f>
        <v>0</v>
      </c>
      <c r="I661" s="23">
        <f t="shared" si="346"/>
        <v>1294.5</v>
      </c>
      <c r="J661" s="23">
        <f t="shared" si="346"/>
        <v>0</v>
      </c>
      <c r="K661" s="23">
        <f t="shared" si="346"/>
        <v>1315.9</v>
      </c>
      <c r="L661" s="23">
        <f t="shared" si="346"/>
        <v>0</v>
      </c>
      <c r="M661" s="23">
        <f t="shared" si="346"/>
        <v>1315.9</v>
      </c>
      <c r="N661" s="23">
        <f t="shared" si="346"/>
        <v>0</v>
      </c>
      <c r="O661" s="23">
        <f t="shared" si="346"/>
        <v>1242.6</v>
      </c>
      <c r="P661" s="23">
        <f t="shared" si="346"/>
        <v>0</v>
      </c>
      <c r="Q661" s="23">
        <f t="shared" si="346"/>
        <v>1242.6</v>
      </c>
      <c r="R661" s="23">
        <f t="shared" si="346"/>
        <v>0</v>
      </c>
    </row>
    <row r="662" spans="1:18" ht="37.5">
      <c r="A662" s="111" t="s">
        <v>223</v>
      </c>
      <c r="B662" s="67">
        <v>547</v>
      </c>
      <c r="C662" s="28" t="s">
        <v>152</v>
      </c>
      <c r="D662" s="28" t="s">
        <v>155</v>
      </c>
      <c r="E662" s="67" t="s">
        <v>281</v>
      </c>
      <c r="F662" s="28"/>
      <c r="G662" s="23">
        <f>G663+G664+G665</f>
        <v>1294.5</v>
      </c>
      <c r="H662" s="23">
        <f aca="true" t="shared" si="347" ref="H662:R662">H663+H664+H665</f>
        <v>0</v>
      </c>
      <c r="I662" s="23">
        <f t="shared" si="347"/>
        <v>1294.5</v>
      </c>
      <c r="J662" s="23">
        <f t="shared" si="347"/>
        <v>0</v>
      </c>
      <c r="K662" s="23">
        <f t="shared" si="347"/>
        <v>1315.9</v>
      </c>
      <c r="L662" s="23">
        <f t="shared" si="347"/>
        <v>0</v>
      </c>
      <c r="M662" s="23">
        <f t="shared" si="347"/>
        <v>1315.9</v>
      </c>
      <c r="N662" s="23">
        <f t="shared" si="347"/>
        <v>0</v>
      </c>
      <c r="O662" s="23">
        <f t="shared" si="347"/>
        <v>1242.6</v>
      </c>
      <c r="P662" s="23">
        <f t="shared" si="347"/>
        <v>0</v>
      </c>
      <c r="Q662" s="23">
        <f t="shared" si="347"/>
        <v>1242.6</v>
      </c>
      <c r="R662" s="23">
        <f t="shared" si="347"/>
        <v>0</v>
      </c>
    </row>
    <row r="663" spans="1:18" ht="37.5">
      <c r="A663" s="111" t="s">
        <v>206</v>
      </c>
      <c r="B663" s="67">
        <v>547</v>
      </c>
      <c r="C663" s="28" t="s">
        <v>152</v>
      </c>
      <c r="D663" s="28" t="s">
        <v>155</v>
      </c>
      <c r="E663" s="67" t="s">
        <v>281</v>
      </c>
      <c r="F663" s="28" t="s">
        <v>207</v>
      </c>
      <c r="G663" s="23">
        <f>H663+I663+J663</f>
        <v>912.5</v>
      </c>
      <c r="H663" s="23"/>
      <c r="I663" s="23">
        <v>912.5</v>
      </c>
      <c r="J663" s="23"/>
      <c r="K663" s="23">
        <f>L663+M663+N663</f>
        <v>860.6</v>
      </c>
      <c r="L663" s="23"/>
      <c r="M663" s="23">
        <v>860.6</v>
      </c>
      <c r="N663" s="23"/>
      <c r="O663" s="23">
        <f>P663+Q663+R663</f>
        <v>860.6</v>
      </c>
      <c r="P663" s="23"/>
      <c r="Q663" s="23">
        <v>860.6</v>
      </c>
      <c r="R663" s="23"/>
    </row>
    <row r="664" spans="1:18" ht="37.5">
      <c r="A664" s="111" t="s">
        <v>119</v>
      </c>
      <c r="B664" s="67">
        <v>547</v>
      </c>
      <c r="C664" s="28" t="s">
        <v>152</v>
      </c>
      <c r="D664" s="28" t="s">
        <v>155</v>
      </c>
      <c r="E664" s="67" t="s">
        <v>281</v>
      </c>
      <c r="F664" s="28" t="s">
        <v>210</v>
      </c>
      <c r="G664" s="23">
        <f>H664+I664+J664</f>
        <v>381.5</v>
      </c>
      <c r="H664" s="23"/>
      <c r="I664" s="23">
        <v>381.5</v>
      </c>
      <c r="J664" s="23"/>
      <c r="K664" s="23">
        <f>L664+M664+N664</f>
        <v>454.8</v>
      </c>
      <c r="L664" s="23"/>
      <c r="M664" s="23">
        <v>454.8</v>
      </c>
      <c r="N664" s="23"/>
      <c r="O664" s="23">
        <f>P664+Q664+R664</f>
        <v>381.5</v>
      </c>
      <c r="P664" s="23"/>
      <c r="Q664" s="23">
        <v>381.5</v>
      </c>
      <c r="R664" s="23"/>
    </row>
    <row r="665" spans="1:18" ht="18.75">
      <c r="A665" s="111" t="s">
        <v>208</v>
      </c>
      <c r="B665" s="67">
        <v>547</v>
      </c>
      <c r="C665" s="28" t="s">
        <v>152</v>
      </c>
      <c r="D665" s="28" t="s">
        <v>155</v>
      </c>
      <c r="E665" s="67" t="s">
        <v>281</v>
      </c>
      <c r="F665" s="28" t="s">
        <v>209</v>
      </c>
      <c r="G665" s="23">
        <f>H665+I665+J665</f>
        <v>0.5</v>
      </c>
      <c r="H665" s="23"/>
      <c r="I665" s="23">
        <v>0.5</v>
      </c>
      <c r="J665" s="23"/>
      <c r="K665" s="23">
        <f>L665+M665+N665</f>
        <v>0.5</v>
      </c>
      <c r="L665" s="23"/>
      <c r="M665" s="23">
        <v>0.5</v>
      </c>
      <c r="N665" s="23"/>
      <c r="O665" s="23">
        <f>P665+Q665+R665</f>
        <v>0.5</v>
      </c>
      <c r="P665" s="23"/>
      <c r="Q665" s="23">
        <v>0.5</v>
      </c>
      <c r="R665" s="23"/>
    </row>
    <row r="666" spans="1:18" ht="18.75">
      <c r="A666" s="118" t="s">
        <v>401</v>
      </c>
      <c r="B666" s="119"/>
      <c r="C666" s="119"/>
      <c r="D666" s="119"/>
      <c r="E666" s="119"/>
      <c r="F666" s="133"/>
      <c r="G666" s="26">
        <f aca="true" t="shared" si="348" ref="G666:R666">G19+G54+G141+G306+G648</f>
        <v>714968.6000000001</v>
      </c>
      <c r="H666" s="26">
        <f t="shared" si="348"/>
        <v>398945.4</v>
      </c>
      <c r="I666" s="26">
        <f t="shared" si="348"/>
        <v>267384.6</v>
      </c>
      <c r="J666" s="26">
        <f t="shared" si="348"/>
        <v>3620.7999999999993</v>
      </c>
      <c r="K666" s="26">
        <f t="shared" si="348"/>
        <v>682564.7</v>
      </c>
      <c r="L666" s="26">
        <f t="shared" si="348"/>
        <v>399306.39999999997</v>
      </c>
      <c r="M666" s="26">
        <f t="shared" si="348"/>
        <v>264637.5</v>
      </c>
      <c r="N666" s="26">
        <f t="shared" si="348"/>
        <v>4070.7999999999993</v>
      </c>
      <c r="O666" s="26">
        <f t="shared" si="348"/>
        <v>668844</v>
      </c>
      <c r="P666" s="23" t="e">
        <f t="shared" si="348"/>
        <v>#REF!</v>
      </c>
      <c r="Q666" s="23" t="e">
        <f t="shared" si="348"/>
        <v>#REF!</v>
      </c>
      <c r="R666" s="23" t="e">
        <f t="shared" si="348"/>
        <v>#REF!</v>
      </c>
    </row>
    <row r="667" spans="1:18" ht="18.75">
      <c r="A667" s="29" t="s">
        <v>553</v>
      </c>
      <c r="B667" s="30"/>
      <c r="C667" s="30"/>
      <c r="D667" s="30"/>
      <c r="E667" s="30"/>
      <c r="F667" s="30"/>
      <c r="G667" s="31">
        <v>0</v>
      </c>
      <c r="H667" s="76"/>
      <c r="I667" s="76"/>
      <c r="J667" s="76"/>
      <c r="K667" s="23">
        <f>L667+M667+N667</f>
        <v>6800</v>
      </c>
      <c r="L667" s="23"/>
      <c r="M667" s="23">
        <v>6800</v>
      </c>
      <c r="N667" s="23"/>
      <c r="O667" s="23">
        <f>P667+Q667+R667</f>
        <v>13400</v>
      </c>
      <c r="P667" s="23"/>
      <c r="Q667" s="23">
        <v>13400</v>
      </c>
      <c r="R667" s="23"/>
    </row>
    <row r="668" spans="1:18" ht="18.75">
      <c r="A668" s="34" t="s">
        <v>171</v>
      </c>
      <c r="B668" s="35"/>
      <c r="C668" s="35"/>
      <c r="D668" s="35"/>
      <c r="E668" s="35"/>
      <c r="F668" s="35" t="s">
        <v>200</v>
      </c>
      <c r="G668" s="26">
        <f>G666+G667</f>
        <v>714968.6000000001</v>
      </c>
      <c r="H668" s="26">
        <f aca="true" t="shared" si="349" ref="H668:R668">H666+H667</f>
        <v>398945.4</v>
      </c>
      <c r="I668" s="26">
        <f t="shared" si="349"/>
        <v>267384.6</v>
      </c>
      <c r="J668" s="26">
        <f t="shared" si="349"/>
        <v>3620.7999999999993</v>
      </c>
      <c r="K668" s="26">
        <f t="shared" si="349"/>
        <v>689364.7</v>
      </c>
      <c r="L668" s="26">
        <f t="shared" si="349"/>
        <v>399306.39999999997</v>
      </c>
      <c r="M668" s="26">
        <f t="shared" si="349"/>
        <v>271437.5</v>
      </c>
      <c r="N668" s="26">
        <f t="shared" si="349"/>
        <v>4070.7999999999993</v>
      </c>
      <c r="O668" s="26">
        <f t="shared" si="349"/>
        <v>682244</v>
      </c>
      <c r="P668" s="23" t="e">
        <f t="shared" si="349"/>
        <v>#REF!</v>
      </c>
      <c r="Q668" s="23" t="e">
        <f t="shared" si="349"/>
        <v>#REF!</v>
      </c>
      <c r="R668" s="23" t="e">
        <f t="shared" si="349"/>
        <v>#REF!</v>
      </c>
    </row>
    <row r="669" ht="12.75">
      <c r="G669" s="3"/>
    </row>
    <row r="670" spans="7:18" ht="30">
      <c r="G670" s="3"/>
      <c r="I670" s="7"/>
      <c r="J670" s="7"/>
      <c r="K670" s="8"/>
      <c r="L670" s="10"/>
      <c r="M670" s="11"/>
      <c r="N670" s="11"/>
      <c r="O670" s="11"/>
      <c r="P670" s="11"/>
      <c r="Q670" s="11"/>
      <c r="R670" s="9"/>
    </row>
  </sheetData>
  <sheetProtection/>
  <mergeCells count="19">
    <mergeCell ref="A12:O12"/>
    <mergeCell ref="A11:O11"/>
    <mergeCell ref="E16:E17"/>
    <mergeCell ref="F16:F17"/>
    <mergeCell ref="A666:F666"/>
    <mergeCell ref="G16:R16"/>
    <mergeCell ref="A16:A17"/>
    <mergeCell ref="B16:B17"/>
    <mergeCell ref="C16:C17"/>
    <mergeCell ref="D16:D17"/>
    <mergeCell ref="F7:O7"/>
    <mergeCell ref="F8:O8"/>
    <mergeCell ref="F9:O9"/>
    <mergeCell ref="F1:O1"/>
    <mergeCell ref="F2:O2"/>
    <mergeCell ref="F3:O3"/>
    <mergeCell ref="F4:O4"/>
    <mergeCell ref="F5:O5"/>
    <mergeCell ref="F6:O6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6" r:id="rId1"/>
  <rowBreaks count="2" manualBreakCount="2">
    <brk id="427" max="17" man="1"/>
    <brk id="48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35"/>
  <sheetViews>
    <sheetView view="pageBreakPreview" zoomScale="70" zoomScaleNormal="85" zoomScaleSheetLayoutView="70" zoomScalePageLayoutView="0" workbookViewId="0" topLeftCell="B412">
      <selection activeCell="A362" sqref="A362"/>
    </sheetView>
  </sheetViews>
  <sheetFormatPr defaultColWidth="9.00390625" defaultRowHeight="12.75"/>
  <cols>
    <col min="1" max="1" width="80.25390625" style="49" customWidth="1"/>
    <col min="2" max="2" width="18.00390625" style="49" customWidth="1"/>
    <col min="3" max="3" width="8.00390625" style="49" customWidth="1"/>
    <col min="4" max="4" width="11.25390625" style="37" customWidth="1"/>
    <col min="5" max="5" width="12.625" style="37" customWidth="1"/>
    <col min="6" max="6" width="10.25390625" style="37" customWidth="1"/>
    <col min="7" max="7" width="12.75390625" style="37" customWidth="1"/>
    <col min="8" max="8" width="12.125" style="37" customWidth="1"/>
    <col min="9" max="9" width="12.75390625" style="37" customWidth="1"/>
    <col min="10" max="16384" width="9.125" style="37" customWidth="1"/>
  </cols>
  <sheetData>
    <row r="1" spans="6:9" ht="18.75">
      <c r="F1" s="128" t="s">
        <v>614</v>
      </c>
      <c r="G1" s="128"/>
      <c r="H1" s="128"/>
      <c r="I1" s="128"/>
    </row>
    <row r="2" spans="6:9" ht="18.75">
      <c r="F2" s="128" t="s">
        <v>204</v>
      </c>
      <c r="G2" s="128"/>
      <c r="H2" s="128"/>
      <c r="I2" s="128"/>
    </row>
    <row r="3" spans="6:9" ht="18.75">
      <c r="F3" s="128" t="s">
        <v>183</v>
      </c>
      <c r="G3" s="128"/>
      <c r="H3" s="128"/>
      <c r="I3" s="128"/>
    </row>
    <row r="4" spans="6:9" ht="18.75">
      <c r="F4" s="128" t="s">
        <v>674</v>
      </c>
      <c r="G4" s="128"/>
      <c r="H4" s="128"/>
      <c r="I4" s="128"/>
    </row>
    <row r="5" spans="4:9" ht="18.75">
      <c r="D5" s="101"/>
      <c r="E5" s="101"/>
      <c r="F5" s="128" t="s">
        <v>586</v>
      </c>
      <c r="G5" s="128"/>
      <c r="H5" s="128"/>
      <c r="I5" s="128"/>
    </row>
    <row r="6" spans="4:9" ht="18.75">
      <c r="D6" s="101"/>
      <c r="E6" s="101"/>
      <c r="F6" s="128" t="s">
        <v>204</v>
      </c>
      <c r="G6" s="128"/>
      <c r="H6" s="128"/>
      <c r="I6" s="128"/>
    </row>
    <row r="7" spans="4:9" ht="18.75">
      <c r="D7" s="101"/>
      <c r="E7" s="101"/>
      <c r="F7" s="128" t="s">
        <v>183</v>
      </c>
      <c r="G7" s="128"/>
      <c r="H7" s="128"/>
      <c r="I7" s="128"/>
    </row>
    <row r="8" spans="1:9" ht="18.75">
      <c r="A8" s="49" t="s">
        <v>200</v>
      </c>
      <c r="D8" s="101"/>
      <c r="E8" s="101"/>
      <c r="F8" s="128" t="s">
        <v>445</v>
      </c>
      <c r="G8" s="128"/>
      <c r="H8" s="128"/>
      <c r="I8" s="128"/>
    </row>
    <row r="9" spans="4:9" ht="18.75">
      <c r="D9" s="101"/>
      <c r="F9" s="128" t="s">
        <v>583</v>
      </c>
      <c r="G9" s="128"/>
      <c r="H9" s="128"/>
      <c r="I9" s="128"/>
    </row>
    <row r="10" spans="4:6" ht="18.75">
      <c r="D10" s="101"/>
      <c r="F10" s="101"/>
    </row>
    <row r="11" spans="1:7" ht="18.75">
      <c r="A11" s="121"/>
      <c r="B11" s="121"/>
      <c r="C11" s="121"/>
      <c r="D11" s="121"/>
      <c r="E11" s="121"/>
      <c r="F11" s="121"/>
      <c r="G11" s="99"/>
    </row>
    <row r="12" spans="1:9" ht="12" customHeight="1">
      <c r="A12" s="126" t="s">
        <v>403</v>
      </c>
      <c r="B12" s="126"/>
      <c r="C12" s="126"/>
      <c r="D12" s="126"/>
      <c r="E12" s="126"/>
      <c r="F12" s="126"/>
      <c r="G12" s="126"/>
      <c r="H12" s="126"/>
      <c r="I12" s="126"/>
    </row>
    <row r="13" spans="1:9" ht="11.25" customHeight="1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18.75">
      <c r="A14" s="125" t="s">
        <v>450</v>
      </c>
      <c r="B14" s="125"/>
      <c r="C14" s="125"/>
      <c r="D14" s="125"/>
      <c r="E14" s="125"/>
      <c r="F14" s="125"/>
      <c r="G14" s="125"/>
      <c r="H14" s="125"/>
      <c r="I14" s="125"/>
    </row>
    <row r="15" spans="1:9" ht="18.75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ht="18.75">
      <c r="A16" s="74"/>
      <c r="B16" s="74"/>
      <c r="C16" s="74"/>
      <c r="D16" s="74"/>
      <c r="E16" s="74"/>
      <c r="F16" s="74"/>
      <c r="G16" s="74"/>
      <c r="H16" s="74"/>
      <c r="I16" s="74"/>
    </row>
    <row r="17" spans="6:9" ht="18.75">
      <c r="F17" s="2"/>
      <c r="H17" s="42"/>
      <c r="I17" s="20" t="s">
        <v>271</v>
      </c>
    </row>
    <row r="18" spans="1:9" ht="18.75">
      <c r="A18" s="127" t="s">
        <v>151</v>
      </c>
      <c r="B18" s="127" t="s">
        <v>558</v>
      </c>
      <c r="C18" s="134" t="s">
        <v>220</v>
      </c>
      <c r="D18" s="127" t="s">
        <v>560</v>
      </c>
      <c r="E18" s="127" t="s">
        <v>561</v>
      </c>
      <c r="F18" s="127" t="s">
        <v>559</v>
      </c>
      <c r="G18" s="127" t="s">
        <v>201</v>
      </c>
      <c r="H18" s="127"/>
      <c r="I18" s="127"/>
    </row>
    <row r="19" spans="1:9" ht="18.75">
      <c r="A19" s="127"/>
      <c r="B19" s="127"/>
      <c r="C19" s="134"/>
      <c r="D19" s="127"/>
      <c r="E19" s="127"/>
      <c r="F19" s="127"/>
      <c r="G19" s="15" t="s">
        <v>447</v>
      </c>
      <c r="H19" s="15" t="s">
        <v>448</v>
      </c>
      <c r="I19" s="15" t="s">
        <v>449</v>
      </c>
    </row>
    <row r="20" spans="1:9" ht="18.75">
      <c r="A20" s="109">
        <v>1</v>
      </c>
      <c r="B20" s="109">
        <v>2</v>
      </c>
      <c r="C20" s="109">
        <v>3</v>
      </c>
      <c r="D20" s="15">
        <v>4</v>
      </c>
      <c r="E20" s="15">
        <v>5</v>
      </c>
      <c r="F20" s="15">
        <v>6</v>
      </c>
      <c r="G20" s="15">
        <v>7</v>
      </c>
      <c r="H20" s="109">
        <v>8</v>
      </c>
      <c r="I20" s="15">
        <v>9</v>
      </c>
    </row>
    <row r="21" spans="1:9" ht="56.25">
      <c r="A21" s="112" t="s">
        <v>464</v>
      </c>
      <c r="B21" s="25" t="s">
        <v>303</v>
      </c>
      <c r="C21" s="25"/>
      <c r="D21" s="25"/>
      <c r="E21" s="25"/>
      <c r="F21" s="25"/>
      <c r="G21" s="26">
        <f>G22+G37</f>
        <v>2039.0000000000002</v>
      </c>
      <c r="H21" s="26">
        <f>H22+H37</f>
        <v>1473.5</v>
      </c>
      <c r="I21" s="26">
        <f>I22+I37</f>
        <v>22627.9</v>
      </c>
    </row>
    <row r="22" spans="1:9" ht="37.5">
      <c r="A22" s="111" t="s">
        <v>465</v>
      </c>
      <c r="B22" s="67" t="s">
        <v>304</v>
      </c>
      <c r="C22" s="67"/>
      <c r="D22" s="28"/>
      <c r="E22" s="28"/>
      <c r="F22" s="28"/>
      <c r="G22" s="23">
        <f>G34+G23+G27+G31</f>
        <v>617</v>
      </c>
      <c r="H22" s="23">
        <f>H34+H23+H27+H31</f>
        <v>681</v>
      </c>
      <c r="I22" s="23">
        <f>I34+I23+I27+I31</f>
        <v>436</v>
      </c>
    </row>
    <row r="23" spans="1:9" ht="37.5">
      <c r="A23" s="21" t="s">
        <v>509</v>
      </c>
      <c r="B23" s="28" t="s">
        <v>510</v>
      </c>
      <c r="C23" s="67"/>
      <c r="D23" s="28"/>
      <c r="E23" s="28"/>
      <c r="F23" s="28"/>
      <c r="G23" s="23">
        <f>G24</f>
        <v>103</v>
      </c>
      <c r="H23" s="23">
        <f>H24</f>
        <v>393</v>
      </c>
      <c r="I23" s="23">
        <f>I24</f>
        <v>68</v>
      </c>
    </row>
    <row r="24" spans="1:9" ht="18.75">
      <c r="A24" s="21" t="s">
        <v>267</v>
      </c>
      <c r="B24" s="28" t="s">
        <v>511</v>
      </c>
      <c r="C24" s="67"/>
      <c r="D24" s="28"/>
      <c r="E24" s="28"/>
      <c r="F24" s="28"/>
      <c r="G24" s="23">
        <f>G26+G25</f>
        <v>103</v>
      </c>
      <c r="H24" s="23">
        <f>H26+H25</f>
        <v>393</v>
      </c>
      <c r="I24" s="23">
        <f>I26+I25</f>
        <v>68</v>
      </c>
    </row>
    <row r="25" spans="1:9" ht="18.75">
      <c r="A25" s="111" t="s">
        <v>225</v>
      </c>
      <c r="B25" s="28" t="s">
        <v>511</v>
      </c>
      <c r="C25" s="67">
        <v>115</v>
      </c>
      <c r="D25" s="28" t="s">
        <v>161</v>
      </c>
      <c r="E25" s="28" t="s">
        <v>156</v>
      </c>
      <c r="F25" s="28" t="s">
        <v>224</v>
      </c>
      <c r="G25" s="23">
        <v>80</v>
      </c>
      <c r="H25" s="23">
        <v>390</v>
      </c>
      <c r="I25" s="23">
        <v>40</v>
      </c>
    </row>
    <row r="26" spans="1:9" ht="37.5">
      <c r="A26" s="111" t="s">
        <v>119</v>
      </c>
      <c r="B26" s="28" t="s">
        <v>511</v>
      </c>
      <c r="C26" s="67">
        <v>546</v>
      </c>
      <c r="D26" s="28" t="s">
        <v>152</v>
      </c>
      <c r="E26" s="28" t="s">
        <v>153</v>
      </c>
      <c r="F26" s="28" t="s">
        <v>210</v>
      </c>
      <c r="G26" s="23">
        <v>23</v>
      </c>
      <c r="H26" s="23">
        <v>3</v>
      </c>
      <c r="I26" s="23">
        <v>28</v>
      </c>
    </row>
    <row r="27" spans="1:9" ht="39.75" customHeight="1">
      <c r="A27" s="21" t="s">
        <v>581</v>
      </c>
      <c r="B27" s="28" t="s">
        <v>503</v>
      </c>
      <c r="C27" s="67"/>
      <c r="D27" s="28"/>
      <c r="E27" s="28"/>
      <c r="F27" s="28"/>
      <c r="G27" s="23">
        <f>G28</f>
        <v>346</v>
      </c>
      <c r="H27" s="23">
        <f>H28</f>
        <v>120</v>
      </c>
      <c r="I27" s="23">
        <f>I28</f>
        <v>200</v>
      </c>
    </row>
    <row r="28" spans="1:9" ht="18.75">
      <c r="A28" s="21" t="s">
        <v>267</v>
      </c>
      <c r="B28" s="28" t="s">
        <v>528</v>
      </c>
      <c r="C28" s="67"/>
      <c r="D28" s="28"/>
      <c r="E28" s="28"/>
      <c r="F28" s="28"/>
      <c r="G28" s="23">
        <f>G30+G29</f>
        <v>346</v>
      </c>
      <c r="H28" s="23">
        <f>H30+H29</f>
        <v>120</v>
      </c>
      <c r="I28" s="23">
        <f>I30+I29</f>
        <v>200</v>
      </c>
    </row>
    <row r="29" spans="1:9" ht="18.75">
      <c r="A29" s="111" t="s">
        <v>225</v>
      </c>
      <c r="B29" s="28" t="s">
        <v>506</v>
      </c>
      <c r="C29" s="67">
        <v>115</v>
      </c>
      <c r="D29" s="28" t="s">
        <v>161</v>
      </c>
      <c r="E29" s="28" t="s">
        <v>156</v>
      </c>
      <c r="F29" s="28" t="s">
        <v>224</v>
      </c>
      <c r="G29" s="23">
        <v>200</v>
      </c>
      <c r="H29" s="23">
        <v>120</v>
      </c>
      <c r="I29" s="23">
        <v>200</v>
      </c>
    </row>
    <row r="30" spans="1:9" ht="37.5">
      <c r="A30" s="111" t="s">
        <v>119</v>
      </c>
      <c r="B30" s="28" t="s">
        <v>528</v>
      </c>
      <c r="C30" s="67">
        <v>546</v>
      </c>
      <c r="D30" s="28" t="s">
        <v>152</v>
      </c>
      <c r="E30" s="28" t="s">
        <v>153</v>
      </c>
      <c r="F30" s="28" t="s">
        <v>210</v>
      </c>
      <c r="G30" s="23">
        <v>146</v>
      </c>
      <c r="H30" s="23">
        <v>0</v>
      </c>
      <c r="I30" s="23">
        <v>0</v>
      </c>
    </row>
    <row r="31" spans="1:9" ht="37.5">
      <c r="A31" s="21" t="s">
        <v>518</v>
      </c>
      <c r="B31" s="28" t="s">
        <v>66</v>
      </c>
      <c r="C31" s="67"/>
      <c r="D31" s="28"/>
      <c r="E31" s="28"/>
      <c r="F31" s="28"/>
      <c r="G31" s="23">
        <f aca="true" t="shared" si="0" ref="G31:I32">G32</f>
        <v>168</v>
      </c>
      <c r="H31" s="23">
        <f t="shared" si="0"/>
        <v>168</v>
      </c>
      <c r="I31" s="23">
        <f t="shared" si="0"/>
        <v>168</v>
      </c>
    </row>
    <row r="32" spans="1:9" ht="18.75">
      <c r="A32" s="21" t="s">
        <v>267</v>
      </c>
      <c r="B32" s="28" t="s">
        <v>526</v>
      </c>
      <c r="C32" s="67"/>
      <c r="D32" s="28"/>
      <c r="E32" s="28"/>
      <c r="F32" s="28"/>
      <c r="G32" s="23">
        <f t="shared" si="0"/>
        <v>168</v>
      </c>
      <c r="H32" s="23">
        <f t="shared" si="0"/>
        <v>168</v>
      </c>
      <c r="I32" s="23">
        <f t="shared" si="0"/>
        <v>168</v>
      </c>
    </row>
    <row r="33" spans="1:9" ht="36.75" customHeight="1">
      <c r="A33" s="111" t="s">
        <v>119</v>
      </c>
      <c r="B33" s="28" t="s">
        <v>526</v>
      </c>
      <c r="C33" s="67">
        <v>546</v>
      </c>
      <c r="D33" s="28" t="s">
        <v>160</v>
      </c>
      <c r="E33" s="28" t="s">
        <v>156</v>
      </c>
      <c r="F33" s="28" t="s">
        <v>210</v>
      </c>
      <c r="G33" s="23">
        <v>168</v>
      </c>
      <c r="H33" s="23">
        <v>168</v>
      </c>
      <c r="I33" s="23">
        <v>168</v>
      </c>
    </row>
    <row r="34" spans="1:9" ht="56.25" hidden="1">
      <c r="A34" s="111" t="s">
        <v>397</v>
      </c>
      <c r="B34" s="28" t="s">
        <v>106</v>
      </c>
      <c r="C34" s="67"/>
      <c r="D34" s="28"/>
      <c r="E34" s="28"/>
      <c r="F34" s="28"/>
      <c r="G34" s="23">
        <f aca="true" t="shared" si="1" ref="G34:I35">G35</f>
        <v>0</v>
      </c>
      <c r="H34" s="23">
        <f t="shared" si="1"/>
        <v>0</v>
      </c>
      <c r="I34" s="23">
        <f t="shared" si="1"/>
        <v>0</v>
      </c>
    </row>
    <row r="35" spans="1:9" ht="78.75" customHeight="1" hidden="1">
      <c r="A35" s="111" t="s">
        <v>537</v>
      </c>
      <c r="B35" s="28" t="s">
        <v>419</v>
      </c>
      <c r="C35" s="67"/>
      <c r="D35" s="28"/>
      <c r="E35" s="28"/>
      <c r="F35" s="28"/>
      <c r="G35" s="23">
        <f t="shared" si="1"/>
        <v>0</v>
      </c>
      <c r="H35" s="23">
        <f t="shared" si="1"/>
        <v>0</v>
      </c>
      <c r="I35" s="23">
        <f t="shared" si="1"/>
        <v>0</v>
      </c>
    </row>
    <row r="36" spans="1:9" ht="37.5" hidden="1">
      <c r="A36" s="111" t="s">
        <v>119</v>
      </c>
      <c r="B36" s="28" t="s">
        <v>419</v>
      </c>
      <c r="C36" s="67">
        <v>546</v>
      </c>
      <c r="D36" s="28" t="s">
        <v>160</v>
      </c>
      <c r="E36" s="28" t="s">
        <v>156</v>
      </c>
      <c r="F36" s="28" t="s">
        <v>210</v>
      </c>
      <c r="G36" s="23">
        <v>0</v>
      </c>
      <c r="H36" s="23">
        <v>0</v>
      </c>
      <c r="I36" s="23">
        <v>0</v>
      </c>
    </row>
    <row r="37" spans="1:9" ht="56.25">
      <c r="A37" s="111" t="s">
        <v>466</v>
      </c>
      <c r="B37" s="28" t="s">
        <v>14</v>
      </c>
      <c r="C37" s="28"/>
      <c r="D37" s="28"/>
      <c r="E37" s="28"/>
      <c r="F37" s="28"/>
      <c r="G37" s="23">
        <f>G46+G49+G38+G56+G43</f>
        <v>1422.0000000000002</v>
      </c>
      <c r="H37" s="23">
        <f>H46+H49+H38+H56+H43</f>
        <v>792.5</v>
      </c>
      <c r="I37" s="23">
        <f>I46+I49+I38+I56+I43</f>
        <v>22191.9</v>
      </c>
    </row>
    <row r="38" spans="1:9" ht="37.5">
      <c r="A38" s="111" t="s">
        <v>108</v>
      </c>
      <c r="B38" s="28" t="s">
        <v>107</v>
      </c>
      <c r="C38" s="28"/>
      <c r="D38" s="28"/>
      <c r="E38" s="28"/>
      <c r="F38" s="28"/>
      <c r="G38" s="23">
        <f>G39+G41</f>
        <v>218.9</v>
      </c>
      <c r="H38" s="23">
        <f>H39+H41</f>
        <v>100</v>
      </c>
      <c r="I38" s="23">
        <f>I39+I41</f>
        <v>100</v>
      </c>
    </row>
    <row r="39" spans="1:9" ht="18.75">
      <c r="A39" s="111" t="s">
        <v>525</v>
      </c>
      <c r="B39" s="28" t="s">
        <v>538</v>
      </c>
      <c r="C39" s="28"/>
      <c r="D39" s="28"/>
      <c r="E39" s="28"/>
      <c r="F39" s="28"/>
      <c r="G39" s="23">
        <f>G40</f>
        <v>60</v>
      </c>
      <c r="H39" s="23">
        <f>H40</f>
        <v>100</v>
      </c>
      <c r="I39" s="23">
        <f>I40</f>
        <v>100</v>
      </c>
    </row>
    <row r="40" spans="1:9" ht="37.5">
      <c r="A40" s="111" t="s">
        <v>119</v>
      </c>
      <c r="B40" s="28" t="s">
        <v>527</v>
      </c>
      <c r="C40" s="28" t="s">
        <v>387</v>
      </c>
      <c r="D40" s="28" t="s">
        <v>168</v>
      </c>
      <c r="E40" s="28" t="s">
        <v>160</v>
      </c>
      <c r="F40" s="28" t="s">
        <v>210</v>
      </c>
      <c r="G40" s="23">
        <v>60</v>
      </c>
      <c r="H40" s="23">
        <v>100</v>
      </c>
      <c r="I40" s="23">
        <v>100</v>
      </c>
    </row>
    <row r="41" spans="1:9" ht="18.75">
      <c r="A41" s="37" t="s">
        <v>629</v>
      </c>
      <c r="B41" s="28" t="s">
        <v>628</v>
      </c>
      <c r="C41" s="28"/>
      <c r="D41" s="28"/>
      <c r="E41" s="28"/>
      <c r="F41" s="28"/>
      <c r="G41" s="23">
        <f>G42</f>
        <v>158.9</v>
      </c>
      <c r="H41" s="23">
        <f>H42</f>
        <v>0</v>
      </c>
      <c r="I41" s="23">
        <f>I42</f>
        <v>0</v>
      </c>
    </row>
    <row r="42" spans="1:9" ht="18.75">
      <c r="A42" s="33" t="s">
        <v>188</v>
      </c>
      <c r="B42" s="28" t="s">
        <v>628</v>
      </c>
      <c r="C42" s="28" t="s">
        <v>387</v>
      </c>
      <c r="D42" s="28" t="s">
        <v>160</v>
      </c>
      <c r="E42" s="28" t="s">
        <v>156</v>
      </c>
      <c r="F42" s="28" t="s">
        <v>218</v>
      </c>
      <c r="G42" s="23">
        <v>158.9</v>
      </c>
      <c r="H42" s="23">
        <v>0</v>
      </c>
      <c r="I42" s="23">
        <v>0</v>
      </c>
    </row>
    <row r="43" spans="1:9" ht="66" customHeight="1">
      <c r="A43" s="111" t="s">
        <v>597</v>
      </c>
      <c r="B43" s="28" t="s">
        <v>596</v>
      </c>
      <c r="C43" s="28"/>
      <c r="D43" s="28"/>
      <c r="E43" s="28"/>
      <c r="F43" s="28"/>
      <c r="G43" s="23">
        <f aca="true" t="shared" si="2" ref="G43:I44">G44</f>
        <v>0</v>
      </c>
      <c r="H43" s="23">
        <f t="shared" si="2"/>
        <v>0</v>
      </c>
      <c r="I43" s="23">
        <f t="shared" si="2"/>
        <v>21479.4</v>
      </c>
    </row>
    <row r="44" spans="1:9" ht="46.5" customHeight="1">
      <c r="A44" s="111" t="s">
        <v>598</v>
      </c>
      <c r="B44" s="28" t="s">
        <v>589</v>
      </c>
      <c r="C44" s="28"/>
      <c r="D44" s="28"/>
      <c r="E44" s="28"/>
      <c r="F44" s="28"/>
      <c r="G44" s="23">
        <f t="shared" si="2"/>
        <v>0</v>
      </c>
      <c r="H44" s="23">
        <f t="shared" si="2"/>
        <v>0</v>
      </c>
      <c r="I44" s="23">
        <f t="shared" si="2"/>
        <v>21479.4</v>
      </c>
    </row>
    <row r="45" spans="1:9" ht="18.75">
      <c r="A45" s="33" t="s">
        <v>188</v>
      </c>
      <c r="B45" s="28" t="s">
        <v>589</v>
      </c>
      <c r="C45" s="28" t="s">
        <v>387</v>
      </c>
      <c r="D45" s="28" t="s">
        <v>160</v>
      </c>
      <c r="E45" s="28" t="s">
        <v>156</v>
      </c>
      <c r="F45" s="28" t="s">
        <v>218</v>
      </c>
      <c r="G45" s="23">
        <v>0</v>
      </c>
      <c r="H45" s="23">
        <v>0</v>
      </c>
      <c r="I45" s="23">
        <v>21479.4</v>
      </c>
    </row>
    <row r="46" spans="1:9" ht="37.5">
      <c r="A46" s="111" t="s">
        <v>16</v>
      </c>
      <c r="B46" s="28" t="s">
        <v>15</v>
      </c>
      <c r="C46" s="28"/>
      <c r="D46" s="28"/>
      <c r="E46" s="28"/>
      <c r="F46" s="28"/>
      <c r="G46" s="23">
        <f aca="true" t="shared" si="3" ref="G46:I47">G47</f>
        <v>750.6</v>
      </c>
      <c r="H46" s="23">
        <f t="shared" si="3"/>
        <v>240</v>
      </c>
      <c r="I46" s="23">
        <f t="shared" si="3"/>
        <v>160</v>
      </c>
    </row>
    <row r="47" spans="1:9" ht="37.5">
      <c r="A47" s="111" t="s">
        <v>256</v>
      </c>
      <c r="B47" s="28" t="s">
        <v>38</v>
      </c>
      <c r="C47" s="28"/>
      <c r="D47" s="28"/>
      <c r="E47" s="28"/>
      <c r="F47" s="28"/>
      <c r="G47" s="23">
        <f t="shared" si="3"/>
        <v>750.6</v>
      </c>
      <c r="H47" s="23">
        <f t="shared" si="3"/>
        <v>240</v>
      </c>
      <c r="I47" s="23">
        <f t="shared" si="3"/>
        <v>160</v>
      </c>
    </row>
    <row r="48" spans="1:9" ht="37.5">
      <c r="A48" s="111" t="s">
        <v>119</v>
      </c>
      <c r="B48" s="28" t="s">
        <v>38</v>
      </c>
      <c r="C48" s="28" t="s">
        <v>387</v>
      </c>
      <c r="D48" s="28" t="s">
        <v>168</v>
      </c>
      <c r="E48" s="28" t="s">
        <v>160</v>
      </c>
      <c r="F48" s="28" t="s">
        <v>210</v>
      </c>
      <c r="G48" s="23">
        <v>750.6</v>
      </c>
      <c r="H48" s="23">
        <v>240</v>
      </c>
      <c r="I48" s="23">
        <v>160</v>
      </c>
    </row>
    <row r="49" spans="1:9" ht="56.25">
      <c r="A49" s="111" t="s">
        <v>24</v>
      </c>
      <c r="B49" s="28" t="s">
        <v>17</v>
      </c>
      <c r="C49" s="28"/>
      <c r="D49" s="28"/>
      <c r="E49" s="28"/>
      <c r="F49" s="28"/>
      <c r="G49" s="23">
        <f>G50+G53</f>
        <v>160.3</v>
      </c>
      <c r="H49" s="23">
        <f>H50+H53</f>
        <v>160.29999999999998</v>
      </c>
      <c r="I49" s="23">
        <f>I50+I53</f>
        <v>160.29999999999998</v>
      </c>
    </row>
    <row r="50" spans="1:9" ht="112.5">
      <c r="A50" s="83" t="s">
        <v>621</v>
      </c>
      <c r="B50" s="28" t="s">
        <v>18</v>
      </c>
      <c r="C50" s="28"/>
      <c r="D50" s="28"/>
      <c r="E50" s="28"/>
      <c r="F50" s="28"/>
      <c r="G50" s="23">
        <f>G51+G52</f>
        <v>93.8</v>
      </c>
      <c r="H50" s="23">
        <f>H51+H52</f>
        <v>0</v>
      </c>
      <c r="I50" s="23">
        <f>I51+I52</f>
        <v>0</v>
      </c>
    </row>
    <row r="51" spans="1:9" ht="37.5">
      <c r="A51" s="111" t="s">
        <v>206</v>
      </c>
      <c r="B51" s="28" t="s">
        <v>18</v>
      </c>
      <c r="C51" s="28" t="s">
        <v>387</v>
      </c>
      <c r="D51" s="28" t="s">
        <v>168</v>
      </c>
      <c r="E51" s="28" t="s">
        <v>160</v>
      </c>
      <c r="F51" s="28" t="s">
        <v>207</v>
      </c>
      <c r="G51" s="23">
        <v>81.1</v>
      </c>
      <c r="H51" s="23">
        <v>0</v>
      </c>
      <c r="I51" s="23">
        <v>0</v>
      </c>
    </row>
    <row r="52" spans="1:9" ht="37.5">
      <c r="A52" s="111" t="s">
        <v>119</v>
      </c>
      <c r="B52" s="28" t="s">
        <v>18</v>
      </c>
      <c r="C52" s="28" t="s">
        <v>387</v>
      </c>
      <c r="D52" s="28" t="s">
        <v>168</v>
      </c>
      <c r="E52" s="28" t="s">
        <v>160</v>
      </c>
      <c r="F52" s="28" t="s">
        <v>210</v>
      </c>
      <c r="G52" s="23">
        <v>12.7</v>
      </c>
      <c r="H52" s="23">
        <v>0</v>
      </c>
      <c r="I52" s="23">
        <v>0</v>
      </c>
    </row>
    <row r="53" spans="1:9" ht="93.75">
      <c r="A53" s="111" t="s">
        <v>661</v>
      </c>
      <c r="B53" s="28" t="s">
        <v>662</v>
      </c>
      <c r="C53" s="28"/>
      <c r="D53" s="28"/>
      <c r="E53" s="28"/>
      <c r="F53" s="28"/>
      <c r="G53" s="23">
        <f>G54+G55</f>
        <v>66.5</v>
      </c>
      <c r="H53" s="23">
        <f>H54+H55</f>
        <v>160.29999999999998</v>
      </c>
      <c r="I53" s="23">
        <f>I54+I55</f>
        <v>160.29999999999998</v>
      </c>
    </row>
    <row r="54" spans="1:9" ht="37.5">
      <c r="A54" s="111" t="s">
        <v>206</v>
      </c>
      <c r="B54" s="28" t="s">
        <v>663</v>
      </c>
      <c r="C54" s="28" t="s">
        <v>387</v>
      </c>
      <c r="D54" s="28" t="s">
        <v>168</v>
      </c>
      <c r="E54" s="28" t="s">
        <v>160</v>
      </c>
      <c r="F54" s="28" t="s">
        <v>207</v>
      </c>
      <c r="G54" s="23">
        <v>62</v>
      </c>
      <c r="H54" s="23">
        <v>143.1</v>
      </c>
      <c r="I54" s="23">
        <v>143.1</v>
      </c>
    </row>
    <row r="55" spans="1:9" ht="37.5">
      <c r="A55" s="111" t="s">
        <v>119</v>
      </c>
      <c r="B55" s="28" t="s">
        <v>663</v>
      </c>
      <c r="C55" s="28" t="s">
        <v>387</v>
      </c>
      <c r="D55" s="28" t="s">
        <v>168</v>
      </c>
      <c r="E55" s="28" t="s">
        <v>160</v>
      </c>
      <c r="F55" s="28" t="s">
        <v>210</v>
      </c>
      <c r="G55" s="23">
        <v>4.5</v>
      </c>
      <c r="H55" s="23">
        <v>17.2</v>
      </c>
      <c r="I55" s="23">
        <v>17.2</v>
      </c>
    </row>
    <row r="56" spans="1:9" ht="37.5">
      <c r="A56" s="111" t="s">
        <v>515</v>
      </c>
      <c r="B56" s="28" t="s">
        <v>539</v>
      </c>
      <c r="C56" s="28"/>
      <c r="D56" s="28"/>
      <c r="E56" s="28"/>
      <c r="F56" s="28"/>
      <c r="G56" s="23">
        <f aca="true" t="shared" si="4" ref="G56:I57">G57</f>
        <v>292.2</v>
      </c>
      <c r="H56" s="23">
        <f t="shared" si="4"/>
        <v>292.2</v>
      </c>
      <c r="I56" s="23">
        <f t="shared" si="4"/>
        <v>292.2</v>
      </c>
    </row>
    <row r="57" spans="1:9" ht="93.75">
      <c r="A57" s="111" t="s">
        <v>92</v>
      </c>
      <c r="B57" s="28" t="s">
        <v>517</v>
      </c>
      <c r="C57" s="28"/>
      <c r="D57" s="28"/>
      <c r="E57" s="28"/>
      <c r="F57" s="28"/>
      <c r="G57" s="23">
        <f t="shared" si="4"/>
        <v>292.2</v>
      </c>
      <c r="H57" s="23">
        <f t="shared" si="4"/>
        <v>292.2</v>
      </c>
      <c r="I57" s="23">
        <f t="shared" si="4"/>
        <v>292.2</v>
      </c>
    </row>
    <row r="58" spans="1:9" ht="37.5">
      <c r="A58" s="111" t="s">
        <v>119</v>
      </c>
      <c r="B58" s="28" t="s">
        <v>517</v>
      </c>
      <c r="C58" s="28" t="s">
        <v>387</v>
      </c>
      <c r="D58" s="28" t="s">
        <v>157</v>
      </c>
      <c r="E58" s="28" t="s">
        <v>161</v>
      </c>
      <c r="F58" s="28" t="s">
        <v>210</v>
      </c>
      <c r="G58" s="23">
        <v>292.2</v>
      </c>
      <c r="H58" s="23">
        <v>292.2</v>
      </c>
      <c r="I58" s="23">
        <v>292.2</v>
      </c>
    </row>
    <row r="59" spans="1:9" ht="49.5" customHeight="1">
      <c r="A59" s="112" t="s">
        <v>452</v>
      </c>
      <c r="B59" s="25" t="s">
        <v>354</v>
      </c>
      <c r="C59" s="25"/>
      <c r="D59" s="25"/>
      <c r="E59" s="25"/>
      <c r="F59" s="25"/>
      <c r="G59" s="26">
        <f>G60+G70+G77+G80</f>
        <v>9390.2</v>
      </c>
      <c r="H59" s="26">
        <f>H60+H70+H77+H80</f>
        <v>5877.2</v>
      </c>
      <c r="I59" s="26">
        <f>I60+I70+I77+I80</f>
        <v>5737.5</v>
      </c>
    </row>
    <row r="60" spans="1:9" ht="24" customHeight="1">
      <c r="A60" s="111" t="s">
        <v>0</v>
      </c>
      <c r="B60" s="28" t="s">
        <v>1</v>
      </c>
      <c r="C60" s="28"/>
      <c r="D60" s="28"/>
      <c r="E60" s="28"/>
      <c r="F60" s="28"/>
      <c r="G60" s="23">
        <f>G61+G65+G68+G63</f>
        <v>5382.200000000001</v>
      </c>
      <c r="H60" s="23">
        <f>H61+H65+H68+H63</f>
        <v>5239.7</v>
      </c>
      <c r="I60" s="23">
        <f>I61+I65+I68+I63</f>
        <v>5100</v>
      </c>
    </row>
    <row r="61" spans="1:9" ht="37.5">
      <c r="A61" s="111" t="s">
        <v>444</v>
      </c>
      <c r="B61" s="28" t="s">
        <v>3</v>
      </c>
      <c r="C61" s="28"/>
      <c r="D61" s="28"/>
      <c r="E61" s="28"/>
      <c r="F61" s="28"/>
      <c r="G61" s="23">
        <f>G62</f>
        <v>4891.6</v>
      </c>
      <c r="H61" s="23">
        <f>H62</f>
        <v>4939.7</v>
      </c>
      <c r="I61" s="23">
        <f>I62</f>
        <v>4800</v>
      </c>
    </row>
    <row r="62" spans="1:9" ht="18.75">
      <c r="A62" s="111" t="s">
        <v>225</v>
      </c>
      <c r="B62" s="28" t="s">
        <v>3</v>
      </c>
      <c r="C62" s="28" t="s">
        <v>387</v>
      </c>
      <c r="D62" s="28" t="s">
        <v>174</v>
      </c>
      <c r="E62" s="28" t="s">
        <v>156</v>
      </c>
      <c r="F62" s="28" t="s">
        <v>224</v>
      </c>
      <c r="G62" s="23">
        <v>4891.6</v>
      </c>
      <c r="H62" s="23">
        <v>4939.7</v>
      </c>
      <c r="I62" s="23">
        <v>4800</v>
      </c>
    </row>
    <row r="63" spans="1:9" ht="56.25">
      <c r="A63" s="49" t="s">
        <v>484</v>
      </c>
      <c r="B63" s="28" t="s">
        <v>639</v>
      </c>
      <c r="C63" s="28"/>
      <c r="D63" s="28"/>
      <c r="E63" s="28"/>
      <c r="F63" s="28"/>
      <c r="G63" s="23">
        <f>G64</f>
        <v>190.6</v>
      </c>
      <c r="H63" s="23">
        <f>H64</f>
        <v>0</v>
      </c>
      <c r="I63" s="23">
        <f>I64</f>
        <v>0</v>
      </c>
    </row>
    <row r="64" spans="1:9" ht="18.75">
      <c r="A64" s="111" t="s">
        <v>225</v>
      </c>
      <c r="B64" s="28" t="s">
        <v>639</v>
      </c>
      <c r="C64" s="28" t="s">
        <v>387</v>
      </c>
      <c r="D64" s="28" t="s">
        <v>174</v>
      </c>
      <c r="E64" s="28" t="s">
        <v>156</v>
      </c>
      <c r="F64" s="28" t="s">
        <v>224</v>
      </c>
      <c r="G64" s="23">
        <v>190.6</v>
      </c>
      <c r="H64" s="23">
        <v>0</v>
      </c>
      <c r="I64" s="23">
        <v>0</v>
      </c>
    </row>
    <row r="65" spans="1:9" ht="18.75">
      <c r="A65" s="111" t="s">
        <v>4</v>
      </c>
      <c r="B65" s="28" t="s">
        <v>2</v>
      </c>
      <c r="C65" s="28"/>
      <c r="D65" s="28"/>
      <c r="E65" s="28"/>
      <c r="F65" s="28"/>
      <c r="G65" s="23">
        <f>G66+G67</f>
        <v>170</v>
      </c>
      <c r="H65" s="23">
        <f>H66+H67</f>
        <v>170</v>
      </c>
      <c r="I65" s="23">
        <f>I66+I67</f>
        <v>170</v>
      </c>
    </row>
    <row r="66" spans="1:9" ht="18.75">
      <c r="A66" s="111" t="s">
        <v>225</v>
      </c>
      <c r="B66" s="28" t="s">
        <v>2</v>
      </c>
      <c r="C66" s="28" t="s">
        <v>412</v>
      </c>
      <c r="D66" s="28" t="s">
        <v>174</v>
      </c>
      <c r="E66" s="28" t="s">
        <v>156</v>
      </c>
      <c r="F66" s="28" t="s">
        <v>224</v>
      </c>
      <c r="G66" s="23">
        <v>90</v>
      </c>
      <c r="H66" s="23">
        <v>90</v>
      </c>
      <c r="I66" s="23">
        <v>90</v>
      </c>
    </row>
    <row r="67" spans="1:9" ht="18.75">
      <c r="A67" s="111" t="s">
        <v>225</v>
      </c>
      <c r="B67" s="28" t="s">
        <v>2</v>
      </c>
      <c r="C67" s="28" t="s">
        <v>387</v>
      </c>
      <c r="D67" s="28" t="s">
        <v>174</v>
      </c>
      <c r="E67" s="28" t="s">
        <v>156</v>
      </c>
      <c r="F67" s="28" t="s">
        <v>224</v>
      </c>
      <c r="G67" s="23">
        <v>80</v>
      </c>
      <c r="H67" s="23">
        <v>80</v>
      </c>
      <c r="I67" s="23">
        <v>80</v>
      </c>
    </row>
    <row r="68" spans="1:9" ht="78" customHeight="1">
      <c r="A68" s="111" t="s">
        <v>415</v>
      </c>
      <c r="B68" s="28" t="s">
        <v>104</v>
      </c>
      <c r="C68" s="28"/>
      <c r="D68" s="28"/>
      <c r="E68" s="28"/>
      <c r="F68" s="28"/>
      <c r="G68" s="23">
        <f>G69</f>
        <v>130</v>
      </c>
      <c r="H68" s="23">
        <f>H69</f>
        <v>130</v>
      </c>
      <c r="I68" s="23">
        <f>I69</f>
        <v>130</v>
      </c>
    </row>
    <row r="69" spans="1:9" ht="18.75">
      <c r="A69" s="111" t="s">
        <v>225</v>
      </c>
      <c r="B69" s="28" t="s">
        <v>104</v>
      </c>
      <c r="C69" s="28" t="s">
        <v>387</v>
      </c>
      <c r="D69" s="28" t="s">
        <v>174</v>
      </c>
      <c r="E69" s="28" t="s">
        <v>156</v>
      </c>
      <c r="F69" s="28" t="s">
        <v>224</v>
      </c>
      <c r="G69" s="23">
        <v>130</v>
      </c>
      <c r="H69" s="23">
        <v>130</v>
      </c>
      <c r="I69" s="23">
        <v>130</v>
      </c>
    </row>
    <row r="70" spans="1:9" ht="18.75">
      <c r="A70" s="111" t="s">
        <v>5</v>
      </c>
      <c r="B70" s="28" t="s">
        <v>6</v>
      </c>
      <c r="C70" s="28"/>
      <c r="D70" s="28"/>
      <c r="E70" s="28"/>
      <c r="F70" s="28"/>
      <c r="G70" s="23">
        <f>G71+G74</f>
        <v>437.5</v>
      </c>
      <c r="H70" s="23">
        <f>H71+H74</f>
        <v>437.5</v>
      </c>
      <c r="I70" s="23">
        <f>I71+I74</f>
        <v>437.5</v>
      </c>
    </row>
    <row r="71" spans="1:9" ht="18.75">
      <c r="A71" s="111" t="s">
        <v>4</v>
      </c>
      <c r="B71" s="28" t="s">
        <v>7</v>
      </c>
      <c r="C71" s="28"/>
      <c r="D71" s="28"/>
      <c r="E71" s="28"/>
      <c r="F71" s="28"/>
      <c r="G71" s="23">
        <f>G72+G73</f>
        <v>200</v>
      </c>
      <c r="H71" s="23">
        <f>H72+H73</f>
        <v>200</v>
      </c>
      <c r="I71" s="23">
        <f>I72+I73</f>
        <v>200</v>
      </c>
    </row>
    <row r="72" spans="1:9" ht="18.75">
      <c r="A72" s="111" t="s">
        <v>225</v>
      </c>
      <c r="B72" s="28" t="s">
        <v>7</v>
      </c>
      <c r="C72" s="28" t="s">
        <v>412</v>
      </c>
      <c r="D72" s="28" t="s">
        <v>174</v>
      </c>
      <c r="E72" s="28" t="s">
        <v>156</v>
      </c>
      <c r="F72" s="28" t="s">
        <v>224</v>
      </c>
      <c r="G72" s="23">
        <v>100</v>
      </c>
      <c r="H72" s="23">
        <v>100</v>
      </c>
      <c r="I72" s="23">
        <v>100</v>
      </c>
    </row>
    <row r="73" spans="1:9" ht="18.75">
      <c r="A73" s="111" t="s">
        <v>225</v>
      </c>
      <c r="B73" s="28" t="s">
        <v>7</v>
      </c>
      <c r="C73" s="28" t="s">
        <v>387</v>
      </c>
      <c r="D73" s="28" t="s">
        <v>174</v>
      </c>
      <c r="E73" s="28" t="s">
        <v>156</v>
      </c>
      <c r="F73" s="28" t="s">
        <v>224</v>
      </c>
      <c r="G73" s="23">
        <v>100</v>
      </c>
      <c r="H73" s="23">
        <v>100</v>
      </c>
      <c r="I73" s="23">
        <v>100</v>
      </c>
    </row>
    <row r="74" spans="1:9" ht="78.75" customHeight="1">
      <c r="A74" s="111" t="s">
        <v>415</v>
      </c>
      <c r="B74" s="28" t="s">
        <v>103</v>
      </c>
      <c r="C74" s="28"/>
      <c r="D74" s="28"/>
      <c r="E74" s="28"/>
      <c r="F74" s="28"/>
      <c r="G74" s="23">
        <f>G76+G75</f>
        <v>237.5</v>
      </c>
      <c r="H74" s="23">
        <f>H76+H75</f>
        <v>237.5</v>
      </c>
      <c r="I74" s="23">
        <f>I76+I75</f>
        <v>237.5</v>
      </c>
    </row>
    <row r="75" spans="1:9" ht="18.75">
      <c r="A75" s="111" t="s">
        <v>225</v>
      </c>
      <c r="B75" s="28" t="s">
        <v>103</v>
      </c>
      <c r="C75" s="28" t="s">
        <v>412</v>
      </c>
      <c r="D75" s="28" t="s">
        <v>174</v>
      </c>
      <c r="E75" s="28" t="s">
        <v>156</v>
      </c>
      <c r="F75" s="28" t="s">
        <v>224</v>
      </c>
      <c r="G75" s="23">
        <v>110</v>
      </c>
      <c r="H75" s="23">
        <v>110</v>
      </c>
      <c r="I75" s="23">
        <v>110</v>
      </c>
    </row>
    <row r="76" spans="1:9" ht="18.75">
      <c r="A76" s="111" t="s">
        <v>225</v>
      </c>
      <c r="B76" s="28" t="s">
        <v>103</v>
      </c>
      <c r="C76" s="28" t="s">
        <v>387</v>
      </c>
      <c r="D76" s="28" t="s">
        <v>174</v>
      </c>
      <c r="E76" s="28" t="s">
        <v>156</v>
      </c>
      <c r="F76" s="28" t="s">
        <v>224</v>
      </c>
      <c r="G76" s="23">
        <v>127.5</v>
      </c>
      <c r="H76" s="23">
        <v>127.5</v>
      </c>
      <c r="I76" s="23">
        <v>127.5</v>
      </c>
    </row>
    <row r="77" spans="1:9" ht="56.25">
      <c r="A77" s="111" t="s">
        <v>9</v>
      </c>
      <c r="B77" s="28" t="s">
        <v>8</v>
      </c>
      <c r="C77" s="28"/>
      <c r="D77" s="28"/>
      <c r="E77" s="28"/>
      <c r="F77" s="28"/>
      <c r="G77" s="23">
        <f aca="true" t="shared" si="5" ref="G77:I78">G78</f>
        <v>30</v>
      </c>
      <c r="H77" s="23">
        <f t="shared" si="5"/>
        <v>30</v>
      </c>
      <c r="I77" s="23">
        <f t="shared" si="5"/>
        <v>30</v>
      </c>
    </row>
    <row r="78" spans="1:9" ht="18.75">
      <c r="A78" s="111" t="s">
        <v>4</v>
      </c>
      <c r="B78" s="28" t="s">
        <v>10</v>
      </c>
      <c r="C78" s="28"/>
      <c r="D78" s="28"/>
      <c r="E78" s="28"/>
      <c r="F78" s="28"/>
      <c r="G78" s="23">
        <f t="shared" si="5"/>
        <v>30</v>
      </c>
      <c r="H78" s="23">
        <f t="shared" si="5"/>
        <v>30</v>
      </c>
      <c r="I78" s="23">
        <f t="shared" si="5"/>
        <v>30</v>
      </c>
    </row>
    <row r="79" spans="1:9" ht="37.5">
      <c r="A79" s="111" t="s">
        <v>119</v>
      </c>
      <c r="B79" s="28" t="s">
        <v>10</v>
      </c>
      <c r="C79" s="28" t="s">
        <v>387</v>
      </c>
      <c r="D79" s="28" t="s">
        <v>174</v>
      </c>
      <c r="E79" s="28" t="s">
        <v>156</v>
      </c>
      <c r="F79" s="28" t="s">
        <v>210</v>
      </c>
      <c r="G79" s="23">
        <v>30</v>
      </c>
      <c r="H79" s="23">
        <v>30</v>
      </c>
      <c r="I79" s="23">
        <v>30</v>
      </c>
    </row>
    <row r="80" spans="1:9" ht="37.5">
      <c r="A80" s="111" t="s">
        <v>100</v>
      </c>
      <c r="B80" s="28" t="s">
        <v>101</v>
      </c>
      <c r="C80" s="28"/>
      <c r="D80" s="28"/>
      <c r="E80" s="28"/>
      <c r="F80" s="28"/>
      <c r="G80" s="23">
        <f>G81+G86+G84</f>
        <v>3540.5</v>
      </c>
      <c r="H80" s="23">
        <f>H81+H86+H84</f>
        <v>170</v>
      </c>
      <c r="I80" s="23">
        <f>I81+I86+I84</f>
        <v>170</v>
      </c>
    </row>
    <row r="81" spans="1:9" ht="78.75" customHeight="1">
      <c r="A81" s="111" t="s">
        <v>415</v>
      </c>
      <c r="B81" s="28" t="s">
        <v>102</v>
      </c>
      <c r="C81" s="28"/>
      <c r="D81" s="28"/>
      <c r="E81" s="28"/>
      <c r="F81" s="28"/>
      <c r="G81" s="23">
        <f>G82+G83</f>
        <v>170</v>
      </c>
      <c r="H81" s="23">
        <f>H82+H83</f>
        <v>170</v>
      </c>
      <c r="I81" s="23">
        <f>I82+I83</f>
        <v>170</v>
      </c>
    </row>
    <row r="82" spans="1:9" ht="18.75">
      <c r="A82" s="111" t="s">
        <v>225</v>
      </c>
      <c r="B82" s="28" t="s">
        <v>102</v>
      </c>
      <c r="C82" s="28" t="s">
        <v>412</v>
      </c>
      <c r="D82" s="28" t="s">
        <v>174</v>
      </c>
      <c r="E82" s="28" t="s">
        <v>156</v>
      </c>
      <c r="F82" s="28" t="s">
        <v>224</v>
      </c>
      <c r="G82" s="23">
        <v>50</v>
      </c>
      <c r="H82" s="23">
        <v>50</v>
      </c>
      <c r="I82" s="23">
        <v>50</v>
      </c>
    </row>
    <row r="83" spans="1:9" ht="18.75">
      <c r="A83" s="111" t="s">
        <v>225</v>
      </c>
      <c r="B83" s="28" t="s">
        <v>102</v>
      </c>
      <c r="C83" s="28" t="s">
        <v>387</v>
      </c>
      <c r="D83" s="28" t="s">
        <v>174</v>
      </c>
      <c r="E83" s="28" t="s">
        <v>156</v>
      </c>
      <c r="F83" s="28" t="s">
        <v>224</v>
      </c>
      <c r="G83" s="23">
        <v>120</v>
      </c>
      <c r="H83" s="23">
        <v>120</v>
      </c>
      <c r="I83" s="23">
        <v>120</v>
      </c>
    </row>
    <row r="84" spans="1:9" ht="37.5">
      <c r="A84" s="111" t="s">
        <v>670</v>
      </c>
      <c r="B84" s="28" t="s">
        <v>671</v>
      </c>
      <c r="C84" s="28"/>
      <c r="D84" s="28"/>
      <c r="E84" s="28"/>
      <c r="F84" s="28"/>
      <c r="G84" s="23">
        <f>G85</f>
        <v>300</v>
      </c>
      <c r="H84" s="23">
        <f>H85</f>
        <v>0</v>
      </c>
      <c r="I84" s="23">
        <f>I85</f>
        <v>0</v>
      </c>
    </row>
    <row r="85" spans="1:9" ht="18.75">
      <c r="A85" s="111" t="s">
        <v>225</v>
      </c>
      <c r="B85" s="28" t="s">
        <v>671</v>
      </c>
      <c r="C85" s="28" t="s">
        <v>387</v>
      </c>
      <c r="D85" s="28" t="s">
        <v>174</v>
      </c>
      <c r="E85" s="28" t="s">
        <v>156</v>
      </c>
      <c r="F85" s="28" t="s">
        <v>224</v>
      </c>
      <c r="G85" s="23">
        <v>300</v>
      </c>
      <c r="H85" s="23">
        <v>0</v>
      </c>
      <c r="I85" s="23">
        <v>0</v>
      </c>
    </row>
    <row r="86" spans="1:9" ht="37.5">
      <c r="A86" s="103" t="s">
        <v>665</v>
      </c>
      <c r="B86" s="28" t="s">
        <v>640</v>
      </c>
      <c r="C86" s="28"/>
      <c r="D86" s="28"/>
      <c r="E86" s="28"/>
      <c r="F86" s="28"/>
      <c r="G86" s="23">
        <f aca="true" t="shared" si="6" ref="G86:I87">G87</f>
        <v>3070.5</v>
      </c>
      <c r="H86" s="23">
        <f t="shared" si="6"/>
        <v>0</v>
      </c>
      <c r="I86" s="23">
        <f t="shared" si="6"/>
        <v>0</v>
      </c>
    </row>
    <row r="87" spans="1:9" ht="37.5">
      <c r="A87" s="49" t="s">
        <v>642</v>
      </c>
      <c r="B87" s="28" t="s">
        <v>641</v>
      </c>
      <c r="C87" s="28"/>
      <c r="D87" s="28"/>
      <c r="E87" s="28"/>
      <c r="F87" s="28"/>
      <c r="G87" s="23">
        <f t="shared" si="6"/>
        <v>3070.5</v>
      </c>
      <c r="H87" s="23">
        <f t="shared" si="6"/>
        <v>0</v>
      </c>
      <c r="I87" s="23">
        <f t="shared" si="6"/>
        <v>0</v>
      </c>
    </row>
    <row r="88" spans="1:9" ht="18.75">
      <c r="A88" s="111" t="s">
        <v>225</v>
      </c>
      <c r="B88" s="28" t="s">
        <v>641</v>
      </c>
      <c r="C88" s="28" t="s">
        <v>387</v>
      </c>
      <c r="D88" s="28" t="s">
        <v>174</v>
      </c>
      <c r="E88" s="28" t="s">
        <v>156</v>
      </c>
      <c r="F88" s="28" t="s">
        <v>224</v>
      </c>
      <c r="G88" s="23">
        <v>3070.5</v>
      </c>
      <c r="H88" s="23">
        <v>0</v>
      </c>
      <c r="I88" s="23">
        <v>0</v>
      </c>
    </row>
    <row r="89" spans="1:9" ht="44.25" customHeight="1">
      <c r="A89" s="112" t="s">
        <v>457</v>
      </c>
      <c r="B89" s="25" t="s">
        <v>11</v>
      </c>
      <c r="C89" s="25"/>
      <c r="D89" s="25"/>
      <c r="E89" s="25"/>
      <c r="F89" s="25"/>
      <c r="G89" s="26">
        <f>G90+G111+G119</f>
        <v>29215.6</v>
      </c>
      <c r="H89" s="26">
        <f>H90+H111+H119</f>
        <v>24462.899999999994</v>
      </c>
      <c r="I89" s="26">
        <f>I90+I111+I119</f>
        <v>24641.199999999997</v>
      </c>
    </row>
    <row r="90" spans="1:9" ht="37.5">
      <c r="A90" s="111" t="s">
        <v>49</v>
      </c>
      <c r="B90" s="28" t="s">
        <v>50</v>
      </c>
      <c r="C90" s="28"/>
      <c r="D90" s="28"/>
      <c r="E90" s="28"/>
      <c r="F90" s="28"/>
      <c r="G90" s="23">
        <f>G91+G97+G107</f>
        <v>22903.1</v>
      </c>
      <c r="H90" s="23">
        <f>H91+H97+H107</f>
        <v>18251.899999999998</v>
      </c>
      <c r="I90" s="23">
        <f>I91+I97+I107</f>
        <v>18478.7</v>
      </c>
    </row>
    <row r="91" spans="1:9" ht="56.25">
      <c r="A91" s="111" t="s">
        <v>31</v>
      </c>
      <c r="B91" s="28" t="s">
        <v>52</v>
      </c>
      <c r="C91" s="28"/>
      <c r="D91" s="28"/>
      <c r="E91" s="28"/>
      <c r="F91" s="28"/>
      <c r="G91" s="23">
        <f>G92</f>
        <v>472.4</v>
      </c>
      <c r="H91" s="23">
        <f>H92</f>
        <v>439.20000000000005</v>
      </c>
      <c r="I91" s="23">
        <f>I92</f>
        <v>439.20000000000005</v>
      </c>
    </row>
    <row r="92" spans="1:9" ht="75">
      <c r="A92" s="27" t="s">
        <v>416</v>
      </c>
      <c r="B92" s="28" t="s">
        <v>51</v>
      </c>
      <c r="C92" s="28"/>
      <c r="D92" s="28"/>
      <c r="E92" s="28"/>
      <c r="F92" s="28"/>
      <c r="G92" s="23">
        <f>G93+G94+G95+G96</f>
        <v>472.4</v>
      </c>
      <c r="H92" s="23">
        <f>H93+H94+H95+H96</f>
        <v>439.20000000000005</v>
      </c>
      <c r="I92" s="23">
        <f>I93+I94+I95+I96</f>
        <v>439.20000000000005</v>
      </c>
    </row>
    <row r="93" spans="1:9" ht="37.5">
      <c r="A93" s="111" t="s">
        <v>119</v>
      </c>
      <c r="B93" s="28" t="s">
        <v>51</v>
      </c>
      <c r="C93" s="28" t="s">
        <v>411</v>
      </c>
      <c r="D93" s="67">
        <v>10</v>
      </c>
      <c r="E93" s="28" t="s">
        <v>155</v>
      </c>
      <c r="F93" s="28" t="s">
        <v>210</v>
      </c>
      <c r="G93" s="23">
        <v>2.7</v>
      </c>
      <c r="H93" s="23">
        <v>2.7</v>
      </c>
      <c r="I93" s="23">
        <v>2.7</v>
      </c>
    </row>
    <row r="94" spans="1:9" ht="37.5">
      <c r="A94" s="111" t="s">
        <v>261</v>
      </c>
      <c r="B94" s="28" t="s">
        <v>51</v>
      </c>
      <c r="C94" s="28" t="s">
        <v>411</v>
      </c>
      <c r="D94" s="67">
        <v>10</v>
      </c>
      <c r="E94" s="28" t="s">
        <v>155</v>
      </c>
      <c r="F94" s="28" t="s">
        <v>260</v>
      </c>
      <c r="G94" s="23">
        <v>212.3</v>
      </c>
      <c r="H94" s="23">
        <v>202.8</v>
      </c>
      <c r="I94" s="23">
        <v>202.8</v>
      </c>
    </row>
    <row r="95" spans="1:9" ht="37.5">
      <c r="A95" s="111" t="s">
        <v>119</v>
      </c>
      <c r="B95" s="28" t="s">
        <v>51</v>
      </c>
      <c r="C95" s="28" t="s">
        <v>387</v>
      </c>
      <c r="D95" s="67">
        <v>10</v>
      </c>
      <c r="E95" s="28" t="s">
        <v>155</v>
      </c>
      <c r="F95" s="28" t="s">
        <v>210</v>
      </c>
      <c r="G95" s="23">
        <v>11.3</v>
      </c>
      <c r="H95" s="23">
        <v>11.3</v>
      </c>
      <c r="I95" s="23">
        <v>11.3</v>
      </c>
    </row>
    <row r="96" spans="1:9" ht="37.5">
      <c r="A96" s="111" t="s">
        <v>261</v>
      </c>
      <c r="B96" s="28" t="s">
        <v>51</v>
      </c>
      <c r="C96" s="28" t="s">
        <v>387</v>
      </c>
      <c r="D96" s="67">
        <v>10</v>
      </c>
      <c r="E96" s="28" t="s">
        <v>155</v>
      </c>
      <c r="F96" s="28" t="s">
        <v>260</v>
      </c>
      <c r="G96" s="23">
        <v>246.1</v>
      </c>
      <c r="H96" s="23">
        <v>222.4</v>
      </c>
      <c r="I96" s="23">
        <v>222.4</v>
      </c>
    </row>
    <row r="97" spans="1:9" ht="24.75" customHeight="1">
      <c r="A97" s="111" t="s">
        <v>120</v>
      </c>
      <c r="B97" s="28" t="s">
        <v>54</v>
      </c>
      <c r="C97" s="28"/>
      <c r="D97" s="67"/>
      <c r="E97" s="28"/>
      <c r="F97" s="28"/>
      <c r="G97" s="23">
        <f>G98+G101+G105+G103</f>
        <v>5651.1</v>
      </c>
      <c r="H97" s="23">
        <f>H98+H101+H105+H103</f>
        <v>2620.3999999999996</v>
      </c>
      <c r="I97" s="23">
        <f>I98+I101+I105+I103</f>
        <v>2620.3999999999996</v>
      </c>
    </row>
    <row r="98" spans="1:9" ht="56.25">
      <c r="A98" s="111" t="s">
        <v>359</v>
      </c>
      <c r="B98" s="28" t="s">
        <v>115</v>
      </c>
      <c r="C98" s="28"/>
      <c r="D98" s="28"/>
      <c r="E98" s="28"/>
      <c r="F98" s="28"/>
      <c r="G98" s="23">
        <f>G99+G100</f>
        <v>1667.8000000000002</v>
      </c>
      <c r="H98" s="23">
        <f>H99+H100</f>
        <v>1665</v>
      </c>
      <c r="I98" s="23">
        <f>I99+I100</f>
        <v>1665</v>
      </c>
    </row>
    <row r="99" spans="1:9" ht="37.5">
      <c r="A99" s="111" t="s">
        <v>119</v>
      </c>
      <c r="B99" s="28" t="s">
        <v>115</v>
      </c>
      <c r="C99" s="28" t="s">
        <v>387</v>
      </c>
      <c r="D99" s="28" t="s">
        <v>158</v>
      </c>
      <c r="E99" s="28" t="s">
        <v>152</v>
      </c>
      <c r="F99" s="28" t="s">
        <v>210</v>
      </c>
      <c r="G99" s="23">
        <v>8.4</v>
      </c>
      <c r="H99" s="23">
        <v>8.4</v>
      </c>
      <c r="I99" s="23">
        <v>8.4</v>
      </c>
    </row>
    <row r="100" spans="1:9" ht="18.75">
      <c r="A100" s="111" t="s">
        <v>117</v>
      </c>
      <c r="B100" s="28" t="s">
        <v>115</v>
      </c>
      <c r="C100" s="28" t="s">
        <v>387</v>
      </c>
      <c r="D100" s="28" t="s">
        <v>158</v>
      </c>
      <c r="E100" s="28" t="s">
        <v>152</v>
      </c>
      <c r="F100" s="28" t="s">
        <v>244</v>
      </c>
      <c r="G100" s="23">
        <v>1659.4</v>
      </c>
      <c r="H100" s="23">
        <v>1656.6</v>
      </c>
      <c r="I100" s="23">
        <v>1656.6</v>
      </c>
    </row>
    <row r="101" spans="1:9" ht="37.5">
      <c r="A101" s="111" t="s">
        <v>360</v>
      </c>
      <c r="B101" s="28" t="s">
        <v>113</v>
      </c>
      <c r="C101" s="28"/>
      <c r="D101" s="67"/>
      <c r="E101" s="28"/>
      <c r="F101" s="28"/>
      <c r="G101" s="23">
        <f>G102</f>
        <v>162.8</v>
      </c>
      <c r="H101" s="23">
        <f>H102</f>
        <v>165.6</v>
      </c>
      <c r="I101" s="23">
        <f>I102</f>
        <v>165.6</v>
      </c>
    </row>
    <row r="102" spans="1:9" ht="18.75">
      <c r="A102" s="111" t="s">
        <v>117</v>
      </c>
      <c r="B102" s="28" t="s">
        <v>114</v>
      </c>
      <c r="C102" s="28" t="s">
        <v>387</v>
      </c>
      <c r="D102" s="67">
        <v>10</v>
      </c>
      <c r="E102" s="28" t="s">
        <v>155</v>
      </c>
      <c r="F102" s="28" t="s">
        <v>244</v>
      </c>
      <c r="G102" s="23">
        <v>162.8</v>
      </c>
      <c r="H102" s="23">
        <v>165.6</v>
      </c>
      <c r="I102" s="23">
        <v>165.6</v>
      </c>
    </row>
    <row r="103" spans="1:9" ht="112.5">
      <c r="A103" s="111" t="s">
        <v>638</v>
      </c>
      <c r="B103" s="28" t="s">
        <v>637</v>
      </c>
      <c r="C103" s="28"/>
      <c r="D103" s="67"/>
      <c r="E103" s="28"/>
      <c r="F103" s="28"/>
      <c r="G103" s="23">
        <f>G104</f>
        <v>3820.5</v>
      </c>
      <c r="H103" s="23">
        <f>H104</f>
        <v>0</v>
      </c>
      <c r="I103" s="23">
        <f>I104</f>
        <v>0</v>
      </c>
    </row>
    <row r="104" spans="1:9" ht="37.5">
      <c r="A104" s="111" t="s">
        <v>261</v>
      </c>
      <c r="B104" s="28" t="s">
        <v>637</v>
      </c>
      <c r="C104" s="28" t="s">
        <v>387</v>
      </c>
      <c r="D104" s="67">
        <v>10</v>
      </c>
      <c r="E104" s="28" t="s">
        <v>155</v>
      </c>
      <c r="F104" s="28" t="s">
        <v>260</v>
      </c>
      <c r="G104" s="23">
        <v>3820.5</v>
      </c>
      <c r="H104" s="23">
        <v>0</v>
      </c>
      <c r="I104" s="23">
        <v>0</v>
      </c>
    </row>
    <row r="105" spans="1:9" ht="23.25" customHeight="1">
      <c r="A105" s="111" t="s">
        <v>576</v>
      </c>
      <c r="B105" s="60" t="s">
        <v>483</v>
      </c>
      <c r="C105" s="28"/>
      <c r="D105" s="67"/>
      <c r="E105" s="28"/>
      <c r="F105" s="28"/>
      <c r="G105" s="23">
        <f>G106</f>
        <v>0</v>
      </c>
      <c r="H105" s="23">
        <f>H106</f>
        <v>789.8</v>
      </c>
      <c r="I105" s="23">
        <f>I106</f>
        <v>789.8</v>
      </c>
    </row>
    <row r="106" spans="1:9" ht="37.5">
      <c r="A106" s="111" t="s">
        <v>261</v>
      </c>
      <c r="B106" s="60" t="s">
        <v>483</v>
      </c>
      <c r="C106" s="28" t="s">
        <v>387</v>
      </c>
      <c r="D106" s="67">
        <v>10</v>
      </c>
      <c r="E106" s="28" t="s">
        <v>155</v>
      </c>
      <c r="F106" s="28" t="s">
        <v>260</v>
      </c>
      <c r="G106" s="23">
        <v>0</v>
      </c>
      <c r="H106" s="23">
        <v>789.8</v>
      </c>
      <c r="I106" s="23">
        <v>789.8</v>
      </c>
    </row>
    <row r="107" spans="1:9" ht="93.75">
      <c r="A107" s="111" t="s">
        <v>650</v>
      </c>
      <c r="B107" s="60" t="s">
        <v>649</v>
      </c>
      <c r="C107" s="28"/>
      <c r="D107" s="67"/>
      <c r="E107" s="28"/>
      <c r="F107" s="28"/>
      <c r="G107" s="23">
        <f>G108</f>
        <v>16779.6</v>
      </c>
      <c r="H107" s="23">
        <f>H108</f>
        <v>15192.3</v>
      </c>
      <c r="I107" s="23">
        <f>I108</f>
        <v>15419.1</v>
      </c>
    </row>
    <row r="108" spans="1:9" ht="115.5" customHeight="1">
      <c r="A108" s="83" t="s">
        <v>651</v>
      </c>
      <c r="B108" s="28" t="s">
        <v>647</v>
      </c>
      <c r="C108" s="28"/>
      <c r="D108" s="67"/>
      <c r="E108" s="28"/>
      <c r="F108" s="28"/>
      <c r="G108" s="23">
        <f>G109+G110</f>
        <v>16779.6</v>
      </c>
      <c r="H108" s="23">
        <f>H109+H110</f>
        <v>15192.3</v>
      </c>
      <c r="I108" s="23">
        <f>I109+I110</f>
        <v>15419.1</v>
      </c>
    </row>
    <row r="109" spans="1:9" ht="37.5">
      <c r="A109" s="111" t="s">
        <v>119</v>
      </c>
      <c r="B109" s="28" t="s">
        <v>647</v>
      </c>
      <c r="C109" s="28" t="s">
        <v>387</v>
      </c>
      <c r="D109" s="28" t="s">
        <v>152</v>
      </c>
      <c r="E109" s="28" t="s">
        <v>153</v>
      </c>
      <c r="F109" s="28" t="s">
        <v>210</v>
      </c>
      <c r="G109" s="23">
        <v>248</v>
      </c>
      <c r="H109" s="23">
        <v>0</v>
      </c>
      <c r="I109" s="23">
        <v>0</v>
      </c>
    </row>
    <row r="110" spans="1:9" ht="18.75">
      <c r="A110" s="111" t="s">
        <v>117</v>
      </c>
      <c r="B110" s="28" t="s">
        <v>647</v>
      </c>
      <c r="C110" s="28" t="s">
        <v>387</v>
      </c>
      <c r="D110" s="67">
        <v>10</v>
      </c>
      <c r="E110" s="28" t="s">
        <v>155</v>
      </c>
      <c r="F110" s="28" t="s">
        <v>244</v>
      </c>
      <c r="G110" s="23">
        <v>16531.6</v>
      </c>
      <c r="H110" s="23">
        <v>15192.3</v>
      </c>
      <c r="I110" s="23">
        <v>15419.1</v>
      </c>
    </row>
    <row r="111" spans="1:9" ht="37.5">
      <c r="A111" s="111" t="s">
        <v>56</v>
      </c>
      <c r="B111" s="28" t="s">
        <v>55</v>
      </c>
      <c r="C111" s="28"/>
      <c r="D111" s="28"/>
      <c r="E111" s="28"/>
      <c r="F111" s="28"/>
      <c r="G111" s="23">
        <f>G112</f>
        <v>1217.1</v>
      </c>
      <c r="H111" s="23">
        <f>H112</f>
        <v>1087.1</v>
      </c>
      <c r="I111" s="23">
        <f>I112</f>
        <v>1087.1</v>
      </c>
    </row>
    <row r="112" spans="1:9" ht="51" customHeight="1">
      <c r="A112" s="111" t="s">
        <v>388</v>
      </c>
      <c r="B112" s="28" t="s">
        <v>69</v>
      </c>
      <c r="C112" s="28"/>
      <c r="D112" s="28"/>
      <c r="E112" s="28"/>
      <c r="F112" s="28"/>
      <c r="G112" s="23">
        <f>G113+G116</f>
        <v>1217.1</v>
      </c>
      <c r="H112" s="23">
        <f>H113+H116</f>
        <v>1087.1</v>
      </c>
      <c r="I112" s="23">
        <f>I113+I116</f>
        <v>1087.1</v>
      </c>
    </row>
    <row r="113" spans="1:9" ht="160.5" customHeight="1">
      <c r="A113" s="46" t="s">
        <v>556</v>
      </c>
      <c r="B113" s="28" t="s">
        <v>97</v>
      </c>
      <c r="C113" s="28"/>
      <c r="D113" s="28"/>
      <c r="E113" s="28" t="s">
        <v>200</v>
      </c>
      <c r="F113" s="28"/>
      <c r="G113" s="23">
        <f>G114+G115</f>
        <v>595</v>
      </c>
      <c r="H113" s="23">
        <f>H114+H115</f>
        <v>0</v>
      </c>
      <c r="I113" s="23">
        <f>I114+I115</f>
        <v>0</v>
      </c>
    </row>
    <row r="114" spans="1:9" ht="37.5">
      <c r="A114" s="111" t="s">
        <v>206</v>
      </c>
      <c r="B114" s="28" t="s">
        <v>97</v>
      </c>
      <c r="C114" s="28" t="s">
        <v>387</v>
      </c>
      <c r="D114" s="28" t="s">
        <v>152</v>
      </c>
      <c r="E114" s="28" t="s">
        <v>153</v>
      </c>
      <c r="F114" s="28" t="s">
        <v>207</v>
      </c>
      <c r="G114" s="23">
        <v>508.8</v>
      </c>
      <c r="H114" s="23">
        <v>0</v>
      </c>
      <c r="I114" s="23">
        <v>0</v>
      </c>
    </row>
    <row r="115" spans="1:9" ht="37.5">
      <c r="A115" s="111" t="s">
        <v>119</v>
      </c>
      <c r="B115" s="28" t="s">
        <v>97</v>
      </c>
      <c r="C115" s="28" t="s">
        <v>387</v>
      </c>
      <c r="D115" s="28" t="s">
        <v>152</v>
      </c>
      <c r="E115" s="28" t="s">
        <v>153</v>
      </c>
      <c r="F115" s="28" t="s">
        <v>210</v>
      </c>
      <c r="G115" s="23">
        <v>86.2</v>
      </c>
      <c r="H115" s="23">
        <v>0</v>
      </c>
      <c r="I115" s="23">
        <v>0</v>
      </c>
    </row>
    <row r="116" spans="1:9" ht="168.75">
      <c r="A116" s="111" t="s">
        <v>655</v>
      </c>
      <c r="B116" s="28" t="s">
        <v>656</v>
      </c>
      <c r="C116" s="28"/>
      <c r="D116" s="28"/>
      <c r="E116" s="28"/>
      <c r="F116" s="28"/>
      <c r="G116" s="23">
        <f>G117+G118</f>
        <v>622.0999999999999</v>
      </c>
      <c r="H116" s="23">
        <f>H117+H118</f>
        <v>1087.1</v>
      </c>
      <c r="I116" s="23">
        <f>I117+I118</f>
        <v>1087.1</v>
      </c>
    </row>
    <row r="117" spans="1:9" ht="37.5">
      <c r="A117" s="111" t="s">
        <v>206</v>
      </c>
      <c r="B117" s="28" t="s">
        <v>656</v>
      </c>
      <c r="C117" s="28" t="s">
        <v>387</v>
      </c>
      <c r="D117" s="28" t="s">
        <v>152</v>
      </c>
      <c r="E117" s="28" t="s">
        <v>153</v>
      </c>
      <c r="F117" s="28" t="s">
        <v>207</v>
      </c>
      <c r="G117" s="23">
        <v>300.2</v>
      </c>
      <c r="H117" s="23">
        <v>907.8</v>
      </c>
      <c r="I117" s="23">
        <v>907.8</v>
      </c>
    </row>
    <row r="118" spans="1:9" ht="37.5">
      <c r="A118" s="111" t="s">
        <v>119</v>
      </c>
      <c r="B118" s="28" t="s">
        <v>656</v>
      </c>
      <c r="C118" s="28" t="s">
        <v>387</v>
      </c>
      <c r="D118" s="28" t="s">
        <v>152</v>
      </c>
      <c r="E118" s="28" t="s">
        <v>153</v>
      </c>
      <c r="F118" s="28" t="s">
        <v>210</v>
      </c>
      <c r="G118" s="23">
        <v>321.9</v>
      </c>
      <c r="H118" s="23">
        <v>179.3</v>
      </c>
      <c r="I118" s="23">
        <v>179.3</v>
      </c>
    </row>
    <row r="119" spans="1:9" ht="44.25" customHeight="1">
      <c r="A119" s="111" t="s">
        <v>456</v>
      </c>
      <c r="B119" s="28" t="s">
        <v>12</v>
      </c>
      <c r="C119" s="28"/>
      <c r="D119" s="28"/>
      <c r="E119" s="28"/>
      <c r="F119" s="28"/>
      <c r="G119" s="23">
        <f>G120+G129+G132</f>
        <v>5095.4</v>
      </c>
      <c r="H119" s="23">
        <f>H120+H129+H132</f>
        <v>5123.9</v>
      </c>
      <c r="I119" s="23">
        <f>I120+I129+I132</f>
        <v>5075.4</v>
      </c>
    </row>
    <row r="120" spans="1:9" ht="37.5">
      <c r="A120" s="111" t="s">
        <v>458</v>
      </c>
      <c r="B120" s="28" t="s">
        <v>13</v>
      </c>
      <c r="C120" s="28"/>
      <c r="D120" s="28"/>
      <c r="E120" s="28"/>
      <c r="F120" s="28"/>
      <c r="G120" s="23">
        <f>G121+G123+G125+G127</f>
        <v>4805.4</v>
      </c>
      <c r="H120" s="23">
        <f>H121+H123+H125+H127</f>
        <v>4843.9</v>
      </c>
      <c r="I120" s="23">
        <f>I121+I123+I125+I127</f>
        <v>4795.4</v>
      </c>
    </row>
    <row r="121" spans="1:9" ht="37.5">
      <c r="A121" s="111" t="s">
        <v>444</v>
      </c>
      <c r="B121" s="28" t="s">
        <v>116</v>
      </c>
      <c r="C121" s="28"/>
      <c r="D121" s="28"/>
      <c r="E121" s="28"/>
      <c r="F121" s="28"/>
      <c r="G121" s="23">
        <f>G122</f>
        <v>1669.8</v>
      </c>
      <c r="H121" s="23">
        <f>H122</f>
        <v>1698.3</v>
      </c>
      <c r="I121" s="23">
        <f>I122</f>
        <v>1649.8</v>
      </c>
    </row>
    <row r="122" spans="1:9" ht="18.75">
      <c r="A122" s="111" t="s">
        <v>225</v>
      </c>
      <c r="B122" s="28" t="s">
        <v>116</v>
      </c>
      <c r="C122" s="28" t="s">
        <v>387</v>
      </c>
      <c r="D122" s="28" t="s">
        <v>161</v>
      </c>
      <c r="E122" s="28" t="s">
        <v>161</v>
      </c>
      <c r="F122" s="28" t="s">
        <v>224</v>
      </c>
      <c r="G122" s="23">
        <v>1669.8</v>
      </c>
      <c r="H122" s="23">
        <v>1698.3</v>
      </c>
      <c r="I122" s="23">
        <v>1649.8</v>
      </c>
    </row>
    <row r="123" spans="1:9" ht="37.5">
      <c r="A123" s="111" t="s">
        <v>48</v>
      </c>
      <c r="B123" s="28" t="s">
        <v>47</v>
      </c>
      <c r="C123" s="28"/>
      <c r="D123" s="28"/>
      <c r="E123" s="28"/>
      <c r="F123" s="28"/>
      <c r="G123" s="23">
        <f>G124</f>
        <v>512.1</v>
      </c>
      <c r="H123" s="23">
        <f>H124</f>
        <v>522.1</v>
      </c>
      <c r="I123" s="23">
        <f>I124</f>
        <v>522.1</v>
      </c>
    </row>
    <row r="124" spans="1:9" ht="18.75">
      <c r="A124" s="111" t="s">
        <v>225</v>
      </c>
      <c r="B124" s="28" t="s">
        <v>47</v>
      </c>
      <c r="C124" s="28" t="s">
        <v>412</v>
      </c>
      <c r="D124" s="28" t="s">
        <v>161</v>
      </c>
      <c r="E124" s="28" t="s">
        <v>161</v>
      </c>
      <c r="F124" s="28" t="s">
        <v>224</v>
      </c>
      <c r="G124" s="23">
        <v>512.1</v>
      </c>
      <c r="H124" s="23">
        <v>522.1</v>
      </c>
      <c r="I124" s="23">
        <v>522.1</v>
      </c>
    </row>
    <row r="125" spans="1:9" ht="75">
      <c r="A125" s="111" t="s">
        <v>369</v>
      </c>
      <c r="B125" s="28" t="s">
        <v>83</v>
      </c>
      <c r="C125" s="28"/>
      <c r="D125" s="28"/>
      <c r="E125" s="28"/>
      <c r="F125" s="28"/>
      <c r="G125" s="23">
        <f>G126</f>
        <v>2040.8</v>
      </c>
      <c r="H125" s="23">
        <f>H126</f>
        <v>2040.8</v>
      </c>
      <c r="I125" s="23">
        <f>I126</f>
        <v>2040.8</v>
      </c>
    </row>
    <row r="126" spans="1:9" ht="18.75">
      <c r="A126" s="111" t="s">
        <v>225</v>
      </c>
      <c r="B126" s="28" t="s">
        <v>83</v>
      </c>
      <c r="C126" s="28" t="s">
        <v>389</v>
      </c>
      <c r="D126" s="28" t="s">
        <v>161</v>
      </c>
      <c r="E126" s="28" t="s">
        <v>161</v>
      </c>
      <c r="F126" s="28" t="s">
        <v>224</v>
      </c>
      <c r="G126" s="23">
        <v>2040.8</v>
      </c>
      <c r="H126" s="23">
        <v>2040.8</v>
      </c>
      <c r="I126" s="23">
        <v>2040.8</v>
      </c>
    </row>
    <row r="127" spans="1:9" ht="56.25">
      <c r="A127" s="111" t="s">
        <v>484</v>
      </c>
      <c r="B127" s="28" t="s">
        <v>505</v>
      </c>
      <c r="C127" s="28"/>
      <c r="D127" s="28"/>
      <c r="E127" s="28"/>
      <c r="F127" s="28"/>
      <c r="G127" s="23">
        <f>G128</f>
        <v>582.7</v>
      </c>
      <c r="H127" s="23">
        <f>H128</f>
        <v>582.7</v>
      </c>
      <c r="I127" s="23">
        <f>I128</f>
        <v>582.7</v>
      </c>
    </row>
    <row r="128" spans="1:9" ht="18.75">
      <c r="A128" s="111" t="s">
        <v>225</v>
      </c>
      <c r="B128" s="28" t="s">
        <v>505</v>
      </c>
      <c r="C128" s="28" t="s">
        <v>387</v>
      </c>
      <c r="D128" s="28" t="s">
        <v>161</v>
      </c>
      <c r="E128" s="28" t="s">
        <v>161</v>
      </c>
      <c r="F128" s="28" t="s">
        <v>224</v>
      </c>
      <c r="G128" s="23">
        <v>582.7</v>
      </c>
      <c r="H128" s="23">
        <v>582.7</v>
      </c>
      <c r="I128" s="23">
        <v>582.7</v>
      </c>
    </row>
    <row r="129" spans="1:9" ht="56.25">
      <c r="A129" s="111" t="s">
        <v>25</v>
      </c>
      <c r="B129" s="28" t="s">
        <v>44</v>
      </c>
      <c r="C129" s="28"/>
      <c r="D129" s="28"/>
      <c r="E129" s="28"/>
      <c r="F129" s="28"/>
      <c r="G129" s="23">
        <f aca="true" t="shared" si="7" ref="G129:I130">G130</f>
        <v>265</v>
      </c>
      <c r="H129" s="23">
        <f t="shared" si="7"/>
        <v>265</v>
      </c>
      <c r="I129" s="23">
        <f t="shared" si="7"/>
        <v>265</v>
      </c>
    </row>
    <row r="130" spans="1:9" ht="37.5">
      <c r="A130" s="111" t="s">
        <v>48</v>
      </c>
      <c r="B130" s="28" t="s">
        <v>45</v>
      </c>
      <c r="C130" s="28"/>
      <c r="D130" s="28"/>
      <c r="E130" s="28"/>
      <c r="F130" s="28"/>
      <c r="G130" s="23">
        <f>G131</f>
        <v>265</v>
      </c>
      <c r="H130" s="23">
        <f t="shared" si="7"/>
        <v>265</v>
      </c>
      <c r="I130" s="23">
        <f t="shared" si="7"/>
        <v>265</v>
      </c>
    </row>
    <row r="131" spans="1:9" ht="18.75">
      <c r="A131" s="111" t="s">
        <v>225</v>
      </c>
      <c r="B131" s="28" t="s">
        <v>45</v>
      </c>
      <c r="C131" s="28" t="s">
        <v>412</v>
      </c>
      <c r="D131" s="28" t="s">
        <v>161</v>
      </c>
      <c r="E131" s="28" t="s">
        <v>161</v>
      </c>
      <c r="F131" s="28" t="s">
        <v>224</v>
      </c>
      <c r="G131" s="23">
        <v>265</v>
      </c>
      <c r="H131" s="23">
        <v>265</v>
      </c>
      <c r="I131" s="23">
        <v>265</v>
      </c>
    </row>
    <row r="132" spans="1:9" ht="75">
      <c r="A132" s="111" t="s">
        <v>475</v>
      </c>
      <c r="B132" s="67" t="s">
        <v>376</v>
      </c>
      <c r="C132" s="67"/>
      <c r="D132" s="28"/>
      <c r="E132" s="28"/>
      <c r="F132" s="28"/>
      <c r="G132" s="23">
        <f aca="true" t="shared" si="8" ref="G132:I133">G133</f>
        <v>25</v>
      </c>
      <c r="H132" s="23">
        <f t="shared" si="8"/>
        <v>15</v>
      </c>
      <c r="I132" s="23">
        <f t="shared" si="8"/>
        <v>15</v>
      </c>
    </row>
    <row r="133" spans="1:9" ht="37.5">
      <c r="A133" s="111" t="s">
        <v>48</v>
      </c>
      <c r="B133" s="67" t="s">
        <v>46</v>
      </c>
      <c r="C133" s="67"/>
      <c r="D133" s="28"/>
      <c r="E133" s="28"/>
      <c r="F133" s="28"/>
      <c r="G133" s="23">
        <f t="shared" si="8"/>
        <v>25</v>
      </c>
      <c r="H133" s="23">
        <f t="shared" si="8"/>
        <v>15</v>
      </c>
      <c r="I133" s="23">
        <f t="shared" si="8"/>
        <v>15</v>
      </c>
    </row>
    <row r="134" spans="1:9" ht="18.75">
      <c r="A134" s="111" t="s">
        <v>225</v>
      </c>
      <c r="B134" s="67" t="s">
        <v>46</v>
      </c>
      <c r="C134" s="67">
        <v>115</v>
      </c>
      <c r="D134" s="28" t="s">
        <v>396</v>
      </c>
      <c r="E134" s="28" t="s">
        <v>161</v>
      </c>
      <c r="F134" s="28" t="s">
        <v>224</v>
      </c>
      <c r="G134" s="23">
        <v>25</v>
      </c>
      <c r="H134" s="23">
        <v>15</v>
      </c>
      <c r="I134" s="23">
        <v>15</v>
      </c>
    </row>
    <row r="135" spans="1:9" ht="37.5">
      <c r="A135" s="112" t="s">
        <v>459</v>
      </c>
      <c r="B135" s="25" t="s">
        <v>317</v>
      </c>
      <c r="C135" s="25"/>
      <c r="D135" s="25"/>
      <c r="E135" s="25"/>
      <c r="F135" s="25"/>
      <c r="G135" s="26">
        <f>G136+G147+G157+G175+G169+G181</f>
        <v>41508</v>
      </c>
      <c r="H135" s="26">
        <f>H136+H147+H157+H175+H169+H181</f>
        <v>39684.8</v>
      </c>
      <c r="I135" s="26">
        <f>I136+I147+I157+I175+I169+I181</f>
        <v>38725.5</v>
      </c>
    </row>
    <row r="136" spans="1:9" ht="75">
      <c r="A136" s="111" t="s">
        <v>570</v>
      </c>
      <c r="B136" s="28" t="s">
        <v>318</v>
      </c>
      <c r="C136" s="28"/>
      <c r="D136" s="28"/>
      <c r="E136" s="28"/>
      <c r="F136" s="28"/>
      <c r="G136" s="23">
        <f>G137+G142</f>
        <v>6249.8</v>
      </c>
      <c r="H136" s="23">
        <f>H137+H142</f>
        <v>6423</v>
      </c>
      <c r="I136" s="23">
        <f>I137+I142</f>
        <v>6273.9</v>
      </c>
    </row>
    <row r="137" spans="1:9" ht="37.5">
      <c r="A137" s="111" t="s">
        <v>476</v>
      </c>
      <c r="B137" s="28" t="s">
        <v>319</v>
      </c>
      <c r="C137" s="28"/>
      <c r="D137" s="28"/>
      <c r="E137" s="28"/>
      <c r="F137" s="28"/>
      <c r="G137" s="23">
        <f>G138+G140</f>
        <v>1693.8000000000002</v>
      </c>
      <c r="H137" s="23">
        <f>H138+H140</f>
        <v>1685.6999999999998</v>
      </c>
      <c r="I137" s="23">
        <f>I138+I140</f>
        <v>1660.1</v>
      </c>
    </row>
    <row r="138" spans="1:9" ht="18.75">
      <c r="A138" s="111" t="s">
        <v>226</v>
      </c>
      <c r="B138" s="28" t="s">
        <v>320</v>
      </c>
      <c r="C138" s="28"/>
      <c r="D138" s="28"/>
      <c r="E138" s="28"/>
      <c r="F138" s="28"/>
      <c r="G138" s="23">
        <f>G139</f>
        <v>1434.9</v>
      </c>
      <c r="H138" s="23">
        <f>H139</f>
        <v>1514.1</v>
      </c>
      <c r="I138" s="23">
        <f>I139</f>
        <v>1488.5</v>
      </c>
    </row>
    <row r="139" spans="1:9" ht="18.75">
      <c r="A139" s="111" t="s">
        <v>225</v>
      </c>
      <c r="B139" s="28" t="s">
        <v>320</v>
      </c>
      <c r="C139" s="28" t="s">
        <v>411</v>
      </c>
      <c r="D139" s="28" t="s">
        <v>165</v>
      </c>
      <c r="E139" s="28" t="s">
        <v>152</v>
      </c>
      <c r="F139" s="28" t="s">
        <v>224</v>
      </c>
      <c r="G139" s="23">
        <v>1434.9</v>
      </c>
      <c r="H139" s="23">
        <v>1514.1</v>
      </c>
      <c r="I139" s="23">
        <v>1488.5</v>
      </c>
    </row>
    <row r="140" spans="1:9" ht="56.25">
      <c r="A140" s="111" t="s">
        <v>484</v>
      </c>
      <c r="B140" s="28" t="s">
        <v>486</v>
      </c>
      <c r="C140" s="28"/>
      <c r="D140" s="28"/>
      <c r="E140" s="28"/>
      <c r="F140" s="28"/>
      <c r="G140" s="23">
        <f>G141</f>
        <v>258.9</v>
      </c>
      <c r="H140" s="23">
        <f>H141</f>
        <v>171.6</v>
      </c>
      <c r="I140" s="23">
        <f>I141</f>
        <v>171.6</v>
      </c>
    </row>
    <row r="141" spans="1:9" ht="18.75">
      <c r="A141" s="111" t="s">
        <v>225</v>
      </c>
      <c r="B141" s="28" t="s">
        <v>486</v>
      </c>
      <c r="C141" s="28" t="s">
        <v>411</v>
      </c>
      <c r="D141" s="28" t="s">
        <v>165</v>
      </c>
      <c r="E141" s="28" t="s">
        <v>152</v>
      </c>
      <c r="F141" s="28" t="s">
        <v>224</v>
      </c>
      <c r="G141" s="23">
        <v>258.9</v>
      </c>
      <c r="H141" s="23">
        <v>171.6</v>
      </c>
      <c r="I141" s="23">
        <v>171.6</v>
      </c>
    </row>
    <row r="142" spans="1:9" ht="21.75" customHeight="1">
      <c r="A142" s="111" t="s">
        <v>477</v>
      </c>
      <c r="B142" s="28" t="s">
        <v>70</v>
      </c>
      <c r="C142" s="28"/>
      <c r="D142" s="28"/>
      <c r="E142" s="28"/>
      <c r="F142" s="28"/>
      <c r="G142" s="23">
        <f>G143+G145</f>
        <v>4556</v>
      </c>
      <c r="H142" s="23">
        <f>H143+H145</f>
        <v>4737.3</v>
      </c>
      <c r="I142" s="23">
        <f>I143+I145</f>
        <v>4613.8</v>
      </c>
    </row>
    <row r="143" spans="1:9" ht="18.75">
      <c r="A143" s="111" t="s">
        <v>226</v>
      </c>
      <c r="B143" s="28" t="s">
        <v>71</v>
      </c>
      <c r="C143" s="28"/>
      <c r="D143" s="28"/>
      <c r="E143" s="28"/>
      <c r="F143" s="28"/>
      <c r="G143" s="23">
        <f>G144</f>
        <v>3902.9</v>
      </c>
      <c r="H143" s="23">
        <f>H144</f>
        <v>4296.2</v>
      </c>
      <c r="I143" s="23">
        <f>I144</f>
        <v>4172.7</v>
      </c>
    </row>
    <row r="144" spans="1:9" ht="18.75">
      <c r="A144" s="111" t="s">
        <v>225</v>
      </c>
      <c r="B144" s="28" t="s">
        <v>71</v>
      </c>
      <c r="C144" s="28" t="s">
        <v>411</v>
      </c>
      <c r="D144" s="28" t="s">
        <v>165</v>
      </c>
      <c r="E144" s="28" t="s">
        <v>152</v>
      </c>
      <c r="F144" s="28" t="s">
        <v>224</v>
      </c>
      <c r="G144" s="23">
        <v>3902.9</v>
      </c>
      <c r="H144" s="23">
        <v>4296.2</v>
      </c>
      <c r="I144" s="23">
        <v>4172.7</v>
      </c>
    </row>
    <row r="145" spans="1:9" ht="56.25">
      <c r="A145" s="111" t="s">
        <v>484</v>
      </c>
      <c r="B145" s="28" t="s">
        <v>487</v>
      </c>
      <c r="C145" s="28"/>
      <c r="D145" s="28"/>
      <c r="E145" s="28"/>
      <c r="F145" s="28"/>
      <c r="G145" s="23">
        <f>G146</f>
        <v>653.1</v>
      </c>
      <c r="H145" s="23">
        <f>H146</f>
        <v>441.1</v>
      </c>
      <c r="I145" s="23">
        <f>I146</f>
        <v>441.1</v>
      </c>
    </row>
    <row r="146" spans="1:9" ht="18.75">
      <c r="A146" s="111" t="s">
        <v>225</v>
      </c>
      <c r="B146" s="28" t="s">
        <v>487</v>
      </c>
      <c r="C146" s="28" t="s">
        <v>411</v>
      </c>
      <c r="D146" s="28" t="s">
        <v>165</v>
      </c>
      <c r="E146" s="28" t="s">
        <v>152</v>
      </c>
      <c r="F146" s="28" t="s">
        <v>224</v>
      </c>
      <c r="G146" s="23">
        <v>653.1</v>
      </c>
      <c r="H146" s="23">
        <v>441.1</v>
      </c>
      <c r="I146" s="23">
        <v>441.1</v>
      </c>
    </row>
    <row r="147" spans="1:9" ht="37.5">
      <c r="A147" s="111" t="s">
        <v>239</v>
      </c>
      <c r="B147" s="28" t="s">
        <v>321</v>
      </c>
      <c r="C147" s="28"/>
      <c r="D147" s="28"/>
      <c r="E147" s="28"/>
      <c r="F147" s="28"/>
      <c r="G147" s="23">
        <f aca="true" t="shared" si="9" ref="G147:I149">G148</f>
        <v>7717.3</v>
      </c>
      <c r="H147" s="23">
        <f t="shared" si="9"/>
        <v>7373.6</v>
      </c>
      <c r="I147" s="23">
        <f t="shared" si="9"/>
        <v>7150.400000000001</v>
      </c>
    </row>
    <row r="148" spans="1:9" ht="18.75">
      <c r="A148" s="111" t="s">
        <v>72</v>
      </c>
      <c r="B148" s="28" t="s">
        <v>322</v>
      </c>
      <c r="C148" s="28"/>
      <c r="D148" s="28"/>
      <c r="E148" s="28"/>
      <c r="F148" s="28"/>
      <c r="G148" s="23">
        <f>G149+G151+G155+G153</f>
        <v>7717.3</v>
      </c>
      <c r="H148" s="23">
        <f>H149+H151+H155+H153</f>
        <v>7373.6</v>
      </c>
      <c r="I148" s="23">
        <f>I149+I151+I155+I153</f>
        <v>7150.400000000001</v>
      </c>
    </row>
    <row r="149" spans="1:9" ht="18.75">
      <c r="A149" s="111" t="s">
        <v>226</v>
      </c>
      <c r="B149" s="28" t="s">
        <v>323</v>
      </c>
      <c r="C149" s="28"/>
      <c r="D149" s="28"/>
      <c r="E149" s="28"/>
      <c r="F149" s="28"/>
      <c r="G149" s="23">
        <f>G150</f>
        <v>5595.5</v>
      </c>
      <c r="H149" s="23">
        <f t="shared" si="9"/>
        <v>6038.5</v>
      </c>
      <c r="I149" s="23">
        <f t="shared" si="9"/>
        <v>5815.3</v>
      </c>
    </row>
    <row r="150" spans="1:9" ht="18.75">
      <c r="A150" s="111" t="s">
        <v>225</v>
      </c>
      <c r="B150" s="28" t="s">
        <v>323</v>
      </c>
      <c r="C150" s="28" t="s">
        <v>411</v>
      </c>
      <c r="D150" s="28" t="s">
        <v>165</v>
      </c>
      <c r="E150" s="28" t="s">
        <v>152</v>
      </c>
      <c r="F150" s="28" t="s">
        <v>224</v>
      </c>
      <c r="G150" s="23">
        <v>5595.5</v>
      </c>
      <c r="H150" s="23">
        <v>6038.5</v>
      </c>
      <c r="I150" s="23">
        <v>5815.3</v>
      </c>
    </row>
    <row r="151" spans="1:9" ht="56.25">
      <c r="A151" s="111" t="s">
        <v>484</v>
      </c>
      <c r="B151" s="28" t="s">
        <v>488</v>
      </c>
      <c r="C151" s="28"/>
      <c r="D151" s="28"/>
      <c r="E151" s="28"/>
      <c r="F151" s="28"/>
      <c r="G151" s="23">
        <f>G152</f>
        <v>1061.8</v>
      </c>
      <c r="H151" s="23">
        <f>H152</f>
        <v>835.1</v>
      </c>
      <c r="I151" s="23">
        <f>I152</f>
        <v>835.1</v>
      </c>
    </row>
    <row r="152" spans="1:9" ht="18.75">
      <c r="A152" s="111" t="s">
        <v>225</v>
      </c>
      <c r="B152" s="28" t="s">
        <v>488</v>
      </c>
      <c r="C152" s="28" t="s">
        <v>411</v>
      </c>
      <c r="D152" s="28" t="s">
        <v>165</v>
      </c>
      <c r="E152" s="28" t="s">
        <v>152</v>
      </c>
      <c r="F152" s="28" t="s">
        <v>224</v>
      </c>
      <c r="G152" s="23">
        <v>1061.8</v>
      </c>
      <c r="H152" s="23">
        <v>835.1</v>
      </c>
      <c r="I152" s="23">
        <v>835.1</v>
      </c>
    </row>
    <row r="153" spans="1:9" ht="56.25">
      <c r="A153" s="111" t="s">
        <v>615</v>
      </c>
      <c r="B153" s="28" t="s">
        <v>603</v>
      </c>
      <c r="C153" s="28"/>
      <c r="D153" s="28"/>
      <c r="E153" s="28"/>
      <c r="F153" s="28"/>
      <c r="G153" s="23">
        <f>G154</f>
        <v>1010</v>
      </c>
      <c r="H153" s="23">
        <f>H154</f>
        <v>0</v>
      </c>
      <c r="I153" s="23">
        <f>I154</f>
        <v>0</v>
      </c>
    </row>
    <row r="154" spans="1:9" ht="18.75">
      <c r="A154" s="111" t="s">
        <v>225</v>
      </c>
      <c r="B154" s="28" t="s">
        <v>603</v>
      </c>
      <c r="C154" s="28" t="s">
        <v>411</v>
      </c>
      <c r="D154" s="28" t="s">
        <v>165</v>
      </c>
      <c r="E154" s="28" t="s">
        <v>152</v>
      </c>
      <c r="F154" s="28" t="s">
        <v>224</v>
      </c>
      <c r="G154" s="23">
        <v>1010</v>
      </c>
      <c r="H154" s="23">
        <v>0</v>
      </c>
      <c r="I154" s="23">
        <v>0</v>
      </c>
    </row>
    <row r="155" spans="1:9" ht="37.5">
      <c r="A155" s="111" t="s">
        <v>542</v>
      </c>
      <c r="B155" s="28" t="s">
        <v>529</v>
      </c>
      <c r="C155" s="28"/>
      <c r="D155" s="28"/>
      <c r="E155" s="28"/>
      <c r="F155" s="28"/>
      <c r="G155" s="23">
        <f>G156</f>
        <v>50</v>
      </c>
      <c r="H155" s="23">
        <f>H156</f>
        <v>500</v>
      </c>
      <c r="I155" s="23">
        <f>I156</f>
        <v>500</v>
      </c>
    </row>
    <row r="156" spans="1:9" ht="18.75">
      <c r="A156" s="111" t="s">
        <v>225</v>
      </c>
      <c r="B156" s="28" t="s">
        <v>529</v>
      </c>
      <c r="C156" s="28" t="s">
        <v>411</v>
      </c>
      <c r="D156" s="28" t="s">
        <v>165</v>
      </c>
      <c r="E156" s="28" t="s">
        <v>152</v>
      </c>
      <c r="F156" s="28" t="s">
        <v>224</v>
      </c>
      <c r="G156" s="23">
        <v>50</v>
      </c>
      <c r="H156" s="23">
        <v>500</v>
      </c>
      <c r="I156" s="23">
        <v>500</v>
      </c>
    </row>
    <row r="157" spans="1:9" ht="37.5">
      <c r="A157" s="111" t="s">
        <v>227</v>
      </c>
      <c r="B157" s="28" t="s">
        <v>324</v>
      </c>
      <c r="C157" s="28"/>
      <c r="D157" s="28"/>
      <c r="E157" s="28"/>
      <c r="F157" s="28"/>
      <c r="G157" s="23">
        <f>G158</f>
        <v>12567.2</v>
      </c>
      <c r="H157" s="23">
        <f>H158</f>
        <v>11856.2</v>
      </c>
      <c r="I157" s="23">
        <f>I158</f>
        <v>11595.9</v>
      </c>
    </row>
    <row r="158" spans="1:9" ht="24.75" customHeight="1">
      <c r="A158" s="111" t="s">
        <v>26</v>
      </c>
      <c r="B158" s="28" t="s">
        <v>325</v>
      </c>
      <c r="C158" s="28"/>
      <c r="D158" s="28"/>
      <c r="E158" s="28"/>
      <c r="F158" s="28"/>
      <c r="G158" s="23">
        <f>G159+G165+G167+G163</f>
        <v>12567.2</v>
      </c>
      <c r="H158" s="23">
        <f>H159+H165+H167+H163</f>
        <v>11856.2</v>
      </c>
      <c r="I158" s="23">
        <f>I159+I165+I167+I163</f>
        <v>11595.9</v>
      </c>
    </row>
    <row r="159" spans="1:9" ht="18.75">
      <c r="A159" s="111" t="s">
        <v>167</v>
      </c>
      <c r="B159" s="28" t="s">
        <v>326</v>
      </c>
      <c r="C159" s="28"/>
      <c r="D159" s="28"/>
      <c r="E159" s="28"/>
      <c r="F159" s="28"/>
      <c r="G159" s="23">
        <f>G160+G161+G162</f>
        <v>10332.5</v>
      </c>
      <c r="H159" s="23">
        <f>H160+H161+H162</f>
        <v>10587</v>
      </c>
      <c r="I159" s="23">
        <f>I160+I161+I162</f>
        <v>10326.699999999999</v>
      </c>
    </row>
    <row r="160" spans="1:9" ht="18.75">
      <c r="A160" s="111" t="s">
        <v>213</v>
      </c>
      <c r="B160" s="28" t="s">
        <v>326</v>
      </c>
      <c r="C160" s="28" t="s">
        <v>411</v>
      </c>
      <c r="D160" s="28" t="s">
        <v>165</v>
      </c>
      <c r="E160" s="28" t="s">
        <v>152</v>
      </c>
      <c r="F160" s="28" t="s">
        <v>185</v>
      </c>
      <c r="G160" s="23">
        <v>8819.4</v>
      </c>
      <c r="H160" s="23">
        <v>9099.6</v>
      </c>
      <c r="I160" s="23">
        <v>8839.3</v>
      </c>
    </row>
    <row r="161" spans="1:9" ht="37.5">
      <c r="A161" s="111" t="s">
        <v>119</v>
      </c>
      <c r="B161" s="28" t="s">
        <v>326</v>
      </c>
      <c r="C161" s="28" t="s">
        <v>411</v>
      </c>
      <c r="D161" s="28" t="s">
        <v>165</v>
      </c>
      <c r="E161" s="28" t="s">
        <v>152</v>
      </c>
      <c r="F161" s="28" t="s">
        <v>210</v>
      </c>
      <c r="G161" s="23">
        <v>1481.6</v>
      </c>
      <c r="H161" s="23">
        <v>1445.8</v>
      </c>
      <c r="I161" s="23">
        <v>1445.8</v>
      </c>
    </row>
    <row r="162" spans="1:9" ht="18.75">
      <c r="A162" s="111" t="s">
        <v>208</v>
      </c>
      <c r="B162" s="28" t="s">
        <v>326</v>
      </c>
      <c r="C162" s="28" t="s">
        <v>411</v>
      </c>
      <c r="D162" s="28" t="s">
        <v>165</v>
      </c>
      <c r="E162" s="28" t="s">
        <v>152</v>
      </c>
      <c r="F162" s="28" t="s">
        <v>209</v>
      </c>
      <c r="G162" s="23">
        <v>31.5</v>
      </c>
      <c r="H162" s="23">
        <v>41.6</v>
      </c>
      <c r="I162" s="23">
        <v>41.6</v>
      </c>
    </row>
    <row r="163" spans="1:9" ht="18.75">
      <c r="A163" s="49" t="s">
        <v>645</v>
      </c>
      <c r="B163" s="28" t="s">
        <v>636</v>
      </c>
      <c r="C163" s="28"/>
      <c r="D163" s="28"/>
      <c r="E163" s="28"/>
      <c r="F163" s="28"/>
      <c r="G163" s="23">
        <f>G164</f>
        <v>340</v>
      </c>
      <c r="H163" s="23">
        <f>H164</f>
        <v>0</v>
      </c>
      <c r="I163" s="23">
        <f>I164</f>
        <v>0</v>
      </c>
    </row>
    <row r="164" spans="1:9" ht="37.5">
      <c r="A164" s="111" t="s">
        <v>119</v>
      </c>
      <c r="B164" s="28" t="s">
        <v>636</v>
      </c>
      <c r="C164" s="28" t="s">
        <v>411</v>
      </c>
      <c r="D164" s="28" t="s">
        <v>165</v>
      </c>
      <c r="E164" s="28" t="s">
        <v>152</v>
      </c>
      <c r="F164" s="28" t="s">
        <v>210</v>
      </c>
      <c r="G164" s="23">
        <v>340</v>
      </c>
      <c r="H164" s="23">
        <v>0</v>
      </c>
      <c r="I164" s="23">
        <v>0</v>
      </c>
    </row>
    <row r="165" spans="1:9" ht="56.25">
      <c r="A165" s="111" t="s">
        <v>484</v>
      </c>
      <c r="B165" s="28" t="s">
        <v>489</v>
      </c>
      <c r="C165" s="28"/>
      <c r="D165" s="28"/>
      <c r="E165" s="28"/>
      <c r="F165" s="28"/>
      <c r="G165" s="23">
        <f>G166</f>
        <v>1858.5</v>
      </c>
      <c r="H165" s="23">
        <f>H166</f>
        <v>1269.2</v>
      </c>
      <c r="I165" s="23">
        <f>I166</f>
        <v>1269.2</v>
      </c>
    </row>
    <row r="166" spans="1:9" ht="18.75">
      <c r="A166" s="111" t="s">
        <v>213</v>
      </c>
      <c r="B166" s="28" t="s">
        <v>489</v>
      </c>
      <c r="C166" s="28" t="s">
        <v>411</v>
      </c>
      <c r="D166" s="28" t="s">
        <v>165</v>
      </c>
      <c r="E166" s="28" t="s">
        <v>152</v>
      </c>
      <c r="F166" s="28" t="s">
        <v>185</v>
      </c>
      <c r="G166" s="23">
        <v>1858.5</v>
      </c>
      <c r="H166" s="23">
        <v>1269.2</v>
      </c>
      <c r="I166" s="23">
        <v>1269.2</v>
      </c>
    </row>
    <row r="167" spans="1:9" ht="37.5">
      <c r="A167" s="111" t="s">
        <v>604</v>
      </c>
      <c r="B167" s="28" t="s">
        <v>605</v>
      </c>
      <c r="C167" s="28"/>
      <c r="D167" s="28"/>
      <c r="E167" s="28"/>
      <c r="F167" s="28"/>
      <c r="G167" s="23">
        <f>G168</f>
        <v>36.2</v>
      </c>
      <c r="H167" s="23">
        <f>H168</f>
        <v>0</v>
      </c>
      <c r="I167" s="23">
        <f>I168</f>
        <v>0</v>
      </c>
    </row>
    <row r="168" spans="1:9" ht="37.5">
      <c r="A168" s="111" t="s">
        <v>119</v>
      </c>
      <c r="B168" s="28" t="s">
        <v>605</v>
      </c>
      <c r="C168" s="28" t="s">
        <v>411</v>
      </c>
      <c r="D168" s="28" t="s">
        <v>165</v>
      </c>
      <c r="E168" s="28" t="s">
        <v>152</v>
      </c>
      <c r="F168" s="28" t="s">
        <v>210</v>
      </c>
      <c r="G168" s="23">
        <v>36.2</v>
      </c>
      <c r="H168" s="23">
        <v>0</v>
      </c>
      <c r="I168" s="23">
        <v>0</v>
      </c>
    </row>
    <row r="169" spans="1:9" ht="37.5">
      <c r="A169" s="111" t="s">
        <v>122</v>
      </c>
      <c r="B169" s="28" t="s">
        <v>43</v>
      </c>
      <c r="C169" s="28"/>
      <c r="D169" s="28"/>
      <c r="E169" s="28"/>
      <c r="F169" s="28"/>
      <c r="G169" s="23">
        <f>G170</f>
        <v>8909.1</v>
      </c>
      <c r="H169" s="23">
        <f>H170</f>
        <v>8531.8</v>
      </c>
      <c r="I169" s="23">
        <f>I170</f>
        <v>8314.4</v>
      </c>
    </row>
    <row r="170" spans="1:9" ht="75">
      <c r="A170" s="111" t="s">
        <v>433</v>
      </c>
      <c r="B170" s="28" t="s">
        <v>67</v>
      </c>
      <c r="C170" s="28"/>
      <c r="D170" s="28"/>
      <c r="E170" s="28"/>
      <c r="F170" s="28"/>
      <c r="G170" s="23">
        <f>G171+G173</f>
        <v>8909.1</v>
      </c>
      <c r="H170" s="23">
        <f>H171+H173</f>
        <v>8531.8</v>
      </c>
      <c r="I170" s="23">
        <f>I171+I173</f>
        <v>8314.4</v>
      </c>
    </row>
    <row r="171" spans="1:9" ht="18.75">
      <c r="A171" s="111" t="s">
        <v>127</v>
      </c>
      <c r="B171" s="28" t="s">
        <v>68</v>
      </c>
      <c r="C171" s="28"/>
      <c r="D171" s="28"/>
      <c r="E171" s="28"/>
      <c r="F171" s="28"/>
      <c r="G171" s="23">
        <f>G172</f>
        <v>7607.9</v>
      </c>
      <c r="H171" s="23">
        <f>H172</f>
        <v>7555</v>
      </c>
      <c r="I171" s="23">
        <f>I172</f>
        <v>7337.6</v>
      </c>
    </row>
    <row r="172" spans="1:9" ht="18.75">
      <c r="A172" s="111" t="s">
        <v>225</v>
      </c>
      <c r="B172" s="28" t="s">
        <v>68</v>
      </c>
      <c r="C172" s="28" t="s">
        <v>411</v>
      </c>
      <c r="D172" s="28" t="s">
        <v>161</v>
      </c>
      <c r="E172" s="28" t="s">
        <v>155</v>
      </c>
      <c r="F172" s="28" t="s">
        <v>224</v>
      </c>
      <c r="G172" s="23">
        <v>7607.9</v>
      </c>
      <c r="H172" s="23">
        <v>7555</v>
      </c>
      <c r="I172" s="23">
        <v>7337.6</v>
      </c>
    </row>
    <row r="173" spans="1:9" ht="56.25">
      <c r="A173" s="111" t="s">
        <v>484</v>
      </c>
      <c r="B173" s="28" t="s">
        <v>485</v>
      </c>
      <c r="C173" s="28"/>
      <c r="D173" s="28"/>
      <c r="E173" s="28"/>
      <c r="F173" s="28"/>
      <c r="G173" s="23">
        <f>G174</f>
        <v>1301.2</v>
      </c>
      <c r="H173" s="23">
        <f>H174</f>
        <v>976.8</v>
      </c>
      <c r="I173" s="23">
        <f>I174</f>
        <v>976.8</v>
      </c>
    </row>
    <row r="174" spans="1:9" ht="18.75">
      <c r="A174" s="111" t="s">
        <v>225</v>
      </c>
      <c r="B174" s="28" t="s">
        <v>485</v>
      </c>
      <c r="C174" s="28" t="s">
        <v>411</v>
      </c>
      <c r="D174" s="28" t="s">
        <v>161</v>
      </c>
      <c r="E174" s="28" t="s">
        <v>155</v>
      </c>
      <c r="F174" s="28" t="s">
        <v>224</v>
      </c>
      <c r="G174" s="23">
        <v>1301.2</v>
      </c>
      <c r="H174" s="23">
        <v>976.8</v>
      </c>
      <c r="I174" s="23">
        <v>976.8</v>
      </c>
    </row>
    <row r="175" spans="1:9" ht="37.5">
      <c r="A175" s="21" t="s">
        <v>602</v>
      </c>
      <c r="B175" s="28" t="s">
        <v>327</v>
      </c>
      <c r="C175" s="28"/>
      <c r="D175" s="28"/>
      <c r="E175" s="28"/>
      <c r="F175" s="28"/>
      <c r="G175" s="23">
        <f>G176</f>
        <v>3154.5</v>
      </c>
      <c r="H175" s="23">
        <f>H176</f>
        <v>3166.9</v>
      </c>
      <c r="I175" s="23">
        <f>I176</f>
        <v>3084.4</v>
      </c>
    </row>
    <row r="176" spans="1:9" ht="37.5">
      <c r="A176" s="111" t="s">
        <v>496</v>
      </c>
      <c r="B176" s="28" t="s">
        <v>328</v>
      </c>
      <c r="C176" s="28"/>
      <c r="D176" s="28"/>
      <c r="E176" s="28"/>
      <c r="F176" s="28"/>
      <c r="G176" s="23">
        <f>G177+G179</f>
        <v>3154.5</v>
      </c>
      <c r="H176" s="23">
        <f>H177+H179</f>
        <v>3166.9</v>
      </c>
      <c r="I176" s="23">
        <f>I177+I179</f>
        <v>3084.4</v>
      </c>
    </row>
    <row r="177" spans="1:9" ht="18.75">
      <c r="A177" s="111" t="s">
        <v>494</v>
      </c>
      <c r="B177" s="28" t="s">
        <v>493</v>
      </c>
      <c r="C177" s="28"/>
      <c r="D177" s="28"/>
      <c r="E177" s="28"/>
      <c r="F177" s="28"/>
      <c r="G177" s="23">
        <f>G178</f>
        <v>2721.5</v>
      </c>
      <c r="H177" s="23">
        <f>H178</f>
        <v>2854.9</v>
      </c>
      <c r="I177" s="23">
        <f>I178</f>
        <v>2772.4</v>
      </c>
    </row>
    <row r="178" spans="1:9" ht="18.75">
      <c r="A178" s="111" t="s">
        <v>225</v>
      </c>
      <c r="B178" s="28" t="s">
        <v>493</v>
      </c>
      <c r="C178" s="28" t="s">
        <v>411</v>
      </c>
      <c r="D178" s="28" t="s">
        <v>165</v>
      </c>
      <c r="E178" s="28" t="s">
        <v>152</v>
      </c>
      <c r="F178" s="28" t="s">
        <v>224</v>
      </c>
      <c r="G178" s="23">
        <v>2721.5</v>
      </c>
      <c r="H178" s="23">
        <v>2854.9</v>
      </c>
      <c r="I178" s="23">
        <v>2772.4</v>
      </c>
    </row>
    <row r="179" spans="1:9" ht="56.25">
      <c r="A179" s="111" t="s">
        <v>484</v>
      </c>
      <c r="B179" s="28" t="s">
        <v>495</v>
      </c>
      <c r="C179" s="28"/>
      <c r="D179" s="28"/>
      <c r="E179" s="28"/>
      <c r="F179" s="28"/>
      <c r="G179" s="23">
        <f>G180</f>
        <v>433</v>
      </c>
      <c r="H179" s="23">
        <f>H180</f>
        <v>312</v>
      </c>
      <c r="I179" s="23">
        <f>I180</f>
        <v>312</v>
      </c>
    </row>
    <row r="180" spans="1:9" ht="18.75">
      <c r="A180" s="111" t="s">
        <v>225</v>
      </c>
      <c r="B180" s="28" t="s">
        <v>495</v>
      </c>
      <c r="C180" s="28" t="s">
        <v>411</v>
      </c>
      <c r="D180" s="28" t="s">
        <v>165</v>
      </c>
      <c r="E180" s="28" t="s">
        <v>152</v>
      </c>
      <c r="F180" s="28" t="s">
        <v>224</v>
      </c>
      <c r="G180" s="23">
        <v>433</v>
      </c>
      <c r="H180" s="23">
        <v>312</v>
      </c>
      <c r="I180" s="23">
        <v>312</v>
      </c>
    </row>
    <row r="181" spans="1:9" ht="37.5">
      <c r="A181" s="21" t="s">
        <v>268</v>
      </c>
      <c r="B181" s="28" t="s">
        <v>490</v>
      </c>
      <c r="C181" s="28"/>
      <c r="D181" s="28"/>
      <c r="E181" s="28"/>
      <c r="F181" s="28"/>
      <c r="G181" s="23">
        <f>G182+G187</f>
        <v>2910.1</v>
      </c>
      <c r="H181" s="23">
        <f>H182+H187</f>
        <v>2333.3</v>
      </c>
      <c r="I181" s="23">
        <f>I182+I187</f>
        <v>2306.5</v>
      </c>
    </row>
    <row r="182" spans="1:9" ht="56.25">
      <c r="A182" s="21" t="s">
        <v>410</v>
      </c>
      <c r="B182" s="28" t="s">
        <v>491</v>
      </c>
      <c r="C182" s="28"/>
      <c r="D182" s="28"/>
      <c r="E182" s="28"/>
      <c r="F182" s="28"/>
      <c r="G182" s="23">
        <f>G183</f>
        <v>1023.5</v>
      </c>
      <c r="H182" s="23">
        <f>H183</f>
        <v>947.8000000000001</v>
      </c>
      <c r="I182" s="23">
        <f>I183</f>
        <v>921</v>
      </c>
    </row>
    <row r="183" spans="1:9" ht="37.5">
      <c r="A183" s="111" t="s">
        <v>223</v>
      </c>
      <c r="B183" s="28" t="s">
        <v>492</v>
      </c>
      <c r="C183" s="28"/>
      <c r="D183" s="28"/>
      <c r="E183" s="28"/>
      <c r="F183" s="28"/>
      <c r="G183" s="23">
        <f>G184+G185+G186</f>
        <v>1023.5</v>
      </c>
      <c r="H183" s="23">
        <f>H184+H185+H186</f>
        <v>947.8000000000001</v>
      </c>
      <c r="I183" s="23">
        <f>I184+I185+I186</f>
        <v>921</v>
      </c>
    </row>
    <row r="184" spans="1:9" ht="37.5">
      <c r="A184" s="111" t="s">
        <v>206</v>
      </c>
      <c r="B184" s="28" t="s">
        <v>492</v>
      </c>
      <c r="C184" s="28" t="s">
        <v>411</v>
      </c>
      <c r="D184" s="28" t="s">
        <v>165</v>
      </c>
      <c r="E184" s="28" t="s">
        <v>153</v>
      </c>
      <c r="F184" s="28" t="s">
        <v>207</v>
      </c>
      <c r="G184" s="23">
        <v>903.7</v>
      </c>
      <c r="H184" s="23">
        <v>861.2</v>
      </c>
      <c r="I184" s="23">
        <v>861.2</v>
      </c>
    </row>
    <row r="185" spans="1:9" ht="37.5">
      <c r="A185" s="111" t="s">
        <v>119</v>
      </c>
      <c r="B185" s="28" t="s">
        <v>492</v>
      </c>
      <c r="C185" s="28" t="s">
        <v>411</v>
      </c>
      <c r="D185" s="28" t="s">
        <v>165</v>
      </c>
      <c r="E185" s="28" t="s">
        <v>153</v>
      </c>
      <c r="F185" s="28" t="s">
        <v>210</v>
      </c>
      <c r="G185" s="23">
        <v>116.8</v>
      </c>
      <c r="H185" s="23">
        <v>83.6</v>
      </c>
      <c r="I185" s="23">
        <v>56.8</v>
      </c>
    </row>
    <row r="186" spans="1:9" ht="18.75">
      <c r="A186" s="111" t="s">
        <v>208</v>
      </c>
      <c r="B186" s="28" t="s">
        <v>492</v>
      </c>
      <c r="C186" s="28" t="s">
        <v>411</v>
      </c>
      <c r="D186" s="28" t="s">
        <v>165</v>
      </c>
      <c r="E186" s="28" t="s">
        <v>153</v>
      </c>
      <c r="F186" s="28" t="s">
        <v>209</v>
      </c>
      <c r="G186" s="23">
        <v>3</v>
      </c>
      <c r="H186" s="23">
        <v>3</v>
      </c>
      <c r="I186" s="23">
        <v>3</v>
      </c>
    </row>
    <row r="187" spans="1:9" ht="38.25" customHeight="1">
      <c r="A187" s="21" t="s">
        <v>545</v>
      </c>
      <c r="B187" s="28" t="s">
        <v>544</v>
      </c>
      <c r="C187" s="28"/>
      <c r="D187" s="28"/>
      <c r="E187" s="28"/>
      <c r="F187" s="28"/>
      <c r="G187" s="23">
        <f>G188+G190</f>
        <v>1886.6</v>
      </c>
      <c r="H187" s="23">
        <f>H188+H190</f>
        <v>1385.5</v>
      </c>
      <c r="I187" s="23">
        <f>I188+I190</f>
        <v>1385.5</v>
      </c>
    </row>
    <row r="188" spans="1:9" ht="18.75">
      <c r="A188" s="111" t="s">
        <v>540</v>
      </c>
      <c r="B188" s="28" t="s">
        <v>546</v>
      </c>
      <c r="C188" s="28"/>
      <c r="D188" s="28"/>
      <c r="E188" s="28"/>
      <c r="F188" s="28"/>
      <c r="G188" s="23">
        <f>G189</f>
        <v>1509.7</v>
      </c>
      <c r="H188" s="23">
        <f>H189</f>
        <v>1008.6</v>
      </c>
      <c r="I188" s="23">
        <f>I189</f>
        <v>1008.6</v>
      </c>
    </row>
    <row r="189" spans="1:9" ht="18.75">
      <c r="A189" s="111" t="s">
        <v>213</v>
      </c>
      <c r="B189" s="28" t="s">
        <v>546</v>
      </c>
      <c r="C189" s="28" t="s">
        <v>387</v>
      </c>
      <c r="D189" s="28" t="s">
        <v>165</v>
      </c>
      <c r="E189" s="28" t="s">
        <v>153</v>
      </c>
      <c r="F189" s="28" t="s">
        <v>185</v>
      </c>
      <c r="G189" s="23">
        <v>1509.7</v>
      </c>
      <c r="H189" s="23">
        <v>1008.6</v>
      </c>
      <c r="I189" s="23">
        <v>1008.6</v>
      </c>
    </row>
    <row r="190" spans="1:9" ht="56.25">
      <c r="A190" s="111" t="s">
        <v>484</v>
      </c>
      <c r="B190" s="28" t="s">
        <v>547</v>
      </c>
      <c r="C190" s="28"/>
      <c r="D190" s="28"/>
      <c r="E190" s="28"/>
      <c r="F190" s="28"/>
      <c r="G190" s="23">
        <f>G191</f>
        <v>376.9</v>
      </c>
      <c r="H190" s="23">
        <f>H191</f>
        <v>376.9</v>
      </c>
      <c r="I190" s="23">
        <f>I191</f>
        <v>376.9</v>
      </c>
    </row>
    <row r="191" spans="1:9" ht="18.75">
      <c r="A191" s="111" t="s">
        <v>213</v>
      </c>
      <c r="B191" s="28" t="s">
        <v>547</v>
      </c>
      <c r="C191" s="28" t="s">
        <v>387</v>
      </c>
      <c r="D191" s="28" t="s">
        <v>165</v>
      </c>
      <c r="E191" s="28" t="s">
        <v>153</v>
      </c>
      <c r="F191" s="28" t="s">
        <v>185</v>
      </c>
      <c r="G191" s="23">
        <v>376.9</v>
      </c>
      <c r="H191" s="23">
        <v>376.9</v>
      </c>
      <c r="I191" s="23">
        <v>376.9</v>
      </c>
    </row>
    <row r="192" spans="1:9" ht="37.5">
      <c r="A192" s="112" t="s">
        <v>460</v>
      </c>
      <c r="B192" s="109" t="s">
        <v>343</v>
      </c>
      <c r="C192" s="109"/>
      <c r="D192" s="25"/>
      <c r="E192" s="25"/>
      <c r="F192" s="25"/>
      <c r="G192" s="26">
        <f>G193+G213+G266</f>
        <v>500014.69999999995</v>
      </c>
      <c r="H192" s="26">
        <f>H193+H213+H266</f>
        <v>497945.50000000006</v>
      </c>
      <c r="I192" s="26">
        <f>I193+I213+I266</f>
        <v>469018.3</v>
      </c>
    </row>
    <row r="193" spans="1:9" ht="18.75">
      <c r="A193" s="21" t="s">
        <v>229</v>
      </c>
      <c r="B193" s="28" t="s">
        <v>349</v>
      </c>
      <c r="C193" s="28"/>
      <c r="D193" s="28"/>
      <c r="E193" s="28"/>
      <c r="F193" s="28"/>
      <c r="G193" s="23">
        <f>G194+G210+G201+G205</f>
        <v>130871.9</v>
      </c>
      <c r="H193" s="23">
        <f>H194+H210+H201+H205</f>
        <v>132153.2</v>
      </c>
      <c r="I193" s="23">
        <f>I194+I210+I201+I205</f>
        <v>122053.20000000001</v>
      </c>
    </row>
    <row r="194" spans="1:9" ht="75">
      <c r="A194" s="54" t="s">
        <v>355</v>
      </c>
      <c r="B194" s="67" t="s">
        <v>350</v>
      </c>
      <c r="C194" s="67"/>
      <c r="D194" s="28"/>
      <c r="E194" s="28"/>
      <c r="F194" s="28"/>
      <c r="G194" s="23">
        <f>G195+G199+G197</f>
        <v>124640.09999999999</v>
      </c>
      <c r="H194" s="23">
        <f>H195+H199+H197</f>
        <v>116821.40000000001</v>
      </c>
      <c r="I194" s="23">
        <f>I195+I199+I197</f>
        <v>116821.40000000001</v>
      </c>
    </row>
    <row r="195" spans="1:9" ht="18.75">
      <c r="A195" s="111" t="s">
        <v>164</v>
      </c>
      <c r="B195" s="67" t="s">
        <v>19</v>
      </c>
      <c r="C195" s="67"/>
      <c r="D195" s="28"/>
      <c r="E195" s="28"/>
      <c r="F195" s="28"/>
      <c r="G195" s="23">
        <f>G196</f>
        <v>25346.1</v>
      </c>
      <c r="H195" s="23">
        <f>H196</f>
        <v>27121.1</v>
      </c>
      <c r="I195" s="23">
        <f>I196</f>
        <v>27121.1</v>
      </c>
    </row>
    <row r="196" spans="1:9" ht="18.75">
      <c r="A196" s="111" t="s">
        <v>225</v>
      </c>
      <c r="B196" s="67" t="s">
        <v>19</v>
      </c>
      <c r="C196" s="67">
        <v>115</v>
      </c>
      <c r="D196" s="28" t="s">
        <v>161</v>
      </c>
      <c r="E196" s="28" t="s">
        <v>152</v>
      </c>
      <c r="F196" s="28" t="s">
        <v>224</v>
      </c>
      <c r="G196" s="23">
        <v>25346.1</v>
      </c>
      <c r="H196" s="23">
        <v>27121.1</v>
      </c>
      <c r="I196" s="23">
        <v>27121.1</v>
      </c>
    </row>
    <row r="197" spans="1:9" ht="56.25">
      <c r="A197" s="111" t="s">
        <v>484</v>
      </c>
      <c r="B197" s="28" t="s">
        <v>499</v>
      </c>
      <c r="C197" s="67"/>
      <c r="D197" s="28"/>
      <c r="E197" s="28"/>
      <c r="F197" s="28"/>
      <c r="G197" s="23">
        <f>G198</f>
        <v>4994.8</v>
      </c>
      <c r="H197" s="23">
        <f>H198</f>
        <v>4994.8</v>
      </c>
      <c r="I197" s="23">
        <f>I198</f>
        <v>4994.8</v>
      </c>
    </row>
    <row r="198" spans="1:9" ht="18.75">
      <c r="A198" s="111" t="s">
        <v>225</v>
      </c>
      <c r="B198" s="28" t="s">
        <v>499</v>
      </c>
      <c r="C198" s="67">
        <v>115</v>
      </c>
      <c r="D198" s="28" t="s">
        <v>161</v>
      </c>
      <c r="E198" s="28" t="s">
        <v>152</v>
      </c>
      <c r="F198" s="28" t="s">
        <v>224</v>
      </c>
      <c r="G198" s="23">
        <v>4994.8</v>
      </c>
      <c r="H198" s="23">
        <v>4994.8</v>
      </c>
      <c r="I198" s="23">
        <v>4994.8</v>
      </c>
    </row>
    <row r="199" spans="1:9" ht="112.5">
      <c r="A199" s="84" t="s">
        <v>398</v>
      </c>
      <c r="B199" s="67" t="s">
        <v>85</v>
      </c>
      <c r="C199" s="67"/>
      <c r="D199" s="28"/>
      <c r="E199" s="28"/>
      <c r="F199" s="28"/>
      <c r="G199" s="23">
        <f>G200</f>
        <v>94299.2</v>
      </c>
      <c r="H199" s="23">
        <f>H200</f>
        <v>84705.5</v>
      </c>
      <c r="I199" s="23">
        <f>I200</f>
        <v>84705.5</v>
      </c>
    </row>
    <row r="200" spans="1:9" ht="18.75">
      <c r="A200" s="111" t="s">
        <v>225</v>
      </c>
      <c r="B200" s="67" t="s">
        <v>85</v>
      </c>
      <c r="C200" s="67">
        <v>115</v>
      </c>
      <c r="D200" s="28" t="s">
        <v>161</v>
      </c>
      <c r="E200" s="28" t="s">
        <v>152</v>
      </c>
      <c r="F200" s="28" t="s">
        <v>224</v>
      </c>
      <c r="G200" s="23">
        <v>94299.2</v>
      </c>
      <c r="H200" s="23">
        <f>57542.3+832.5+26330.7</f>
        <v>84705.5</v>
      </c>
      <c r="I200" s="23">
        <f>57542.3+832.5+26330.7</f>
        <v>84705.5</v>
      </c>
    </row>
    <row r="201" spans="1:9" ht="56.25">
      <c r="A201" s="57" t="s">
        <v>364</v>
      </c>
      <c r="B201" s="28" t="s">
        <v>88</v>
      </c>
      <c r="C201" s="28"/>
      <c r="D201" s="28"/>
      <c r="E201" s="28"/>
      <c r="F201" s="28"/>
      <c r="G201" s="23">
        <f>G202</f>
        <v>5160</v>
      </c>
      <c r="H201" s="23">
        <f>H202</f>
        <v>5160</v>
      </c>
      <c r="I201" s="23">
        <f>I202</f>
        <v>5160</v>
      </c>
    </row>
    <row r="202" spans="1:9" ht="75">
      <c r="A202" s="64" t="s">
        <v>263</v>
      </c>
      <c r="B202" s="28" t="s">
        <v>89</v>
      </c>
      <c r="C202" s="28"/>
      <c r="D202" s="28"/>
      <c r="E202" s="28"/>
      <c r="F202" s="28"/>
      <c r="G202" s="23">
        <f>G203+G204</f>
        <v>5160</v>
      </c>
      <c r="H202" s="23">
        <f>H203+H204</f>
        <v>5160</v>
      </c>
      <c r="I202" s="23">
        <f>I203+I204</f>
        <v>5160</v>
      </c>
    </row>
    <row r="203" spans="1:9" ht="37.5">
      <c r="A203" s="111" t="s">
        <v>119</v>
      </c>
      <c r="B203" s="28" t="s">
        <v>89</v>
      </c>
      <c r="C203" s="28" t="s">
        <v>412</v>
      </c>
      <c r="D203" s="28" t="s">
        <v>158</v>
      </c>
      <c r="E203" s="28" t="s">
        <v>153</v>
      </c>
      <c r="F203" s="28" t="s">
        <v>210</v>
      </c>
      <c r="G203" s="23">
        <v>51.6</v>
      </c>
      <c r="H203" s="23">
        <v>51.6</v>
      </c>
      <c r="I203" s="23">
        <v>51.6</v>
      </c>
    </row>
    <row r="204" spans="1:9" ht="37.5">
      <c r="A204" s="111" t="s">
        <v>261</v>
      </c>
      <c r="B204" s="28" t="s">
        <v>89</v>
      </c>
      <c r="C204" s="28" t="s">
        <v>412</v>
      </c>
      <c r="D204" s="28" t="s">
        <v>158</v>
      </c>
      <c r="E204" s="28" t="s">
        <v>153</v>
      </c>
      <c r="F204" s="28" t="s">
        <v>260</v>
      </c>
      <c r="G204" s="23">
        <v>5108.4</v>
      </c>
      <c r="H204" s="23">
        <v>5108.4</v>
      </c>
      <c r="I204" s="23">
        <v>5108.4</v>
      </c>
    </row>
    <row r="205" spans="1:9" ht="37.5">
      <c r="A205" s="111" t="s">
        <v>441</v>
      </c>
      <c r="B205" s="67" t="s">
        <v>442</v>
      </c>
      <c r="C205" s="28"/>
      <c r="D205" s="28"/>
      <c r="E205" s="28"/>
      <c r="F205" s="28"/>
      <c r="G205" s="23">
        <f>G208+G206</f>
        <v>1000</v>
      </c>
      <c r="H205" s="23">
        <f>H208+H206</f>
        <v>10100</v>
      </c>
      <c r="I205" s="23">
        <f>I208+I206</f>
        <v>0</v>
      </c>
    </row>
    <row r="206" spans="1:9" ht="56.25">
      <c r="A206" s="111" t="s">
        <v>536</v>
      </c>
      <c r="B206" s="51" t="s">
        <v>524</v>
      </c>
      <c r="C206" s="28"/>
      <c r="D206" s="28"/>
      <c r="E206" s="28"/>
      <c r="F206" s="28"/>
      <c r="G206" s="23">
        <f>G207</f>
        <v>1000</v>
      </c>
      <c r="H206" s="23">
        <f>H207</f>
        <v>0</v>
      </c>
      <c r="I206" s="23">
        <f>I207</f>
        <v>0</v>
      </c>
    </row>
    <row r="207" spans="1:9" ht="18.75">
      <c r="A207" s="111" t="s">
        <v>225</v>
      </c>
      <c r="B207" s="51" t="s">
        <v>524</v>
      </c>
      <c r="C207" s="28" t="s">
        <v>412</v>
      </c>
      <c r="D207" s="28" t="s">
        <v>161</v>
      </c>
      <c r="E207" s="28" t="s">
        <v>152</v>
      </c>
      <c r="F207" s="28" t="s">
        <v>224</v>
      </c>
      <c r="G207" s="23">
        <v>1000</v>
      </c>
      <c r="H207" s="23">
        <v>0</v>
      </c>
      <c r="I207" s="23">
        <v>0</v>
      </c>
    </row>
    <row r="208" spans="1:9" ht="37.5">
      <c r="A208" s="111" t="s">
        <v>522</v>
      </c>
      <c r="B208" s="67" t="s">
        <v>523</v>
      </c>
      <c r="C208" s="28"/>
      <c r="D208" s="28"/>
      <c r="E208" s="28"/>
      <c r="F208" s="28"/>
      <c r="G208" s="23">
        <f>G209</f>
        <v>0</v>
      </c>
      <c r="H208" s="23">
        <f>H209</f>
        <v>10100</v>
      </c>
      <c r="I208" s="23">
        <f>I209</f>
        <v>0</v>
      </c>
    </row>
    <row r="209" spans="1:9" ht="18.75">
      <c r="A209" s="111" t="s">
        <v>225</v>
      </c>
      <c r="B209" s="67" t="s">
        <v>523</v>
      </c>
      <c r="C209" s="67">
        <v>115</v>
      </c>
      <c r="D209" s="28" t="s">
        <v>161</v>
      </c>
      <c r="E209" s="28" t="s">
        <v>152</v>
      </c>
      <c r="F209" s="28" t="s">
        <v>224</v>
      </c>
      <c r="G209" s="23">
        <v>0</v>
      </c>
      <c r="H209" s="23">
        <v>10100</v>
      </c>
      <c r="I209" s="23">
        <v>0</v>
      </c>
    </row>
    <row r="210" spans="1:9" ht="75">
      <c r="A210" s="111" t="s">
        <v>351</v>
      </c>
      <c r="B210" s="28" t="s">
        <v>111</v>
      </c>
      <c r="C210" s="28"/>
      <c r="D210" s="28"/>
      <c r="E210" s="28"/>
      <c r="F210" s="28"/>
      <c r="G210" s="23">
        <f aca="true" t="shared" si="10" ref="G210:I211">G211</f>
        <v>71.8</v>
      </c>
      <c r="H210" s="23">
        <f t="shared" si="10"/>
        <v>71.8</v>
      </c>
      <c r="I210" s="23">
        <f t="shared" si="10"/>
        <v>71.8</v>
      </c>
    </row>
    <row r="211" spans="1:9" ht="75">
      <c r="A211" s="111" t="s">
        <v>390</v>
      </c>
      <c r="B211" s="67" t="s">
        <v>99</v>
      </c>
      <c r="C211" s="67"/>
      <c r="D211" s="28"/>
      <c r="E211" s="28"/>
      <c r="F211" s="28"/>
      <c r="G211" s="23">
        <f>G212</f>
        <v>71.8</v>
      </c>
      <c r="H211" s="23">
        <f t="shared" si="10"/>
        <v>71.8</v>
      </c>
      <c r="I211" s="23">
        <f t="shared" si="10"/>
        <v>71.8</v>
      </c>
    </row>
    <row r="212" spans="1:9" ht="18.75">
      <c r="A212" s="111" t="s">
        <v>225</v>
      </c>
      <c r="B212" s="67" t="s">
        <v>99</v>
      </c>
      <c r="C212" s="67">
        <v>115</v>
      </c>
      <c r="D212" s="28" t="s">
        <v>161</v>
      </c>
      <c r="E212" s="28" t="s">
        <v>152</v>
      </c>
      <c r="F212" s="28" t="s">
        <v>224</v>
      </c>
      <c r="G212" s="23">
        <v>71.8</v>
      </c>
      <c r="H212" s="23">
        <v>71.8</v>
      </c>
      <c r="I212" s="23">
        <v>71.8</v>
      </c>
    </row>
    <row r="213" spans="1:9" ht="37.5">
      <c r="A213" s="56" t="s">
        <v>21</v>
      </c>
      <c r="B213" s="67" t="s">
        <v>344</v>
      </c>
      <c r="C213" s="67"/>
      <c r="D213" s="28"/>
      <c r="E213" s="28"/>
      <c r="F213" s="28"/>
      <c r="G213" s="23">
        <f>G214+G223+G226+G230+G235+G239+G244+G250+G256+G261</f>
        <v>325059.8</v>
      </c>
      <c r="H213" s="23">
        <f>H214+H223+H226+H230+H235+H239+H244+H250+H256+H261</f>
        <v>327193.60000000003</v>
      </c>
      <c r="I213" s="23">
        <f>I214+I223+I226+I230+I235+I239+I244+I250+I256+I261</f>
        <v>308445.5</v>
      </c>
    </row>
    <row r="214" spans="1:9" ht="75">
      <c r="A214" s="57" t="s">
        <v>356</v>
      </c>
      <c r="B214" s="67" t="s">
        <v>345</v>
      </c>
      <c r="C214" s="67"/>
      <c r="D214" s="28"/>
      <c r="E214" s="28"/>
      <c r="F214" s="28"/>
      <c r="G214" s="23">
        <f>G215+G219+G221+G217</f>
        <v>235504.8</v>
      </c>
      <c r="H214" s="23">
        <f>H215+H219+H221+H217</f>
        <v>230519.5</v>
      </c>
      <c r="I214" s="23">
        <f>I215+I219+I221+I217</f>
        <v>227571.4</v>
      </c>
    </row>
    <row r="215" spans="1:9" ht="37.5">
      <c r="A215" s="111" t="s">
        <v>250</v>
      </c>
      <c r="B215" s="67" t="s">
        <v>22</v>
      </c>
      <c r="C215" s="67"/>
      <c r="D215" s="28"/>
      <c r="E215" s="28"/>
      <c r="F215" s="28"/>
      <c r="G215" s="23">
        <f>G216</f>
        <v>51844.1</v>
      </c>
      <c r="H215" s="23">
        <f>H216</f>
        <v>58144.7</v>
      </c>
      <c r="I215" s="23">
        <f>I216</f>
        <v>55196.6</v>
      </c>
    </row>
    <row r="216" spans="1:9" ht="18.75">
      <c r="A216" s="111" t="s">
        <v>225</v>
      </c>
      <c r="B216" s="67" t="s">
        <v>22</v>
      </c>
      <c r="C216" s="67">
        <v>115</v>
      </c>
      <c r="D216" s="28" t="s">
        <v>161</v>
      </c>
      <c r="E216" s="28" t="s">
        <v>156</v>
      </c>
      <c r="F216" s="28" t="s">
        <v>224</v>
      </c>
      <c r="G216" s="23">
        <v>51844.1</v>
      </c>
      <c r="H216" s="23">
        <v>58144.7</v>
      </c>
      <c r="I216" s="23">
        <v>55196.6</v>
      </c>
    </row>
    <row r="217" spans="1:9" ht="56.25">
      <c r="A217" s="111" t="s">
        <v>484</v>
      </c>
      <c r="B217" s="28" t="s">
        <v>500</v>
      </c>
      <c r="C217" s="67"/>
      <c r="D217" s="28"/>
      <c r="E217" s="28"/>
      <c r="F217" s="28"/>
      <c r="G217" s="23">
        <f>G218</f>
        <v>10648</v>
      </c>
      <c r="H217" s="23">
        <f>H218</f>
        <v>9819.5</v>
      </c>
      <c r="I217" s="23">
        <f>I218</f>
        <v>9819.5</v>
      </c>
    </row>
    <row r="218" spans="1:9" ht="18.75">
      <c r="A218" s="111" t="s">
        <v>225</v>
      </c>
      <c r="B218" s="28" t="s">
        <v>500</v>
      </c>
      <c r="C218" s="67">
        <v>115</v>
      </c>
      <c r="D218" s="28" t="s">
        <v>161</v>
      </c>
      <c r="E218" s="28" t="s">
        <v>156</v>
      </c>
      <c r="F218" s="28" t="s">
        <v>224</v>
      </c>
      <c r="G218" s="23">
        <v>10648</v>
      </c>
      <c r="H218" s="23">
        <v>9819.5</v>
      </c>
      <c r="I218" s="23">
        <v>9819.5</v>
      </c>
    </row>
    <row r="219" spans="1:9" ht="112.5">
      <c r="A219" s="84" t="s">
        <v>398</v>
      </c>
      <c r="B219" s="67" t="s">
        <v>57</v>
      </c>
      <c r="C219" s="67"/>
      <c r="D219" s="28"/>
      <c r="E219" s="28"/>
      <c r="F219" s="28"/>
      <c r="G219" s="23">
        <f>G220</f>
        <v>171870.4</v>
      </c>
      <c r="H219" s="23">
        <f>H220</f>
        <v>162555.3</v>
      </c>
      <c r="I219" s="23">
        <f>I220</f>
        <v>162555.3</v>
      </c>
    </row>
    <row r="220" spans="1:9" ht="18.75">
      <c r="A220" s="111" t="s">
        <v>225</v>
      </c>
      <c r="B220" s="67" t="s">
        <v>57</v>
      </c>
      <c r="C220" s="67">
        <v>115</v>
      </c>
      <c r="D220" s="28" t="s">
        <v>161</v>
      </c>
      <c r="E220" s="28" t="s">
        <v>156</v>
      </c>
      <c r="F220" s="67">
        <v>610</v>
      </c>
      <c r="G220" s="23">
        <v>171870.4</v>
      </c>
      <c r="H220" s="23">
        <f>140117.4+1807.8+20630.1</f>
        <v>162555.3</v>
      </c>
      <c r="I220" s="23">
        <f>140117.4+1807.8+20630.1</f>
        <v>162555.3</v>
      </c>
    </row>
    <row r="221" spans="1:9" ht="37.5">
      <c r="A221" s="111" t="s">
        <v>478</v>
      </c>
      <c r="B221" s="67" t="s">
        <v>479</v>
      </c>
      <c r="C221" s="67"/>
      <c r="D221" s="28"/>
      <c r="E221" s="28"/>
      <c r="F221" s="67"/>
      <c r="G221" s="23">
        <f>G222</f>
        <v>1142.3</v>
      </c>
      <c r="H221" s="23">
        <f>H222</f>
        <v>0</v>
      </c>
      <c r="I221" s="23">
        <f>I222</f>
        <v>0</v>
      </c>
    </row>
    <row r="222" spans="1:9" ht="18.75">
      <c r="A222" s="111" t="s">
        <v>225</v>
      </c>
      <c r="B222" s="67" t="s">
        <v>479</v>
      </c>
      <c r="C222" s="67">
        <v>115</v>
      </c>
      <c r="D222" s="28" t="s">
        <v>161</v>
      </c>
      <c r="E222" s="28" t="s">
        <v>156</v>
      </c>
      <c r="F222" s="67">
        <v>610</v>
      </c>
      <c r="G222" s="23">
        <v>1142.3</v>
      </c>
      <c r="H222" s="23">
        <v>0</v>
      </c>
      <c r="I222" s="23">
        <v>0</v>
      </c>
    </row>
    <row r="223" spans="1:9" ht="37.5">
      <c r="A223" s="57" t="s">
        <v>352</v>
      </c>
      <c r="B223" s="67" t="s">
        <v>346</v>
      </c>
      <c r="C223" s="67"/>
      <c r="D223" s="28"/>
      <c r="E223" s="28"/>
      <c r="F223" s="67"/>
      <c r="G223" s="23">
        <f aca="true" t="shared" si="11" ref="G223:I224">G224</f>
        <v>12205</v>
      </c>
      <c r="H223" s="23">
        <f t="shared" si="11"/>
        <v>10154</v>
      </c>
      <c r="I223" s="23">
        <f t="shared" si="11"/>
        <v>10154</v>
      </c>
    </row>
    <row r="224" spans="1:9" ht="75">
      <c r="A224" s="64" t="s">
        <v>126</v>
      </c>
      <c r="B224" s="67" t="s">
        <v>20</v>
      </c>
      <c r="C224" s="67"/>
      <c r="D224" s="28"/>
      <c r="E224" s="28"/>
      <c r="F224" s="28"/>
      <c r="G224" s="23">
        <f t="shared" si="11"/>
        <v>12205</v>
      </c>
      <c r="H224" s="23">
        <f t="shared" si="11"/>
        <v>10154</v>
      </c>
      <c r="I224" s="23">
        <f t="shared" si="11"/>
        <v>10154</v>
      </c>
    </row>
    <row r="225" spans="1:9" ht="18.75">
      <c r="A225" s="111" t="s">
        <v>225</v>
      </c>
      <c r="B225" s="67" t="s">
        <v>20</v>
      </c>
      <c r="C225" s="67">
        <v>115</v>
      </c>
      <c r="D225" s="28" t="s">
        <v>161</v>
      </c>
      <c r="E225" s="28" t="s">
        <v>156</v>
      </c>
      <c r="F225" s="28" t="s">
        <v>224</v>
      </c>
      <c r="G225" s="23">
        <v>12205</v>
      </c>
      <c r="H225" s="23">
        <v>10154</v>
      </c>
      <c r="I225" s="23">
        <v>10154</v>
      </c>
    </row>
    <row r="226" spans="1:9" ht="75">
      <c r="A226" s="61" t="s">
        <v>351</v>
      </c>
      <c r="B226" s="67" t="s">
        <v>58</v>
      </c>
      <c r="C226" s="67"/>
      <c r="D226" s="28"/>
      <c r="E226" s="28"/>
      <c r="F226" s="28"/>
      <c r="G226" s="23">
        <f>G227</f>
        <v>1028.4</v>
      </c>
      <c r="H226" s="23">
        <f>H227</f>
        <v>1028.4</v>
      </c>
      <c r="I226" s="23">
        <f>I227</f>
        <v>1028.4</v>
      </c>
    </row>
    <row r="227" spans="1:9" ht="75">
      <c r="A227" s="64" t="s">
        <v>263</v>
      </c>
      <c r="B227" s="67" t="s">
        <v>59</v>
      </c>
      <c r="C227" s="67"/>
      <c r="D227" s="28"/>
      <c r="E227" s="28"/>
      <c r="F227" s="28"/>
      <c r="G227" s="23">
        <f>G228+G229</f>
        <v>1028.4</v>
      </c>
      <c r="H227" s="23">
        <f>H228+H229</f>
        <v>1028.4</v>
      </c>
      <c r="I227" s="23">
        <f>I228+I229</f>
        <v>1028.4</v>
      </c>
    </row>
    <row r="228" spans="1:9" ht="18.75">
      <c r="A228" s="111" t="s">
        <v>225</v>
      </c>
      <c r="B228" s="67" t="s">
        <v>59</v>
      </c>
      <c r="C228" s="67">
        <v>115</v>
      </c>
      <c r="D228" s="28" t="s">
        <v>161</v>
      </c>
      <c r="E228" s="28" t="s">
        <v>156</v>
      </c>
      <c r="F228" s="28" t="s">
        <v>224</v>
      </c>
      <c r="G228" s="23">
        <v>997.2</v>
      </c>
      <c r="H228" s="23">
        <v>997.2</v>
      </c>
      <c r="I228" s="23">
        <v>997.2</v>
      </c>
    </row>
    <row r="229" spans="1:9" ht="37.5">
      <c r="A229" s="111" t="s">
        <v>261</v>
      </c>
      <c r="B229" s="67" t="s">
        <v>59</v>
      </c>
      <c r="C229" s="67">
        <v>115</v>
      </c>
      <c r="D229" s="28" t="s">
        <v>161</v>
      </c>
      <c r="E229" s="28" t="s">
        <v>157</v>
      </c>
      <c r="F229" s="28" t="s">
        <v>260</v>
      </c>
      <c r="G229" s="23">
        <v>31.2</v>
      </c>
      <c r="H229" s="23">
        <v>31.2</v>
      </c>
      <c r="I229" s="23">
        <v>31.2</v>
      </c>
    </row>
    <row r="230" spans="1:9" ht="78.75" customHeight="1">
      <c r="A230" s="57" t="s">
        <v>357</v>
      </c>
      <c r="B230" s="67" t="s">
        <v>347</v>
      </c>
      <c r="C230" s="67"/>
      <c r="D230" s="28"/>
      <c r="E230" s="28"/>
      <c r="F230" s="28"/>
      <c r="G230" s="23">
        <f>G231</f>
        <v>4164.1</v>
      </c>
      <c r="H230" s="23">
        <f>H231</f>
        <v>3242.2</v>
      </c>
      <c r="I230" s="23">
        <f>I231</f>
        <v>2942.2</v>
      </c>
    </row>
    <row r="231" spans="1:9" ht="56.25">
      <c r="A231" s="111" t="s">
        <v>358</v>
      </c>
      <c r="B231" s="67" t="s">
        <v>60</v>
      </c>
      <c r="C231" s="67"/>
      <c r="D231" s="28"/>
      <c r="E231" s="28"/>
      <c r="F231" s="28"/>
      <c r="G231" s="23">
        <f>G232+G233</f>
        <v>4164.1</v>
      </c>
      <c r="H231" s="23">
        <f>H232+H233</f>
        <v>3242.2</v>
      </c>
      <c r="I231" s="23">
        <f>I232+I233</f>
        <v>2942.2</v>
      </c>
    </row>
    <row r="232" spans="1:9" ht="18.75">
      <c r="A232" s="111" t="s">
        <v>225</v>
      </c>
      <c r="B232" s="67" t="s">
        <v>60</v>
      </c>
      <c r="C232" s="67">
        <v>115</v>
      </c>
      <c r="D232" s="28" t="s">
        <v>161</v>
      </c>
      <c r="E232" s="28" t="s">
        <v>156</v>
      </c>
      <c r="F232" s="28" t="s">
        <v>224</v>
      </c>
      <c r="G232" s="23">
        <v>3504.3</v>
      </c>
      <c r="H232" s="23">
        <v>1774.9</v>
      </c>
      <c r="I232" s="23">
        <v>1474.9</v>
      </c>
    </row>
    <row r="233" spans="1:9" ht="56.25">
      <c r="A233" s="111" t="s">
        <v>484</v>
      </c>
      <c r="B233" s="28" t="s">
        <v>501</v>
      </c>
      <c r="C233" s="67"/>
      <c r="D233" s="28"/>
      <c r="E233" s="28"/>
      <c r="F233" s="28"/>
      <c r="G233" s="23">
        <f>G234</f>
        <v>659.8</v>
      </c>
      <c r="H233" s="23">
        <f>H234</f>
        <v>1467.3</v>
      </c>
      <c r="I233" s="23">
        <f>I234</f>
        <v>1467.3</v>
      </c>
    </row>
    <row r="234" spans="1:9" ht="18.75">
      <c r="A234" s="111" t="s">
        <v>225</v>
      </c>
      <c r="B234" s="28" t="s">
        <v>501</v>
      </c>
      <c r="C234" s="67">
        <v>115</v>
      </c>
      <c r="D234" s="28" t="s">
        <v>161</v>
      </c>
      <c r="E234" s="28" t="s">
        <v>156</v>
      </c>
      <c r="F234" s="28" t="s">
        <v>224</v>
      </c>
      <c r="G234" s="23">
        <v>659.8</v>
      </c>
      <c r="H234" s="23">
        <v>1467.3</v>
      </c>
      <c r="I234" s="23">
        <v>1467.3</v>
      </c>
    </row>
    <row r="235" spans="1:9" ht="93.75">
      <c r="A235" s="61" t="s">
        <v>461</v>
      </c>
      <c r="B235" s="67" t="s">
        <v>86</v>
      </c>
      <c r="C235" s="67"/>
      <c r="D235" s="28"/>
      <c r="E235" s="28"/>
      <c r="F235" s="28"/>
      <c r="G235" s="23">
        <f>G236</f>
        <v>3983</v>
      </c>
      <c r="H235" s="23">
        <f>H236</f>
        <v>3983</v>
      </c>
      <c r="I235" s="23">
        <f>I236</f>
        <v>3983</v>
      </c>
    </row>
    <row r="236" spans="1:9" ht="75">
      <c r="A236" s="64" t="s">
        <v>263</v>
      </c>
      <c r="B236" s="67" t="s">
        <v>87</v>
      </c>
      <c r="C236" s="67"/>
      <c r="D236" s="28"/>
      <c r="E236" s="28"/>
      <c r="F236" s="28"/>
      <c r="G236" s="23">
        <f>G238+G237</f>
        <v>3983</v>
      </c>
      <c r="H236" s="23">
        <f>H238+H237</f>
        <v>3983</v>
      </c>
      <c r="I236" s="23">
        <f>I238+I237</f>
        <v>3983</v>
      </c>
    </row>
    <row r="237" spans="1:9" ht="37.5">
      <c r="A237" s="111" t="s">
        <v>119</v>
      </c>
      <c r="B237" s="67" t="s">
        <v>87</v>
      </c>
      <c r="C237" s="67">
        <v>115</v>
      </c>
      <c r="D237" s="28" t="s">
        <v>158</v>
      </c>
      <c r="E237" s="28" t="s">
        <v>155</v>
      </c>
      <c r="F237" s="28" t="s">
        <v>210</v>
      </c>
      <c r="G237" s="23">
        <v>60</v>
      </c>
      <c r="H237" s="23">
        <v>60</v>
      </c>
      <c r="I237" s="23">
        <v>60</v>
      </c>
    </row>
    <row r="238" spans="1:9" ht="37.5">
      <c r="A238" s="111" t="s">
        <v>261</v>
      </c>
      <c r="B238" s="67" t="s">
        <v>87</v>
      </c>
      <c r="C238" s="67">
        <v>115</v>
      </c>
      <c r="D238" s="28" t="s">
        <v>158</v>
      </c>
      <c r="E238" s="28" t="s">
        <v>155</v>
      </c>
      <c r="F238" s="28" t="s">
        <v>260</v>
      </c>
      <c r="G238" s="23">
        <v>3923</v>
      </c>
      <c r="H238" s="23">
        <v>3923</v>
      </c>
      <c r="I238" s="23">
        <v>3923</v>
      </c>
    </row>
    <row r="239" spans="1:9" ht="56.25">
      <c r="A239" s="21" t="s">
        <v>440</v>
      </c>
      <c r="B239" s="67" t="s">
        <v>348</v>
      </c>
      <c r="C239" s="67"/>
      <c r="D239" s="28"/>
      <c r="E239" s="28"/>
      <c r="F239" s="28"/>
      <c r="G239" s="23">
        <f>G242+G240</f>
        <v>112</v>
      </c>
      <c r="H239" s="23">
        <f>H242+H240</f>
        <v>100</v>
      </c>
      <c r="I239" s="23">
        <f>I242+I240</f>
        <v>100</v>
      </c>
    </row>
    <row r="240" spans="1:9" ht="37.5">
      <c r="A240" s="21" t="s">
        <v>669</v>
      </c>
      <c r="B240" s="67" t="s">
        <v>666</v>
      </c>
      <c r="C240" s="67"/>
      <c r="D240" s="28"/>
      <c r="E240" s="28"/>
      <c r="F240" s="28"/>
      <c r="G240" s="23">
        <f>G241</f>
        <v>12</v>
      </c>
      <c r="H240" s="23">
        <f>H241</f>
        <v>0</v>
      </c>
      <c r="I240" s="23">
        <f>I241</f>
        <v>0</v>
      </c>
    </row>
    <row r="241" spans="1:9" ht="37.5">
      <c r="A241" s="111" t="s">
        <v>261</v>
      </c>
      <c r="B241" s="67" t="s">
        <v>666</v>
      </c>
      <c r="C241" s="67">
        <v>546</v>
      </c>
      <c r="D241" s="28" t="s">
        <v>161</v>
      </c>
      <c r="E241" s="28" t="s">
        <v>157</v>
      </c>
      <c r="F241" s="28" t="s">
        <v>260</v>
      </c>
      <c r="G241" s="23">
        <v>12</v>
      </c>
      <c r="H241" s="23">
        <v>0</v>
      </c>
      <c r="I241" s="23">
        <v>0</v>
      </c>
    </row>
    <row r="242" spans="1:9" ht="75">
      <c r="A242" s="64" t="s">
        <v>263</v>
      </c>
      <c r="B242" s="67" t="s">
        <v>61</v>
      </c>
      <c r="C242" s="67"/>
      <c r="D242" s="28"/>
      <c r="E242" s="28"/>
      <c r="F242" s="28"/>
      <c r="G242" s="23">
        <f>G243</f>
        <v>100</v>
      </c>
      <c r="H242" s="23">
        <f>H243</f>
        <v>100</v>
      </c>
      <c r="I242" s="23">
        <f>I243</f>
        <v>100</v>
      </c>
    </row>
    <row r="243" spans="1:9" ht="37.5">
      <c r="A243" s="111" t="s">
        <v>261</v>
      </c>
      <c r="B243" s="67" t="s">
        <v>61</v>
      </c>
      <c r="C243" s="67">
        <v>115</v>
      </c>
      <c r="D243" s="28" t="s">
        <v>161</v>
      </c>
      <c r="E243" s="28" t="s">
        <v>157</v>
      </c>
      <c r="F243" s="28" t="s">
        <v>260</v>
      </c>
      <c r="G243" s="23">
        <v>100</v>
      </c>
      <c r="H243" s="23">
        <v>100</v>
      </c>
      <c r="I243" s="23">
        <v>100</v>
      </c>
    </row>
    <row r="244" spans="1:9" ht="56.25">
      <c r="A244" s="111" t="s">
        <v>63</v>
      </c>
      <c r="B244" s="28" t="s">
        <v>64</v>
      </c>
      <c r="C244" s="28"/>
      <c r="D244" s="28"/>
      <c r="E244" s="28"/>
      <c r="F244" s="28"/>
      <c r="G244" s="23">
        <f>G245+G248</f>
        <v>10453</v>
      </c>
      <c r="H244" s="23">
        <f>H245+H248</f>
        <v>3736.2999999999997</v>
      </c>
      <c r="I244" s="23">
        <f>I245+I248</f>
        <v>3236.2999999999997</v>
      </c>
    </row>
    <row r="245" spans="1:9" ht="18.75">
      <c r="A245" s="111" t="s">
        <v>182</v>
      </c>
      <c r="B245" s="28" t="s">
        <v>65</v>
      </c>
      <c r="C245" s="28"/>
      <c r="D245" s="28"/>
      <c r="E245" s="28"/>
      <c r="F245" s="28"/>
      <c r="G245" s="23">
        <f>G246+G247</f>
        <v>9152</v>
      </c>
      <c r="H245" s="23">
        <f>H246+H247</f>
        <v>2737.7</v>
      </c>
      <c r="I245" s="23">
        <f>I246+I247</f>
        <v>2237.7</v>
      </c>
    </row>
    <row r="246" spans="1:9" ht="18.75">
      <c r="A246" s="111" t="s">
        <v>225</v>
      </c>
      <c r="B246" s="28" t="s">
        <v>65</v>
      </c>
      <c r="C246" s="28" t="s">
        <v>412</v>
      </c>
      <c r="D246" s="28" t="s">
        <v>161</v>
      </c>
      <c r="E246" s="28" t="s">
        <v>155</v>
      </c>
      <c r="F246" s="28" t="s">
        <v>224</v>
      </c>
      <c r="G246" s="23">
        <v>8799.3</v>
      </c>
      <c r="H246" s="23">
        <v>2737.7</v>
      </c>
      <c r="I246" s="23">
        <v>2237.7</v>
      </c>
    </row>
    <row r="247" spans="1:9" ht="18.75">
      <c r="A247" s="111" t="s">
        <v>225</v>
      </c>
      <c r="B247" s="28" t="s">
        <v>65</v>
      </c>
      <c r="C247" s="28" t="s">
        <v>412</v>
      </c>
      <c r="D247" s="28" t="s">
        <v>174</v>
      </c>
      <c r="E247" s="28" t="s">
        <v>156</v>
      </c>
      <c r="F247" s="28" t="s">
        <v>224</v>
      </c>
      <c r="G247" s="23">
        <v>352.7</v>
      </c>
      <c r="H247" s="23">
        <v>0</v>
      </c>
      <c r="I247" s="23">
        <v>0</v>
      </c>
    </row>
    <row r="248" spans="1:9" ht="56.25">
      <c r="A248" s="111" t="s">
        <v>484</v>
      </c>
      <c r="B248" s="28" t="s">
        <v>502</v>
      </c>
      <c r="C248" s="67"/>
      <c r="D248" s="28"/>
      <c r="E248" s="28"/>
      <c r="F248" s="28"/>
      <c r="G248" s="23">
        <f>G249</f>
        <v>1301</v>
      </c>
      <c r="H248" s="23">
        <f>H249</f>
        <v>998.6</v>
      </c>
      <c r="I248" s="23">
        <f>I249</f>
        <v>998.6</v>
      </c>
    </row>
    <row r="249" spans="1:9" ht="18.75">
      <c r="A249" s="111" t="s">
        <v>225</v>
      </c>
      <c r="B249" s="28" t="s">
        <v>502</v>
      </c>
      <c r="C249" s="67">
        <v>115</v>
      </c>
      <c r="D249" s="28" t="s">
        <v>161</v>
      </c>
      <c r="E249" s="28" t="s">
        <v>155</v>
      </c>
      <c r="F249" s="28" t="s">
        <v>224</v>
      </c>
      <c r="G249" s="23">
        <v>1301</v>
      </c>
      <c r="H249" s="23">
        <v>998.6</v>
      </c>
      <c r="I249" s="23">
        <v>998.6</v>
      </c>
    </row>
    <row r="250" spans="1:9" ht="37.5">
      <c r="A250" s="57" t="s">
        <v>462</v>
      </c>
      <c r="B250" s="67" t="s">
        <v>62</v>
      </c>
      <c r="C250" s="67"/>
      <c r="D250" s="28"/>
      <c r="E250" s="28"/>
      <c r="F250" s="28"/>
      <c r="G250" s="23">
        <f>G251+G254</f>
        <v>53588</v>
      </c>
      <c r="H250" s="23">
        <f>H251+H254</f>
        <v>15000</v>
      </c>
      <c r="I250" s="23">
        <f>I251+I254</f>
        <v>0</v>
      </c>
    </row>
    <row r="251" spans="1:9" ht="74.25" customHeight="1">
      <c r="A251" s="111" t="s">
        <v>622</v>
      </c>
      <c r="B251" s="67" t="s">
        <v>507</v>
      </c>
      <c r="C251" s="67"/>
      <c r="D251" s="28"/>
      <c r="E251" s="28"/>
      <c r="F251" s="28"/>
      <c r="G251" s="23">
        <f>G252+G253</f>
        <v>2288</v>
      </c>
      <c r="H251" s="23">
        <f>H252+H253</f>
        <v>0</v>
      </c>
      <c r="I251" s="23">
        <f>I252+I253</f>
        <v>0</v>
      </c>
    </row>
    <row r="252" spans="1:9" ht="18.75">
      <c r="A252" s="111" t="s">
        <v>225</v>
      </c>
      <c r="B252" s="67" t="s">
        <v>507</v>
      </c>
      <c r="C252" s="67">
        <v>115</v>
      </c>
      <c r="D252" s="28" t="s">
        <v>161</v>
      </c>
      <c r="E252" s="28" t="s">
        <v>156</v>
      </c>
      <c r="F252" s="28" t="s">
        <v>224</v>
      </c>
      <c r="G252" s="23">
        <v>1958</v>
      </c>
      <c r="H252" s="23">
        <v>0</v>
      </c>
      <c r="I252" s="23">
        <v>0</v>
      </c>
    </row>
    <row r="253" spans="1:9" ht="37.5">
      <c r="A253" s="111" t="s">
        <v>119</v>
      </c>
      <c r="B253" s="67" t="s">
        <v>507</v>
      </c>
      <c r="C253" s="67">
        <v>546</v>
      </c>
      <c r="D253" s="28" t="s">
        <v>161</v>
      </c>
      <c r="E253" s="28" t="s">
        <v>157</v>
      </c>
      <c r="F253" s="28" t="s">
        <v>210</v>
      </c>
      <c r="G253" s="23">
        <v>330</v>
      </c>
      <c r="H253" s="23">
        <v>0</v>
      </c>
      <c r="I253" s="23">
        <v>0</v>
      </c>
    </row>
    <row r="254" spans="1:9" ht="112.5">
      <c r="A254" s="111" t="s">
        <v>521</v>
      </c>
      <c r="B254" s="67" t="s">
        <v>123</v>
      </c>
      <c r="C254" s="67"/>
      <c r="D254" s="28"/>
      <c r="E254" s="28"/>
      <c r="F254" s="28"/>
      <c r="G254" s="23">
        <f>G255</f>
        <v>51300</v>
      </c>
      <c r="H254" s="23">
        <f>H255</f>
        <v>15000</v>
      </c>
      <c r="I254" s="23">
        <f>I255</f>
        <v>0</v>
      </c>
    </row>
    <row r="255" spans="1:9" ht="18.75">
      <c r="A255" s="111" t="s">
        <v>188</v>
      </c>
      <c r="B255" s="67" t="s">
        <v>123</v>
      </c>
      <c r="C255" s="67">
        <v>546</v>
      </c>
      <c r="D255" s="28" t="s">
        <v>161</v>
      </c>
      <c r="E255" s="28" t="s">
        <v>157</v>
      </c>
      <c r="F255" s="28" t="s">
        <v>218</v>
      </c>
      <c r="G255" s="23">
        <v>51300</v>
      </c>
      <c r="H255" s="23">
        <v>15000</v>
      </c>
      <c r="I255" s="23">
        <v>0</v>
      </c>
    </row>
    <row r="256" spans="1:9" ht="59.25" customHeight="1">
      <c r="A256" s="111" t="s">
        <v>592</v>
      </c>
      <c r="B256" s="28" t="s">
        <v>439</v>
      </c>
      <c r="C256" s="67"/>
      <c r="D256" s="28"/>
      <c r="E256" s="28"/>
      <c r="F256" s="28"/>
      <c r="G256" s="23">
        <f>G257+G259</f>
        <v>4021.5</v>
      </c>
      <c r="H256" s="23">
        <f>H257+H259</f>
        <v>9430.2</v>
      </c>
      <c r="I256" s="23">
        <f>I257+I259</f>
        <v>9430.2</v>
      </c>
    </row>
    <row r="257" spans="1:9" ht="18.75">
      <c r="A257" s="111" t="s">
        <v>182</v>
      </c>
      <c r="B257" s="28" t="s">
        <v>438</v>
      </c>
      <c r="C257" s="67"/>
      <c r="D257" s="28"/>
      <c r="E257" s="28"/>
      <c r="F257" s="28"/>
      <c r="G257" s="23">
        <f>G258</f>
        <v>3309.8</v>
      </c>
      <c r="H257" s="23">
        <f>H258</f>
        <v>8794.7</v>
      </c>
      <c r="I257" s="23">
        <f>I258</f>
        <v>8794.7</v>
      </c>
    </row>
    <row r="258" spans="1:9" ht="37.5">
      <c r="A258" s="111" t="s">
        <v>118</v>
      </c>
      <c r="B258" s="28" t="s">
        <v>438</v>
      </c>
      <c r="C258" s="67">
        <v>115</v>
      </c>
      <c r="D258" s="28" t="s">
        <v>161</v>
      </c>
      <c r="E258" s="28" t="s">
        <v>155</v>
      </c>
      <c r="F258" s="28" t="s">
        <v>222</v>
      </c>
      <c r="G258" s="23">
        <v>3309.8</v>
      </c>
      <c r="H258" s="23">
        <v>8794.7</v>
      </c>
      <c r="I258" s="23">
        <v>8794.7</v>
      </c>
    </row>
    <row r="259" spans="1:9" ht="56.25">
      <c r="A259" s="111" t="s">
        <v>484</v>
      </c>
      <c r="B259" s="28" t="s">
        <v>508</v>
      </c>
      <c r="C259" s="67"/>
      <c r="D259" s="28"/>
      <c r="E259" s="28"/>
      <c r="F259" s="28"/>
      <c r="G259" s="23">
        <f>G260</f>
        <v>711.7</v>
      </c>
      <c r="H259" s="23">
        <f>H260</f>
        <v>635.5</v>
      </c>
      <c r="I259" s="23">
        <f>I260</f>
        <v>635.5</v>
      </c>
    </row>
    <row r="260" spans="1:9" ht="37.5">
      <c r="A260" s="111" t="s">
        <v>118</v>
      </c>
      <c r="B260" s="28" t="s">
        <v>508</v>
      </c>
      <c r="C260" s="67">
        <v>115</v>
      </c>
      <c r="D260" s="28" t="s">
        <v>161</v>
      </c>
      <c r="E260" s="28" t="s">
        <v>155</v>
      </c>
      <c r="F260" s="28" t="s">
        <v>222</v>
      </c>
      <c r="G260" s="23">
        <v>711.7</v>
      </c>
      <c r="H260" s="23">
        <v>635.5</v>
      </c>
      <c r="I260" s="23">
        <v>635.5</v>
      </c>
    </row>
    <row r="261" spans="1:9" ht="56.25">
      <c r="A261" s="111" t="s">
        <v>633</v>
      </c>
      <c r="B261" s="67" t="s">
        <v>630</v>
      </c>
      <c r="C261" s="67"/>
      <c r="D261" s="28"/>
      <c r="E261" s="28"/>
      <c r="F261" s="28"/>
      <c r="G261" s="23">
        <f>G262+G264</f>
        <v>0</v>
      </c>
      <c r="H261" s="23">
        <f>H262+H264</f>
        <v>50000</v>
      </c>
      <c r="I261" s="23">
        <f>I262+I264</f>
        <v>50000</v>
      </c>
    </row>
    <row r="262" spans="1:9" ht="37.5">
      <c r="A262" s="111" t="s">
        <v>535</v>
      </c>
      <c r="B262" s="67" t="s">
        <v>631</v>
      </c>
      <c r="C262" s="67"/>
      <c r="D262" s="28"/>
      <c r="E262" s="28"/>
      <c r="F262" s="28"/>
      <c r="G262" s="23">
        <f>G209+G263</f>
        <v>0</v>
      </c>
      <c r="H262" s="23">
        <f>H263</f>
        <v>50000</v>
      </c>
      <c r="I262" s="23">
        <f>I263</f>
        <v>0</v>
      </c>
    </row>
    <row r="263" spans="1:9" ht="18.75">
      <c r="A263" s="111" t="s">
        <v>225</v>
      </c>
      <c r="B263" s="67" t="s">
        <v>631</v>
      </c>
      <c r="C263" s="67">
        <v>115</v>
      </c>
      <c r="D263" s="28" t="s">
        <v>161</v>
      </c>
      <c r="E263" s="28" t="s">
        <v>156</v>
      </c>
      <c r="F263" s="28" t="s">
        <v>224</v>
      </c>
      <c r="G263" s="23">
        <v>0</v>
      </c>
      <c r="H263" s="23">
        <v>50000</v>
      </c>
      <c r="I263" s="23">
        <v>0</v>
      </c>
    </row>
    <row r="264" spans="1:9" ht="37.5">
      <c r="A264" s="111" t="s">
        <v>634</v>
      </c>
      <c r="B264" s="67" t="s">
        <v>632</v>
      </c>
      <c r="C264" s="67"/>
      <c r="D264" s="28"/>
      <c r="E264" s="28"/>
      <c r="F264" s="28"/>
      <c r="G264" s="23">
        <f>G265</f>
        <v>0</v>
      </c>
      <c r="H264" s="23">
        <f>H265</f>
        <v>0</v>
      </c>
      <c r="I264" s="23">
        <f>I265</f>
        <v>50000</v>
      </c>
    </row>
    <row r="265" spans="1:9" ht="18.75">
      <c r="A265" s="111" t="s">
        <v>225</v>
      </c>
      <c r="B265" s="67" t="s">
        <v>632</v>
      </c>
      <c r="C265" s="67">
        <v>115</v>
      </c>
      <c r="D265" s="28" t="s">
        <v>161</v>
      </c>
      <c r="E265" s="28" t="s">
        <v>156</v>
      </c>
      <c r="F265" s="28" t="s">
        <v>224</v>
      </c>
      <c r="G265" s="23">
        <v>0</v>
      </c>
      <c r="H265" s="23">
        <v>0</v>
      </c>
      <c r="I265" s="23">
        <v>50000</v>
      </c>
    </row>
    <row r="266" spans="1:9" ht="18.75">
      <c r="A266" s="63" t="s">
        <v>37</v>
      </c>
      <c r="B266" s="28" t="s">
        <v>94</v>
      </c>
      <c r="C266" s="28"/>
      <c r="D266" s="28"/>
      <c r="E266" s="28"/>
      <c r="F266" s="28"/>
      <c r="G266" s="23">
        <f>G267+G274</f>
        <v>44083</v>
      </c>
      <c r="H266" s="23">
        <f>H267+H274</f>
        <v>38598.700000000004</v>
      </c>
      <c r="I266" s="23">
        <f>I267+I274</f>
        <v>38519.6</v>
      </c>
    </row>
    <row r="267" spans="1:9" ht="131.25">
      <c r="A267" s="21" t="s">
        <v>543</v>
      </c>
      <c r="B267" s="28" t="s">
        <v>142</v>
      </c>
      <c r="C267" s="28"/>
      <c r="D267" s="28"/>
      <c r="E267" s="28"/>
      <c r="F267" s="28"/>
      <c r="G267" s="23">
        <f>G268+G272</f>
        <v>41174.3</v>
      </c>
      <c r="H267" s="23">
        <f>H268+H272</f>
        <v>35803.4</v>
      </c>
      <c r="I267" s="23">
        <f>I268+I272</f>
        <v>35803.4</v>
      </c>
    </row>
    <row r="268" spans="1:9" ht="18.75">
      <c r="A268" s="111" t="s">
        <v>540</v>
      </c>
      <c r="B268" s="28" t="s">
        <v>541</v>
      </c>
      <c r="C268" s="28"/>
      <c r="D268" s="28"/>
      <c r="E268" s="28"/>
      <c r="F268" s="28"/>
      <c r="G268" s="23">
        <f>G271+G269+G270</f>
        <v>26868.2</v>
      </c>
      <c r="H268" s="23">
        <f>H271+H269+H270</f>
        <v>21497.3</v>
      </c>
      <c r="I268" s="23">
        <f>I271+I269+I270</f>
        <v>21497.3</v>
      </c>
    </row>
    <row r="269" spans="1:9" ht="18.75">
      <c r="A269" s="111" t="s">
        <v>213</v>
      </c>
      <c r="B269" s="28" t="s">
        <v>541</v>
      </c>
      <c r="C269" s="28" t="s">
        <v>387</v>
      </c>
      <c r="D269" s="28" t="s">
        <v>161</v>
      </c>
      <c r="E269" s="28" t="s">
        <v>157</v>
      </c>
      <c r="F269" s="28" t="s">
        <v>185</v>
      </c>
      <c r="G269" s="23">
        <v>25250.4</v>
      </c>
      <c r="H269" s="23">
        <v>20032.7</v>
      </c>
      <c r="I269" s="23">
        <v>20032.7</v>
      </c>
    </row>
    <row r="270" spans="1:9" ht="37.5">
      <c r="A270" s="111" t="s">
        <v>119</v>
      </c>
      <c r="B270" s="28" t="s">
        <v>541</v>
      </c>
      <c r="C270" s="28" t="s">
        <v>387</v>
      </c>
      <c r="D270" s="28" t="s">
        <v>161</v>
      </c>
      <c r="E270" s="28" t="s">
        <v>157</v>
      </c>
      <c r="F270" s="28" t="s">
        <v>210</v>
      </c>
      <c r="G270" s="23">
        <v>1598.8</v>
      </c>
      <c r="H270" s="23">
        <v>1445.6</v>
      </c>
      <c r="I270" s="23">
        <v>1445.6</v>
      </c>
    </row>
    <row r="271" spans="1:9" ht="18.75">
      <c r="A271" s="111" t="s">
        <v>208</v>
      </c>
      <c r="B271" s="28" t="s">
        <v>541</v>
      </c>
      <c r="C271" s="28" t="s">
        <v>387</v>
      </c>
      <c r="D271" s="28" t="s">
        <v>161</v>
      </c>
      <c r="E271" s="28" t="s">
        <v>157</v>
      </c>
      <c r="F271" s="28" t="s">
        <v>209</v>
      </c>
      <c r="G271" s="23">
        <v>19</v>
      </c>
      <c r="H271" s="23">
        <v>19</v>
      </c>
      <c r="I271" s="23">
        <v>19</v>
      </c>
    </row>
    <row r="272" spans="1:9" ht="56.25">
      <c r="A272" s="111" t="s">
        <v>484</v>
      </c>
      <c r="B272" s="28" t="s">
        <v>504</v>
      </c>
      <c r="C272" s="28"/>
      <c r="D272" s="28"/>
      <c r="E272" s="28"/>
      <c r="F272" s="28"/>
      <c r="G272" s="23">
        <f>G273</f>
        <v>14306.1</v>
      </c>
      <c r="H272" s="23">
        <f>H273</f>
        <v>14306.1</v>
      </c>
      <c r="I272" s="23">
        <f>I273</f>
        <v>14306.1</v>
      </c>
    </row>
    <row r="273" spans="1:9" ht="18.75">
      <c r="A273" s="111" t="s">
        <v>213</v>
      </c>
      <c r="B273" s="28" t="s">
        <v>504</v>
      </c>
      <c r="C273" s="28" t="s">
        <v>387</v>
      </c>
      <c r="D273" s="28" t="s">
        <v>161</v>
      </c>
      <c r="E273" s="28" t="s">
        <v>157</v>
      </c>
      <c r="F273" s="28" t="s">
        <v>185</v>
      </c>
      <c r="G273" s="23">
        <v>14306.1</v>
      </c>
      <c r="H273" s="23">
        <v>14306.1</v>
      </c>
      <c r="I273" s="23">
        <v>14306.1</v>
      </c>
    </row>
    <row r="274" spans="1:9" ht="56.25">
      <c r="A274" s="21" t="s">
        <v>409</v>
      </c>
      <c r="B274" s="28" t="s">
        <v>143</v>
      </c>
      <c r="C274" s="28"/>
      <c r="D274" s="28"/>
      <c r="E274" s="28"/>
      <c r="F274" s="28"/>
      <c r="G274" s="23">
        <f>G275</f>
        <v>2908.7</v>
      </c>
      <c r="H274" s="23">
        <f>H275</f>
        <v>2795.2999999999997</v>
      </c>
      <c r="I274" s="23">
        <f>I275</f>
        <v>2716.2</v>
      </c>
    </row>
    <row r="275" spans="1:9" ht="37.5">
      <c r="A275" s="111" t="s">
        <v>223</v>
      </c>
      <c r="B275" s="28" t="s">
        <v>144</v>
      </c>
      <c r="C275" s="28"/>
      <c r="D275" s="28"/>
      <c r="E275" s="28"/>
      <c r="F275" s="28"/>
      <c r="G275" s="23">
        <f>G276+G277+G279+G278</f>
        <v>2908.7</v>
      </c>
      <c r="H275" s="23">
        <f>H276+H277+H279</f>
        <v>2795.2999999999997</v>
      </c>
      <c r="I275" s="23">
        <f>I276+I277+I279</f>
        <v>2716.2</v>
      </c>
    </row>
    <row r="276" spans="1:9" ht="37.5">
      <c r="A276" s="111" t="s">
        <v>206</v>
      </c>
      <c r="B276" s="28" t="s">
        <v>144</v>
      </c>
      <c r="C276" s="28" t="s">
        <v>412</v>
      </c>
      <c r="D276" s="28" t="s">
        <v>161</v>
      </c>
      <c r="E276" s="28" t="s">
        <v>157</v>
      </c>
      <c r="F276" s="28" t="s">
        <v>207</v>
      </c>
      <c r="G276" s="23">
        <v>2582.6</v>
      </c>
      <c r="H276" s="23">
        <v>2544.2</v>
      </c>
      <c r="I276" s="23">
        <v>2465.1</v>
      </c>
    </row>
    <row r="277" spans="1:9" ht="37.5">
      <c r="A277" s="111" t="s">
        <v>119</v>
      </c>
      <c r="B277" s="28" t="s">
        <v>144</v>
      </c>
      <c r="C277" s="28" t="s">
        <v>412</v>
      </c>
      <c r="D277" s="28" t="s">
        <v>161</v>
      </c>
      <c r="E277" s="28" t="s">
        <v>157</v>
      </c>
      <c r="F277" s="28" t="s">
        <v>210</v>
      </c>
      <c r="G277" s="23">
        <v>316.6</v>
      </c>
      <c r="H277" s="23">
        <v>241.6</v>
      </c>
      <c r="I277" s="23">
        <v>241.6</v>
      </c>
    </row>
    <row r="278" spans="1:9" ht="18.75">
      <c r="A278" s="111" t="s">
        <v>590</v>
      </c>
      <c r="B278" s="28" t="s">
        <v>144</v>
      </c>
      <c r="C278" s="28" t="s">
        <v>412</v>
      </c>
      <c r="D278" s="28" t="s">
        <v>161</v>
      </c>
      <c r="E278" s="28" t="s">
        <v>157</v>
      </c>
      <c r="F278" s="28" t="s">
        <v>591</v>
      </c>
      <c r="G278" s="23">
        <v>1.5</v>
      </c>
      <c r="H278" s="23">
        <v>0</v>
      </c>
      <c r="I278" s="23">
        <v>0</v>
      </c>
    </row>
    <row r="279" spans="1:9" ht="18.75">
      <c r="A279" s="111" t="s">
        <v>208</v>
      </c>
      <c r="B279" s="28" t="s">
        <v>144</v>
      </c>
      <c r="C279" s="28" t="s">
        <v>412</v>
      </c>
      <c r="D279" s="28" t="s">
        <v>161</v>
      </c>
      <c r="E279" s="28" t="s">
        <v>157</v>
      </c>
      <c r="F279" s="28" t="s">
        <v>209</v>
      </c>
      <c r="G279" s="23">
        <v>8</v>
      </c>
      <c r="H279" s="23">
        <v>9.5</v>
      </c>
      <c r="I279" s="23">
        <v>9.5</v>
      </c>
    </row>
    <row r="280" spans="1:9" ht="56.25">
      <c r="A280" s="69" t="s">
        <v>470</v>
      </c>
      <c r="B280" s="109" t="s">
        <v>296</v>
      </c>
      <c r="C280" s="109"/>
      <c r="D280" s="25"/>
      <c r="E280" s="25"/>
      <c r="F280" s="25"/>
      <c r="G280" s="26">
        <f>G281+G299+G304</f>
        <v>1735.2</v>
      </c>
      <c r="H280" s="26">
        <f>H281+H299+H304</f>
        <v>1268.8</v>
      </c>
      <c r="I280" s="26">
        <f>I281+I299+I304</f>
        <v>1251.2</v>
      </c>
    </row>
    <row r="281" spans="1:9" ht="37.5">
      <c r="A281" s="27" t="s">
        <v>230</v>
      </c>
      <c r="B281" s="67" t="s">
        <v>73</v>
      </c>
      <c r="C281" s="67"/>
      <c r="D281" s="28"/>
      <c r="E281" s="28"/>
      <c r="F281" s="28"/>
      <c r="G281" s="23">
        <f>G289+G293+G296+G282</f>
        <v>1705.2</v>
      </c>
      <c r="H281" s="23">
        <f>H289+H293+H296+H282</f>
        <v>1238.8</v>
      </c>
      <c r="I281" s="23">
        <f>I289+I293+I296+I282</f>
        <v>1221.2</v>
      </c>
    </row>
    <row r="282" spans="1:9" ht="56.25">
      <c r="A282" s="111" t="s">
        <v>568</v>
      </c>
      <c r="B282" s="67" t="s">
        <v>567</v>
      </c>
      <c r="C282" s="67"/>
      <c r="D282" s="28"/>
      <c r="E282" s="28"/>
      <c r="F282" s="28"/>
      <c r="G282" s="23">
        <f>G283+G286</f>
        <v>882.3</v>
      </c>
      <c r="H282" s="23">
        <f>H283+H286</f>
        <v>882.3</v>
      </c>
      <c r="I282" s="23">
        <f>I283+I286</f>
        <v>882.3</v>
      </c>
    </row>
    <row r="283" spans="1:9" ht="93.75">
      <c r="A283" s="83" t="s">
        <v>569</v>
      </c>
      <c r="B283" s="67" t="s">
        <v>575</v>
      </c>
      <c r="C283" s="67"/>
      <c r="D283" s="28"/>
      <c r="E283" s="28"/>
      <c r="F283" s="28"/>
      <c r="G283" s="23">
        <f>G284+G285</f>
        <v>518.3</v>
      </c>
      <c r="H283" s="23">
        <f>H284+H285</f>
        <v>0</v>
      </c>
      <c r="I283" s="23">
        <f>I284+I285</f>
        <v>0</v>
      </c>
    </row>
    <row r="284" spans="1:9" ht="37.5">
      <c r="A284" s="111" t="s">
        <v>206</v>
      </c>
      <c r="B284" s="67" t="s">
        <v>575</v>
      </c>
      <c r="C284" s="67">
        <v>546</v>
      </c>
      <c r="D284" s="28" t="s">
        <v>152</v>
      </c>
      <c r="E284" s="28" t="s">
        <v>153</v>
      </c>
      <c r="F284" s="28" t="s">
        <v>207</v>
      </c>
      <c r="G284" s="23">
        <v>383.9</v>
      </c>
      <c r="H284" s="23">
        <v>0</v>
      </c>
      <c r="I284" s="23">
        <v>0</v>
      </c>
    </row>
    <row r="285" spans="1:9" ht="37.5">
      <c r="A285" s="111" t="s">
        <v>119</v>
      </c>
      <c r="B285" s="67" t="s">
        <v>575</v>
      </c>
      <c r="C285" s="67">
        <v>546</v>
      </c>
      <c r="D285" s="28" t="s">
        <v>152</v>
      </c>
      <c r="E285" s="28" t="s">
        <v>153</v>
      </c>
      <c r="F285" s="28" t="s">
        <v>210</v>
      </c>
      <c r="G285" s="23">
        <v>134.4</v>
      </c>
      <c r="H285" s="23">
        <v>0</v>
      </c>
      <c r="I285" s="23">
        <v>0</v>
      </c>
    </row>
    <row r="286" spans="1:9" ht="112.5">
      <c r="A286" s="111" t="s">
        <v>657</v>
      </c>
      <c r="B286" s="67" t="s">
        <v>658</v>
      </c>
      <c r="C286" s="67"/>
      <c r="D286" s="28"/>
      <c r="E286" s="28"/>
      <c r="F286" s="28"/>
      <c r="G286" s="23">
        <f>G287+G288</f>
        <v>364</v>
      </c>
      <c r="H286" s="23">
        <f>H287+H288</f>
        <v>882.3</v>
      </c>
      <c r="I286" s="23">
        <f>I287+I288</f>
        <v>882.3</v>
      </c>
    </row>
    <row r="287" spans="1:9" ht="37.5">
      <c r="A287" s="111" t="s">
        <v>206</v>
      </c>
      <c r="B287" s="67" t="s">
        <v>658</v>
      </c>
      <c r="C287" s="67">
        <v>546</v>
      </c>
      <c r="D287" s="28" t="s">
        <v>152</v>
      </c>
      <c r="E287" s="28" t="s">
        <v>153</v>
      </c>
      <c r="F287" s="28" t="s">
        <v>207</v>
      </c>
      <c r="G287" s="23">
        <v>344.2</v>
      </c>
      <c r="H287" s="23">
        <v>700</v>
      </c>
      <c r="I287" s="23">
        <v>700</v>
      </c>
    </row>
    <row r="288" spans="1:9" ht="37.5">
      <c r="A288" s="111" t="s">
        <v>119</v>
      </c>
      <c r="B288" s="67" t="s">
        <v>658</v>
      </c>
      <c r="C288" s="67">
        <v>546</v>
      </c>
      <c r="D288" s="28" t="s">
        <v>152</v>
      </c>
      <c r="E288" s="28" t="s">
        <v>153</v>
      </c>
      <c r="F288" s="28" t="s">
        <v>210</v>
      </c>
      <c r="G288" s="23">
        <v>19.8</v>
      </c>
      <c r="H288" s="23">
        <v>182.3</v>
      </c>
      <c r="I288" s="23">
        <v>182.3</v>
      </c>
    </row>
    <row r="289" spans="1:9" ht="37.5">
      <c r="A289" s="111" t="s">
        <v>137</v>
      </c>
      <c r="B289" s="67" t="s">
        <v>135</v>
      </c>
      <c r="C289" s="67"/>
      <c r="D289" s="28"/>
      <c r="E289" s="28"/>
      <c r="F289" s="28"/>
      <c r="G289" s="23">
        <f>G290</f>
        <v>39.2</v>
      </c>
      <c r="H289" s="23">
        <f>H290</f>
        <v>35.3</v>
      </c>
      <c r="I289" s="23">
        <f>I290</f>
        <v>35.3</v>
      </c>
    </row>
    <row r="290" spans="1:9" ht="37.5">
      <c r="A290" s="111" t="s">
        <v>407</v>
      </c>
      <c r="B290" s="67" t="s">
        <v>136</v>
      </c>
      <c r="C290" s="67"/>
      <c r="D290" s="28"/>
      <c r="E290" s="28"/>
      <c r="F290" s="28"/>
      <c r="G290" s="23">
        <f>G292+G291</f>
        <v>39.2</v>
      </c>
      <c r="H290" s="23">
        <f>H292+H291</f>
        <v>35.3</v>
      </c>
      <c r="I290" s="23">
        <f>I292+I291</f>
        <v>35.3</v>
      </c>
    </row>
    <row r="291" spans="1:9" ht="37.5">
      <c r="A291" s="111" t="s">
        <v>119</v>
      </c>
      <c r="B291" s="67" t="s">
        <v>136</v>
      </c>
      <c r="C291" s="67">
        <v>546</v>
      </c>
      <c r="D291" s="28" t="s">
        <v>155</v>
      </c>
      <c r="E291" s="28" t="s">
        <v>177</v>
      </c>
      <c r="F291" s="28" t="s">
        <v>210</v>
      </c>
      <c r="G291" s="23">
        <v>34.2</v>
      </c>
      <c r="H291" s="23">
        <v>30.3</v>
      </c>
      <c r="I291" s="23">
        <v>30.3</v>
      </c>
    </row>
    <row r="292" spans="1:9" ht="18.75">
      <c r="A292" s="111" t="s">
        <v>219</v>
      </c>
      <c r="B292" s="67" t="s">
        <v>136</v>
      </c>
      <c r="C292" s="67">
        <v>546</v>
      </c>
      <c r="D292" s="28" t="s">
        <v>155</v>
      </c>
      <c r="E292" s="28" t="s">
        <v>177</v>
      </c>
      <c r="F292" s="28" t="s">
        <v>215</v>
      </c>
      <c r="G292" s="23">
        <v>5</v>
      </c>
      <c r="H292" s="23">
        <v>5</v>
      </c>
      <c r="I292" s="23">
        <v>5</v>
      </c>
    </row>
    <row r="293" spans="1:9" ht="56.25">
      <c r="A293" s="111" t="s">
        <v>93</v>
      </c>
      <c r="B293" s="67" t="s">
        <v>74</v>
      </c>
      <c r="C293" s="67"/>
      <c r="D293" s="28"/>
      <c r="E293" s="28"/>
      <c r="F293" s="28"/>
      <c r="G293" s="23">
        <f aca="true" t="shared" si="12" ref="G293:I294">G294</f>
        <v>773.7</v>
      </c>
      <c r="H293" s="23">
        <f t="shared" si="12"/>
        <v>311.2</v>
      </c>
      <c r="I293" s="23">
        <f t="shared" si="12"/>
        <v>293.6</v>
      </c>
    </row>
    <row r="294" spans="1:9" ht="37.5">
      <c r="A294" s="111" t="s">
        <v>368</v>
      </c>
      <c r="B294" s="67" t="s">
        <v>105</v>
      </c>
      <c r="C294" s="67"/>
      <c r="D294" s="28"/>
      <c r="E294" s="28"/>
      <c r="F294" s="60"/>
      <c r="G294" s="23">
        <f t="shared" si="12"/>
        <v>773.7</v>
      </c>
      <c r="H294" s="23">
        <f t="shared" si="12"/>
        <v>311.2</v>
      </c>
      <c r="I294" s="23">
        <f t="shared" si="12"/>
        <v>293.6</v>
      </c>
    </row>
    <row r="295" spans="1:9" ht="37.5">
      <c r="A295" s="111" t="s">
        <v>119</v>
      </c>
      <c r="B295" s="67" t="s">
        <v>105</v>
      </c>
      <c r="C295" s="67">
        <v>546</v>
      </c>
      <c r="D295" s="28" t="s">
        <v>155</v>
      </c>
      <c r="E295" s="28" t="s">
        <v>177</v>
      </c>
      <c r="F295" s="28" t="s">
        <v>210</v>
      </c>
      <c r="G295" s="23">
        <v>773.7</v>
      </c>
      <c r="H295" s="23">
        <v>311.2</v>
      </c>
      <c r="I295" s="23">
        <v>293.6</v>
      </c>
    </row>
    <row r="296" spans="1:9" ht="37.5">
      <c r="A296" s="111" t="s">
        <v>96</v>
      </c>
      <c r="B296" s="67" t="s">
        <v>75</v>
      </c>
      <c r="C296" s="67"/>
      <c r="D296" s="28"/>
      <c r="E296" s="28"/>
      <c r="F296" s="28"/>
      <c r="G296" s="23">
        <f aca="true" t="shared" si="13" ref="G296:I297">G297</f>
        <v>10</v>
      </c>
      <c r="H296" s="23">
        <f t="shared" si="13"/>
        <v>10</v>
      </c>
      <c r="I296" s="23">
        <f t="shared" si="13"/>
        <v>10</v>
      </c>
    </row>
    <row r="297" spans="1:9" ht="37.5">
      <c r="A297" s="111" t="s">
        <v>407</v>
      </c>
      <c r="B297" s="67" t="s">
        <v>76</v>
      </c>
      <c r="C297" s="67"/>
      <c r="D297" s="28"/>
      <c r="E297" s="28"/>
      <c r="F297" s="28"/>
      <c r="G297" s="23">
        <f t="shared" si="13"/>
        <v>10</v>
      </c>
      <c r="H297" s="23">
        <f t="shared" si="13"/>
        <v>10</v>
      </c>
      <c r="I297" s="23">
        <f t="shared" si="13"/>
        <v>10</v>
      </c>
    </row>
    <row r="298" spans="1:9" ht="18.75">
      <c r="A298" s="111" t="s">
        <v>219</v>
      </c>
      <c r="B298" s="67" t="s">
        <v>76</v>
      </c>
      <c r="C298" s="67">
        <v>546</v>
      </c>
      <c r="D298" s="28" t="s">
        <v>155</v>
      </c>
      <c r="E298" s="28" t="s">
        <v>177</v>
      </c>
      <c r="F298" s="28" t="s">
        <v>215</v>
      </c>
      <c r="G298" s="23">
        <v>10</v>
      </c>
      <c r="H298" s="23">
        <v>10</v>
      </c>
      <c r="I298" s="23">
        <v>10</v>
      </c>
    </row>
    <row r="299" spans="1:9" ht="37.5">
      <c r="A299" s="27" t="s">
        <v>578</v>
      </c>
      <c r="B299" s="67" t="s">
        <v>77</v>
      </c>
      <c r="C299" s="67"/>
      <c r="D299" s="28"/>
      <c r="E299" s="28"/>
      <c r="F299" s="28"/>
      <c r="G299" s="23">
        <f aca="true" t="shared" si="14" ref="G299:I300">G300</f>
        <v>5</v>
      </c>
      <c r="H299" s="23">
        <f t="shared" si="14"/>
        <v>5</v>
      </c>
      <c r="I299" s="23">
        <f t="shared" si="14"/>
        <v>5</v>
      </c>
    </row>
    <row r="300" spans="1:9" ht="75">
      <c r="A300" s="27" t="s">
        <v>78</v>
      </c>
      <c r="B300" s="67" t="s">
        <v>395</v>
      </c>
      <c r="C300" s="67"/>
      <c r="D300" s="28"/>
      <c r="E300" s="28"/>
      <c r="F300" s="28"/>
      <c r="G300" s="23">
        <f t="shared" si="14"/>
        <v>5</v>
      </c>
      <c r="H300" s="23">
        <f t="shared" si="14"/>
        <v>5</v>
      </c>
      <c r="I300" s="23">
        <f t="shared" si="14"/>
        <v>5</v>
      </c>
    </row>
    <row r="301" spans="1:9" ht="37.5">
      <c r="A301" s="27" t="s">
        <v>249</v>
      </c>
      <c r="B301" s="67" t="s">
        <v>378</v>
      </c>
      <c r="C301" s="67"/>
      <c r="D301" s="28"/>
      <c r="E301" s="28"/>
      <c r="F301" s="28"/>
      <c r="G301" s="23">
        <f>G303+G302</f>
        <v>5</v>
      </c>
      <c r="H301" s="23">
        <f>H303+H302</f>
        <v>5</v>
      </c>
      <c r="I301" s="23">
        <f>I303+I302</f>
        <v>5</v>
      </c>
    </row>
    <row r="302" spans="1:9" ht="18.75">
      <c r="A302" s="111" t="s">
        <v>225</v>
      </c>
      <c r="B302" s="67" t="s">
        <v>378</v>
      </c>
      <c r="C302" s="67">
        <v>115</v>
      </c>
      <c r="D302" s="28" t="s">
        <v>161</v>
      </c>
      <c r="E302" s="28" t="s">
        <v>157</v>
      </c>
      <c r="F302" s="28" t="s">
        <v>224</v>
      </c>
      <c r="G302" s="23">
        <v>2.2</v>
      </c>
      <c r="H302" s="23">
        <v>0</v>
      </c>
      <c r="I302" s="23">
        <v>0</v>
      </c>
    </row>
    <row r="303" spans="1:9" ht="37.5">
      <c r="A303" s="111" t="s">
        <v>119</v>
      </c>
      <c r="B303" s="67" t="s">
        <v>378</v>
      </c>
      <c r="C303" s="67">
        <v>546</v>
      </c>
      <c r="D303" s="28" t="s">
        <v>152</v>
      </c>
      <c r="E303" s="28" t="s">
        <v>190</v>
      </c>
      <c r="F303" s="28" t="s">
        <v>210</v>
      </c>
      <c r="G303" s="23">
        <v>2.8</v>
      </c>
      <c r="H303" s="23">
        <v>5</v>
      </c>
      <c r="I303" s="23">
        <v>5</v>
      </c>
    </row>
    <row r="304" spans="1:9" ht="56.25">
      <c r="A304" s="27" t="s">
        <v>463</v>
      </c>
      <c r="B304" s="28" t="s">
        <v>79</v>
      </c>
      <c r="C304" s="28"/>
      <c r="D304" s="28"/>
      <c r="E304" s="28"/>
      <c r="F304" s="28"/>
      <c r="G304" s="23">
        <f>G308+G305</f>
        <v>25</v>
      </c>
      <c r="H304" s="23">
        <f>H308+H305</f>
        <v>25</v>
      </c>
      <c r="I304" s="23">
        <f>I308+I305</f>
        <v>25</v>
      </c>
    </row>
    <row r="305" spans="1:9" ht="56.25">
      <c r="A305" s="27" t="s">
        <v>406</v>
      </c>
      <c r="B305" s="28" t="s">
        <v>404</v>
      </c>
      <c r="C305" s="28"/>
      <c r="D305" s="28"/>
      <c r="E305" s="28"/>
      <c r="F305" s="28"/>
      <c r="G305" s="23">
        <f aca="true" t="shared" si="15" ref="G305:I306">G306</f>
        <v>17</v>
      </c>
      <c r="H305" s="23">
        <f t="shared" si="15"/>
        <v>17</v>
      </c>
      <c r="I305" s="23">
        <f t="shared" si="15"/>
        <v>17</v>
      </c>
    </row>
    <row r="306" spans="1:9" ht="37.5">
      <c r="A306" s="21" t="s">
        <v>134</v>
      </c>
      <c r="B306" s="28" t="s">
        <v>405</v>
      </c>
      <c r="C306" s="28"/>
      <c r="D306" s="28"/>
      <c r="E306" s="28"/>
      <c r="F306" s="28"/>
      <c r="G306" s="23">
        <f t="shared" si="15"/>
        <v>17</v>
      </c>
      <c r="H306" s="23">
        <f t="shared" si="15"/>
        <v>17</v>
      </c>
      <c r="I306" s="23">
        <f t="shared" si="15"/>
        <v>17</v>
      </c>
    </row>
    <row r="307" spans="1:9" ht="18.75">
      <c r="A307" s="111" t="s">
        <v>225</v>
      </c>
      <c r="B307" s="28" t="s">
        <v>405</v>
      </c>
      <c r="C307" s="28" t="s">
        <v>412</v>
      </c>
      <c r="D307" s="28" t="s">
        <v>161</v>
      </c>
      <c r="E307" s="28" t="s">
        <v>157</v>
      </c>
      <c r="F307" s="28" t="s">
        <v>224</v>
      </c>
      <c r="G307" s="23">
        <v>17</v>
      </c>
      <c r="H307" s="23">
        <v>17</v>
      </c>
      <c r="I307" s="23">
        <v>17</v>
      </c>
    </row>
    <row r="308" spans="1:9" ht="56.25">
      <c r="A308" s="21" t="s">
        <v>391</v>
      </c>
      <c r="B308" s="28" t="s">
        <v>551</v>
      </c>
      <c r="C308" s="28"/>
      <c r="D308" s="28"/>
      <c r="E308" s="28"/>
      <c r="F308" s="28"/>
      <c r="G308" s="23">
        <f aca="true" t="shared" si="16" ref="G308:I309">G309</f>
        <v>8</v>
      </c>
      <c r="H308" s="23">
        <f t="shared" si="16"/>
        <v>8</v>
      </c>
      <c r="I308" s="23">
        <f>I309</f>
        <v>8</v>
      </c>
    </row>
    <row r="309" spans="1:9" ht="37.5">
      <c r="A309" s="21" t="s">
        <v>32</v>
      </c>
      <c r="B309" s="28" t="s">
        <v>552</v>
      </c>
      <c r="C309" s="28"/>
      <c r="D309" s="28"/>
      <c r="E309" s="28"/>
      <c r="F309" s="28"/>
      <c r="G309" s="23">
        <f t="shared" si="16"/>
        <v>8</v>
      </c>
      <c r="H309" s="23">
        <f t="shared" si="16"/>
        <v>8</v>
      </c>
      <c r="I309" s="23">
        <f t="shared" si="16"/>
        <v>8</v>
      </c>
    </row>
    <row r="310" spans="1:9" ht="37.5">
      <c r="A310" s="111" t="s">
        <v>119</v>
      </c>
      <c r="B310" s="28" t="s">
        <v>552</v>
      </c>
      <c r="C310" s="28" t="s">
        <v>411</v>
      </c>
      <c r="D310" s="28" t="s">
        <v>165</v>
      </c>
      <c r="E310" s="28" t="s">
        <v>153</v>
      </c>
      <c r="F310" s="28" t="s">
        <v>210</v>
      </c>
      <c r="G310" s="23">
        <v>8</v>
      </c>
      <c r="H310" s="23">
        <v>8</v>
      </c>
      <c r="I310" s="23">
        <v>8</v>
      </c>
    </row>
    <row r="311" spans="1:9" ht="37.5">
      <c r="A311" s="112" t="s">
        <v>453</v>
      </c>
      <c r="B311" s="109" t="s">
        <v>297</v>
      </c>
      <c r="C311" s="109"/>
      <c r="D311" s="25"/>
      <c r="E311" s="25"/>
      <c r="F311" s="109"/>
      <c r="G311" s="26">
        <f>G312+G321</f>
        <v>1257.8</v>
      </c>
      <c r="H311" s="26">
        <f>H312+H321</f>
        <v>617</v>
      </c>
      <c r="I311" s="26">
        <f>I312+I321</f>
        <v>617</v>
      </c>
    </row>
    <row r="312" spans="1:9" ht="56.25">
      <c r="A312" s="111" t="s">
        <v>455</v>
      </c>
      <c r="B312" s="67" t="s">
        <v>379</v>
      </c>
      <c r="C312" s="67"/>
      <c r="D312" s="28"/>
      <c r="E312" s="28"/>
      <c r="F312" s="67"/>
      <c r="G312" s="23">
        <f>G313+G318</f>
        <v>27.2</v>
      </c>
      <c r="H312" s="23">
        <f>H313+H318</f>
        <v>100</v>
      </c>
      <c r="I312" s="23">
        <f>I313+I318</f>
        <v>100</v>
      </c>
    </row>
    <row r="313" spans="1:9" ht="37.5">
      <c r="A313" s="111" t="s">
        <v>40</v>
      </c>
      <c r="B313" s="67" t="s">
        <v>383</v>
      </c>
      <c r="C313" s="67"/>
      <c r="D313" s="28"/>
      <c r="E313" s="28"/>
      <c r="F313" s="67"/>
      <c r="G313" s="23">
        <f>G314</f>
        <v>20</v>
      </c>
      <c r="H313" s="23">
        <f>H314</f>
        <v>30</v>
      </c>
      <c r="I313" s="23">
        <f>I314</f>
        <v>30</v>
      </c>
    </row>
    <row r="314" spans="1:9" ht="56.25">
      <c r="A314" s="111" t="s">
        <v>246</v>
      </c>
      <c r="B314" s="67" t="s">
        <v>384</v>
      </c>
      <c r="C314" s="67"/>
      <c r="D314" s="28"/>
      <c r="E314" s="28"/>
      <c r="F314" s="67"/>
      <c r="G314" s="23">
        <f>G316+G315+G317</f>
        <v>20</v>
      </c>
      <c r="H314" s="23">
        <f>H316+H315+H317</f>
        <v>30</v>
      </c>
      <c r="I314" s="23">
        <f>I316+I315+I317</f>
        <v>30</v>
      </c>
    </row>
    <row r="315" spans="1:9" ht="37.5">
      <c r="A315" s="111" t="s">
        <v>119</v>
      </c>
      <c r="B315" s="67" t="s">
        <v>384</v>
      </c>
      <c r="C315" s="67">
        <v>115</v>
      </c>
      <c r="D315" s="28" t="s">
        <v>161</v>
      </c>
      <c r="E315" s="28" t="s">
        <v>161</v>
      </c>
      <c r="F315" s="67">
        <v>240</v>
      </c>
      <c r="G315" s="23">
        <v>10</v>
      </c>
      <c r="H315" s="23">
        <v>0</v>
      </c>
      <c r="I315" s="23">
        <v>0</v>
      </c>
    </row>
    <row r="316" spans="1:9" ht="37.5">
      <c r="A316" s="111" t="s">
        <v>119</v>
      </c>
      <c r="B316" s="67" t="s">
        <v>384</v>
      </c>
      <c r="C316" s="67">
        <v>546</v>
      </c>
      <c r="D316" s="28" t="s">
        <v>152</v>
      </c>
      <c r="E316" s="28" t="s">
        <v>190</v>
      </c>
      <c r="F316" s="67">
        <v>240</v>
      </c>
      <c r="G316" s="23">
        <v>10</v>
      </c>
      <c r="H316" s="23">
        <v>10</v>
      </c>
      <c r="I316" s="23">
        <v>10</v>
      </c>
    </row>
    <row r="317" spans="1:9" ht="37.5">
      <c r="A317" s="111" t="s">
        <v>119</v>
      </c>
      <c r="B317" s="67" t="s">
        <v>384</v>
      </c>
      <c r="C317" s="67">
        <v>546</v>
      </c>
      <c r="D317" s="28" t="s">
        <v>161</v>
      </c>
      <c r="E317" s="28" t="s">
        <v>161</v>
      </c>
      <c r="F317" s="67">
        <v>240</v>
      </c>
      <c r="G317" s="23">
        <v>0</v>
      </c>
      <c r="H317" s="23">
        <v>20</v>
      </c>
      <c r="I317" s="23">
        <v>20</v>
      </c>
    </row>
    <row r="318" spans="1:9" ht="37.5">
      <c r="A318" s="111" t="s">
        <v>365</v>
      </c>
      <c r="B318" s="67" t="s">
        <v>386</v>
      </c>
      <c r="C318" s="67"/>
      <c r="D318" s="28"/>
      <c r="E318" s="28"/>
      <c r="F318" s="67"/>
      <c r="G318" s="23">
        <f aca="true" t="shared" si="17" ref="G318:I319">G319</f>
        <v>7.2</v>
      </c>
      <c r="H318" s="23">
        <f t="shared" si="17"/>
        <v>70</v>
      </c>
      <c r="I318" s="23">
        <f t="shared" si="17"/>
        <v>70</v>
      </c>
    </row>
    <row r="319" spans="1:9" ht="37.5">
      <c r="A319" s="111" t="s">
        <v>366</v>
      </c>
      <c r="B319" s="67" t="s">
        <v>385</v>
      </c>
      <c r="C319" s="67"/>
      <c r="D319" s="28"/>
      <c r="E319" s="28"/>
      <c r="F319" s="67"/>
      <c r="G319" s="23">
        <f t="shared" si="17"/>
        <v>7.2</v>
      </c>
      <c r="H319" s="23">
        <f t="shared" si="17"/>
        <v>70</v>
      </c>
      <c r="I319" s="23">
        <f t="shared" si="17"/>
        <v>70</v>
      </c>
    </row>
    <row r="320" spans="1:9" ht="37.5">
      <c r="A320" s="111" t="s">
        <v>119</v>
      </c>
      <c r="B320" s="67" t="s">
        <v>385</v>
      </c>
      <c r="C320" s="67">
        <v>546</v>
      </c>
      <c r="D320" s="28" t="s">
        <v>152</v>
      </c>
      <c r="E320" s="28" t="s">
        <v>190</v>
      </c>
      <c r="F320" s="67">
        <v>240</v>
      </c>
      <c r="G320" s="23">
        <v>7.2</v>
      </c>
      <c r="H320" s="23">
        <v>70</v>
      </c>
      <c r="I320" s="23">
        <v>70</v>
      </c>
    </row>
    <row r="321" spans="1:9" ht="37.5">
      <c r="A321" s="27" t="s">
        <v>454</v>
      </c>
      <c r="B321" s="51" t="s">
        <v>422</v>
      </c>
      <c r="C321" s="67"/>
      <c r="D321" s="28"/>
      <c r="E321" s="28"/>
      <c r="F321" s="67"/>
      <c r="G321" s="23">
        <f>G322</f>
        <v>1230.6</v>
      </c>
      <c r="H321" s="23">
        <f>H322</f>
        <v>517</v>
      </c>
      <c r="I321" s="23">
        <f>I322</f>
        <v>517</v>
      </c>
    </row>
    <row r="322" spans="1:9" ht="56.25">
      <c r="A322" s="27" t="s">
        <v>426</v>
      </c>
      <c r="B322" s="51" t="s">
        <v>423</v>
      </c>
      <c r="C322" s="67"/>
      <c r="D322" s="28"/>
      <c r="E322" s="28"/>
      <c r="F322" s="67"/>
      <c r="G322" s="23">
        <f>G325+G323</f>
        <v>1230.6</v>
      </c>
      <c r="H322" s="23">
        <f>H325+H323</f>
        <v>517</v>
      </c>
      <c r="I322" s="23">
        <f>I325+I323</f>
        <v>517</v>
      </c>
    </row>
    <row r="323" spans="1:9" ht="56.25">
      <c r="A323" s="27" t="s">
        <v>627</v>
      </c>
      <c r="B323" s="51" t="s">
        <v>626</v>
      </c>
      <c r="C323" s="67"/>
      <c r="D323" s="28"/>
      <c r="E323" s="28"/>
      <c r="F323" s="67"/>
      <c r="G323" s="23">
        <f>G324</f>
        <v>713.5</v>
      </c>
      <c r="H323" s="23">
        <f>H324</f>
        <v>0</v>
      </c>
      <c r="I323" s="23">
        <f>I324</f>
        <v>0</v>
      </c>
    </row>
    <row r="324" spans="1:9" ht="56.25">
      <c r="A324" s="27" t="s">
        <v>625</v>
      </c>
      <c r="B324" s="51" t="s">
        <v>626</v>
      </c>
      <c r="C324" s="67">
        <v>546</v>
      </c>
      <c r="D324" s="28" t="s">
        <v>153</v>
      </c>
      <c r="E324" s="28" t="s">
        <v>203</v>
      </c>
      <c r="F324" s="67">
        <v>810</v>
      </c>
      <c r="G324" s="23">
        <v>713.5</v>
      </c>
      <c r="H324" s="23">
        <v>0</v>
      </c>
      <c r="I324" s="23">
        <v>0</v>
      </c>
    </row>
    <row r="325" spans="1:9" ht="37.5">
      <c r="A325" s="27" t="s">
        <v>425</v>
      </c>
      <c r="B325" s="51" t="s">
        <v>424</v>
      </c>
      <c r="C325" s="67"/>
      <c r="D325" s="28"/>
      <c r="E325" s="28"/>
      <c r="F325" s="67"/>
      <c r="G325" s="23">
        <f>G326</f>
        <v>517.1</v>
      </c>
      <c r="H325" s="23">
        <f>H326</f>
        <v>517</v>
      </c>
      <c r="I325" s="23">
        <f>I326</f>
        <v>517</v>
      </c>
    </row>
    <row r="326" spans="1:9" ht="56.25">
      <c r="A326" s="27" t="s">
        <v>625</v>
      </c>
      <c r="B326" s="51" t="s">
        <v>424</v>
      </c>
      <c r="C326" s="67">
        <v>546</v>
      </c>
      <c r="D326" s="28" t="s">
        <v>153</v>
      </c>
      <c r="E326" s="28" t="s">
        <v>203</v>
      </c>
      <c r="F326" s="67">
        <v>810</v>
      </c>
      <c r="G326" s="23">
        <v>517.1</v>
      </c>
      <c r="H326" s="23">
        <v>517</v>
      </c>
      <c r="I326" s="23">
        <v>517</v>
      </c>
    </row>
    <row r="327" spans="1:9" ht="56.25">
      <c r="A327" s="112" t="s">
        <v>468</v>
      </c>
      <c r="B327" s="109" t="s">
        <v>130</v>
      </c>
      <c r="C327" s="109"/>
      <c r="D327" s="25"/>
      <c r="E327" s="25"/>
      <c r="F327" s="25"/>
      <c r="G327" s="26">
        <f>G328+G331+G334+G337</f>
        <v>3469.2</v>
      </c>
      <c r="H327" s="26">
        <f>H328+H331+H334+H337</f>
        <v>52.8</v>
      </c>
      <c r="I327" s="26">
        <f>I328+I331+I334+I337</f>
        <v>0</v>
      </c>
    </row>
    <row r="328" spans="1:9" ht="56.25">
      <c r="A328" s="111" t="s">
        <v>399</v>
      </c>
      <c r="B328" s="67" t="s">
        <v>131</v>
      </c>
      <c r="C328" s="67"/>
      <c r="D328" s="28"/>
      <c r="E328" s="60"/>
      <c r="F328" s="28"/>
      <c r="G328" s="23">
        <f aca="true" t="shared" si="18" ref="G328:I329">G329</f>
        <v>1486.8</v>
      </c>
      <c r="H328" s="23">
        <f t="shared" si="18"/>
        <v>0</v>
      </c>
      <c r="I328" s="23">
        <f t="shared" si="18"/>
        <v>0</v>
      </c>
    </row>
    <row r="329" spans="1:9" ht="44.25" customHeight="1">
      <c r="A329" s="111" t="s">
        <v>400</v>
      </c>
      <c r="B329" s="67" t="s">
        <v>418</v>
      </c>
      <c r="C329" s="67"/>
      <c r="D329" s="28"/>
      <c r="E329" s="60"/>
      <c r="F329" s="28"/>
      <c r="G329" s="23">
        <f t="shared" si="18"/>
        <v>1486.8</v>
      </c>
      <c r="H329" s="23">
        <f t="shared" si="18"/>
        <v>0</v>
      </c>
      <c r="I329" s="23">
        <f t="shared" si="18"/>
        <v>0</v>
      </c>
    </row>
    <row r="330" spans="1:9" ht="37.5">
      <c r="A330" s="111" t="s">
        <v>261</v>
      </c>
      <c r="B330" s="67" t="s">
        <v>418</v>
      </c>
      <c r="C330" s="67">
        <v>546</v>
      </c>
      <c r="D330" s="28" t="s">
        <v>158</v>
      </c>
      <c r="E330" s="60" t="s">
        <v>155</v>
      </c>
      <c r="F330" s="28" t="s">
        <v>260</v>
      </c>
      <c r="G330" s="23">
        <v>1486.8</v>
      </c>
      <c r="H330" s="23">
        <v>0</v>
      </c>
      <c r="I330" s="23">
        <v>0</v>
      </c>
    </row>
    <row r="331" spans="1:9" ht="56.25">
      <c r="A331" s="111" t="s">
        <v>329</v>
      </c>
      <c r="B331" s="67" t="s">
        <v>132</v>
      </c>
      <c r="C331" s="67"/>
      <c r="D331" s="28"/>
      <c r="E331" s="28"/>
      <c r="F331" s="28"/>
      <c r="G331" s="23">
        <f aca="true" t="shared" si="19" ref="G331:I332">G332</f>
        <v>1982.4</v>
      </c>
      <c r="H331" s="23">
        <f t="shared" si="19"/>
        <v>0</v>
      </c>
      <c r="I331" s="23">
        <f t="shared" si="19"/>
        <v>0</v>
      </c>
    </row>
    <row r="332" spans="1:9" ht="36" customHeight="1">
      <c r="A332" s="111" t="s">
        <v>367</v>
      </c>
      <c r="B332" s="67" t="s">
        <v>394</v>
      </c>
      <c r="C332" s="67"/>
      <c r="D332" s="28"/>
      <c r="E332" s="28"/>
      <c r="F332" s="28"/>
      <c r="G332" s="23">
        <f t="shared" si="19"/>
        <v>1982.4</v>
      </c>
      <c r="H332" s="23">
        <f t="shared" si="19"/>
        <v>0</v>
      </c>
      <c r="I332" s="23">
        <f t="shared" si="19"/>
        <v>0</v>
      </c>
    </row>
    <row r="333" spans="1:9" ht="37.5">
      <c r="A333" s="111" t="s">
        <v>261</v>
      </c>
      <c r="B333" s="67" t="s">
        <v>394</v>
      </c>
      <c r="C333" s="67">
        <v>546</v>
      </c>
      <c r="D333" s="28" t="s">
        <v>158</v>
      </c>
      <c r="E333" s="28" t="s">
        <v>155</v>
      </c>
      <c r="F333" s="28" t="s">
        <v>260</v>
      </c>
      <c r="G333" s="23">
        <v>1982.4</v>
      </c>
      <c r="H333" s="23">
        <v>0</v>
      </c>
      <c r="I333" s="23">
        <v>0</v>
      </c>
    </row>
    <row r="334" spans="1:9" ht="37.5">
      <c r="A334" s="111" t="s">
        <v>513</v>
      </c>
      <c r="B334" s="67" t="s">
        <v>512</v>
      </c>
      <c r="C334" s="67"/>
      <c r="D334" s="28"/>
      <c r="E334" s="28"/>
      <c r="F334" s="28"/>
      <c r="G334" s="23">
        <f aca="true" t="shared" si="20" ref="G334:I335">G335</f>
        <v>0</v>
      </c>
      <c r="H334" s="23">
        <f t="shared" si="20"/>
        <v>35.6</v>
      </c>
      <c r="I334" s="23">
        <f t="shared" si="20"/>
        <v>0</v>
      </c>
    </row>
    <row r="335" spans="1:9" ht="37.5">
      <c r="A335" s="111" t="s">
        <v>566</v>
      </c>
      <c r="B335" s="67" t="s">
        <v>514</v>
      </c>
      <c r="C335" s="67"/>
      <c r="D335" s="28"/>
      <c r="E335" s="28"/>
      <c r="F335" s="28"/>
      <c r="G335" s="23">
        <f t="shared" si="20"/>
        <v>0</v>
      </c>
      <c r="H335" s="23">
        <f t="shared" si="20"/>
        <v>35.6</v>
      </c>
      <c r="I335" s="23">
        <f t="shared" si="20"/>
        <v>0</v>
      </c>
    </row>
    <row r="336" spans="1:9" ht="18.75">
      <c r="A336" s="111" t="s">
        <v>225</v>
      </c>
      <c r="B336" s="67" t="s">
        <v>514</v>
      </c>
      <c r="C336" s="67">
        <v>115</v>
      </c>
      <c r="D336" s="28" t="s">
        <v>161</v>
      </c>
      <c r="E336" s="28" t="s">
        <v>156</v>
      </c>
      <c r="F336" s="28" t="s">
        <v>224</v>
      </c>
      <c r="G336" s="23">
        <v>0</v>
      </c>
      <c r="H336" s="23">
        <v>35.6</v>
      </c>
      <c r="I336" s="23">
        <v>0</v>
      </c>
    </row>
    <row r="337" spans="1:9" ht="37.5">
      <c r="A337" s="27" t="s">
        <v>565</v>
      </c>
      <c r="B337" s="67" t="s">
        <v>563</v>
      </c>
      <c r="C337" s="67"/>
      <c r="D337" s="28"/>
      <c r="E337" s="28"/>
      <c r="F337" s="28"/>
      <c r="G337" s="23">
        <f aca="true" t="shared" si="21" ref="G337:I338">G338</f>
        <v>0</v>
      </c>
      <c r="H337" s="23">
        <f t="shared" si="21"/>
        <v>17.2</v>
      </c>
      <c r="I337" s="23">
        <f t="shared" si="21"/>
        <v>0</v>
      </c>
    </row>
    <row r="338" spans="1:9" ht="37.5">
      <c r="A338" s="111" t="s">
        <v>566</v>
      </c>
      <c r="B338" s="67" t="s">
        <v>564</v>
      </c>
      <c r="C338" s="67"/>
      <c r="D338" s="28"/>
      <c r="E338" s="28"/>
      <c r="F338" s="28"/>
      <c r="G338" s="23">
        <f t="shared" si="21"/>
        <v>0</v>
      </c>
      <c r="H338" s="23">
        <f t="shared" si="21"/>
        <v>17.2</v>
      </c>
      <c r="I338" s="23">
        <f t="shared" si="21"/>
        <v>0</v>
      </c>
    </row>
    <row r="339" spans="1:9" ht="18.75">
      <c r="A339" s="111" t="s">
        <v>437</v>
      </c>
      <c r="B339" s="67" t="s">
        <v>564</v>
      </c>
      <c r="C339" s="67">
        <v>546</v>
      </c>
      <c r="D339" s="28" t="s">
        <v>157</v>
      </c>
      <c r="E339" s="28" t="s">
        <v>157</v>
      </c>
      <c r="F339" s="28" t="s">
        <v>218</v>
      </c>
      <c r="G339" s="23">
        <v>0</v>
      </c>
      <c r="H339" s="23">
        <v>17.2</v>
      </c>
      <c r="I339" s="23">
        <v>0</v>
      </c>
    </row>
    <row r="340" spans="1:9" ht="63" customHeight="1">
      <c r="A340" s="112" t="s">
        <v>469</v>
      </c>
      <c r="B340" s="25" t="s">
        <v>145</v>
      </c>
      <c r="C340" s="25"/>
      <c r="D340" s="25"/>
      <c r="E340" s="25"/>
      <c r="F340" s="25"/>
      <c r="G340" s="26">
        <f>G341+G345+G353</f>
        <v>23216.1</v>
      </c>
      <c r="H340" s="26">
        <f>H341+H345+H353</f>
        <v>22554.8</v>
      </c>
      <c r="I340" s="26">
        <f>I341+I345+I353</f>
        <v>23227.8</v>
      </c>
    </row>
    <row r="341" spans="1:9" ht="37.5">
      <c r="A341" s="111" t="s">
        <v>28</v>
      </c>
      <c r="B341" s="28" t="s">
        <v>146</v>
      </c>
      <c r="C341" s="28"/>
      <c r="D341" s="28"/>
      <c r="E341" s="28"/>
      <c r="F341" s="28"/>
      <c r="G341" s="23">
        <f>G342</f>
        <v>8590.9</v>
      </c>
      <c r="H341" s="23">
        <f>H342</f>
        <v>7500</v>
      </c>
      <c r="I341" s="23">
        <f>I342</f>
        <v>7500</v>
      </c>
    </row>
    <row r="342" spans="1:9" ht="37.5">
      <c r="A342" s="27" t="s">
        <v>431</v>
      </c>
      <c r="B342" s="28" t="s">
        <v>147</v>
      </c>
      <c r="C342" s="28"/>
      <c r="D342" s="28"/>
      <c r="E342" s="28"/>
      <c r="F342" s="28"/>
      <c r="G342" s="23">
        <f>G343+G344</f>
        <v>8590.9</v>
      </c>
      <c r="H342" s="23">
        <f>H343+H344</f>
        <v>7500</v>
      </c>
      <c r="I342" s="23">
        <f>I343+I344</f>
        <v>7500</v>
      </c>
    </row>
    <row r="343" spans="1:9" ht="37.5">
      <c r="A343" s="111" t="s">
        <v>119</v>
      </c>
      <c r="B343" s="28" t="s">
        <v>147</v>
      </c>
      <c r="C343" s="28" t="s">
        <v>387</v>
      </c>
      <c r="D343" s="28" t="s">
        <v>153</v>
      </c>
      <c r="E343" s="28" t="s">
        <v>157</v>
      </c>
      <c r="F343" s="28" t="s">
        <v>210</v>
      </c>
      <c r="G343" s="23">
        <v>2690.9</v>
      </c>
      <c r="H343" s="23">
        <v>2100</v>
      </c>
      <c r="I343" s="23">
        <v>2100</v>
      </c>
    </row>
    <row r="344" spans="1:9" ht="18.75">
      <c r="A344" s="27" t="s">
        <v>270</v>
      </c>
      <c r="B344" s="28" t="s">
        <v>147</v>
      </c>
      <c r="C344" s="28" t="s">
        <v>387</v>
      </c>
      <c r="D344" s="28" t="s">
        <v>153</v>
      </c>
      <c r="E344" s="28" t="s">
        <v>157</v>
      </c>
      <c r="F344" s="28" t="s">
        <v>269</v>
      </c>
      <c r="G344" s="23">
        <v>5900</v>
      </c>
      <c r="H344" s="23">
        <v>5400</v>
      </c>
      <c r="I344" s="23">
        <v>5400</v>
      </c>
    </row>
    <row r="345" spans="1:9" ht="37.5">
      <c r="A345" s="72" t="s">
        <v>29</v>
      </c>
      <c r="B345" s="28" t="s">
        <v>148</v>
      </c>
      <c r="C345" s="28"/>
      <c r="D345" s="23"/>
      <c r="E345" s="28"/>
      <c r="F345" s="28"/>
      <c r="G345" s="23">
        <f>G346+G351+G349</f>
        <v>7016.4</v>
      </c>
      <c r="H345" s="23">
        <f>H346+H351+H349</f>
        <v>15054.8</v>
      </c>
      <c r="I345" s="23">
        <f>I346+I351+I349</f>
        <v>15727.8</v>
      </c>
    </row>
    <row r="346" spans="1:9" ht="18.75">
      <c r="A346" s="111" t="s">
        <v>257</v>
      </c>
      <c r="B346" s="28" t="s">
        <v>149</v>
      </c>
      <c r="C346" s="28"/>
      <c r="D346" s="28"/>
      <c r="E346" s="28"/>
      <c r="F346" s="28"/>
      <c r="G346" s="23">
        <f>G347+G348</f>
        <v>4211.4</v>
      </c>
      <c r="H346" s="23">
        <f>H347+H348</f>
        <v>5467.8</v>
      </c>
      <c r="I346" s="23">
        <f>I347+I348</f>
        <v>6140.8</v>
      </c>
    </row>
    <row r="347" spans="1:9" ht="37.5">
      <c r="A347" s="111" t="s">
        <v>119</v>
      </c>
      <c r="B347" s="28" t="s">
        <v>149</v>
      </c>
      <c r="C347" s="28" t="s">
        <v>387</v>
      </c>
      <c r="D347" s="28" t="s">
        <v>153</v>
      </c>
      <c r="E347" s="28" t="s">
        <v>157</v>
      </c>
      <c r="F347" s="28" t="s">
        <v>210</v>
      </c>
      <c r="G347" s="23">
        <v>2761.4</v>
      </c>
      <c r="H347" s="23">
        <v>5467.8</v>
      </c>
      <c r="I347" s="23">
        <v>6140.8</v>
      </c>
    </row>
    <row r="348" spans="1:9" ht="18.75">
      <c r="A348" s="27" t="s">
        <v>270</v>
      </c>
      <c r="B348" s="28" t="s">
        <v>149</v>
      </c>
      <c r="C348" s="28" t="s">
        <v>387</v>
      </c>
      <c r="D348" s="28" t="s">
        <v>153</v>
      </c>
      <c r="E348" s="28" t="s">
        <v>157</v>
      </c>
      <c r="F348" s="28" t="s">
        <v>269</v>
      </c>
      <c r="G348" s="23">
        <v>1450</v>
      </c>
      <c r="H348" s="23">
        <v>0</v>
      </c>
      <c r="I348" s="23">
        <v>0</v>
      </c>
    </row>
    <row r="349" spans="1:9" ht="37.5">
      <c r="A349" s="21" t="s">
        <v>436</v>
      </c>
      <c r="B349" s="28" t="s">
        <v>571</v>
      </c>
      <c r="C349" s="28"/>
      <c r="D349" s="28"/>
      <c r="E349" s="28"/>
      <c r="F349" s="28"/>
      <c r="G349" s="23">
        <f>G350</f>
        <v>1369.8</v>
      </c>
      <c r="H349" s="23">
        <f>H350</f>
        <v>8165</v>
      </c>
      <c r="I349" s="23">
        <f>I350</f>
        <v>8165</v>
      </c>
    </row>
    <row r="350" spans="1:9" ht="18.75">
      <c r="A350" s="27" t="s">
        <v>270</v>
      </c>
      <c r="B350" s="28" t="s">
        <v>571</v>
      </c>
      <c r="C350" s="28" t="s">
        <v>387</v>
      </c>
      <c r="D350" s="28" t="s">
        <v>153</v>
      </c>
      <c r="E350" s="28" t="s">
        <v>157</v>
      </c>
      <c r="F350" s="28" t="s">
        <v>269</v>
      </c>
      <c r="G350" s="23">
        <v>1369.8</v>
      </c>
      <c r="H350" s="23">
        <v>8165</v>
      </c>
      <c r="I350" s="23">
        <v>8165</v>
      </c>
    </row>
    <row r="351" spans="1:9" ht="75">
      <c r="A351" s="111" t="s">
        <v>435</v>
      </c>
      <c r="B351" s="28" t="s">
        <v>432</v>
      </c>
      <c r="C351" s="28"/>
      <c r="D351" s="28"/>
      <c r="E351" s="28"/>
      <c r="F351" s="28"/>
      <c r="G351" s="23">
        <f>G352</f>
        <v>1435.2</v>
      </c>
      <c r="H351" s="23">
        <f>H352</f>
        <v>1422</v>
      </c>
      <c r="I351" s="23">
        <f>I352</f>
        <v>1422</v>
      </c>
    </row>
    <row r="352" spans="1:9" ht="18.75">
      <c r="A352" s="27" t="s">
        <v>270</v>
      </c>
      <c r="B352" s="28" t="s">
        <v>432</v>
      </c>
      <c r="C352" s="28" t="s">
        <v>387</v>
      </c>
      <c r="D352" s="28" t="s">
        <v>153</v>
      </c>
      <c r="E352" s="28" t="s">
        <v>157</v>
      </c>
      <c r="F352" s="28" t="s">
        <v>269</v>
      </c>
      <c r="G352" s="23">
        <v>1435.2</v>
      </c>
      <c r="H352" s="23">
        <v>1422</v>
      </c>
      <c r="I352" s="23">
        <v>1422</v>
      </c>
    </row>
    <row r="353" spans="1:9" ht="37.5">
      <c r="A353" s="27" t="s">
        <v>618</v>
      </c>
      <c r="B353" s="28" t="s">
        <v>617</v>
      </c>
      <c r="C353" s="28"/>
      <c r="D353" s="28"/>
      <c r="E353" s="28"/>
      <c r="F353" s="28"/>
      <c r="G353" s="23">
        <f aca="true" t="shared" si="22" ref="G353:I354">G354</f>
        <v>7608.8</v>
      </c>
      <c r="H353" s="23">
        <f t="shared" si="22"/>
        <v>0</v>
      </c>
      <c r="I353" s="23">
        <f t="shared" si="22"/>
        <v>0</v>
      </c>
    </row>
    <row r="354" spans="1:9" ht="37.5">
      <c r="A354" s="27" t="s">
        <v>436</v>
      </c>
      <c r="B354" s="28" t="s">
        <v>620</v>
      </c>
      <c r="C354" s="28"/>
      <c r="D354" s="28"/>
      <c r="E354" s="28"/>
      <c r="F354" s="28"/>
      <c r="G354" s="23">
        <f t="shared" si="22"/>
        <v>7608.8</v>
      </c>
      <c r="H354" s="23">
        <f t="shared" si="22"/>
        <v>0</v>
      </c>
      <c r="I354" s="23">
        <f t="shared" si="22"/>
        <v>0</v>
      </c>
    </row>
    <row r="355" spans="1:9" ht="18.75">
      <c r="A355" s="27" t="s">
        <v>270</v>
      </c>
      <c r="B355" s="28" t="s">
        <v>620</v>
      </c>
      <c r="C355" s="28" t="s">
        <v>387</v>
      </c>
      <c r="D355" s="28" t="s">
        <v>153</v>
      </c>
      <c r="E355" s="28" t="s">
        <v>157</v>
      </c>
      <c r="F355" s="28" t="s">
        <v>269</v>
      </c>
      <c r="G355" s="23">
        <v>7608.8</v>
      </c>
      <c r="H355" s="23">
        <v>0</v>
      </c>
      <c r="I355" s="23">
        <v>0</v>
      </c>
    </row>
    <row r="356" spans="1:9" ht="43.5" customHeight="1">
      <c r="A356" s="112" t="s">
        <v>472</v>
      </c>
      <c r="B356" s="25" t="s">
        <v>305</v>
      </c>
      <c r="C356" s="25"/>
      <c r="D356" s="25"/>
      <c r="E356" s="25"/>
      <c r="F356" s="25"/>
      <c r="G356" s="26">
        <f>G357+G362+G366+G370</f>
        <v>290</v>
      </c>
      <c r="H356" s="26">
        <f>H357+H362+H366+H370</f>
        <v>290</v>
      </c>
      <c r="I356" s="26">
        <f>I357+I362+I366+I370</f>
        <v>290</v>
      </c>
    </row>
    <row r="357" spans="1:9" ht="37.5">
      <c r="A357" s="111" t="s">
        <v>306</v>
      </c>
      <c r="B357" s="28" t="s">
        <v>307</v>
      </c>
      <c r="C357" s="28"/>
      <c r="D357" s="28"/>
      <c r="E357" s="28"/>
      <c r="F357" s="28"/>
      <c r="G357" s="23">
        <f>G358</f>
        <v>175.3</v>
      </c>
      <c r="H357" s="23">
        <f>H358</f>
        <v>180.1</v>
      </c>
      <c r="I357" s="23">
        <f>I358</f>
        <v>180.1</v>
      </c>
    </row>
    <row r="358" spans="1:9" ht="18.75">
      <c r="A358" s="27" t="s">
        <v>214</v>
      </c>
      <c r="B358" s="28" t="s">
        <v>308</v>
      </c>
      <c r="C358" s="28"/>
      <c r="D358" s="28"/>
      <c r="E358" s="28"/>
      <c r="F358" s="28"/>
      <c r="G358" s="23">
        <f>G359+G360+G361</f>
        <v>175.3</v>
      </c>
      <c r="H358" s="23">
        <f>H359+H360+H361</f>
        <v>180.1</v>
      </c>
      <c r="I358" s="23">
        <f>I359+I360+I361</f>
        <v>180.1</v>
      </c>
    </row>
    <row r="359" spans="1:9" ht="18.75">
      <c r="A359" s="111" t="s">
        <v>225</v>
      </c>
      <c r="B359" s="28" t="s">
        <v>308</v>
      </c>
      <c r="C359" s="28" t="s">
        <v>411</v>
      </c>
      <c r="D359" s="28" t="s">
        <v>161</v>
      </c>
      <c r="E359" s="28" t="s">
        <v>161</v>
      </c>
      <c r="F359" s="28" t="s">
        <v>224</v>
      </c>
      <c r="G359" s="23">
        <v>20.8</v>
      </c>
      <c r="H359" s="23">
        <v>25.6</v>
      </c>
      <c r="I359" s="23">
        <v>25.6</v>
      </c>
    </row>
    <row r="360" spans="1:9" ht="18.75">
      <c r="A360" s="111" t="s">
        <v>225</v>
      </c>
      <c r="B360" s="28" t="s">
        <v>308</v>
      </c>
      <c r="C360" s="28" t="s">
        <v>412</v>
      </c>
      <c r="D360" s="28" t="s">
        <v>161</v>
      </c>
      <c r="E360" s="28" t="s">
        <v>161</v>
      </c>
      <c r="F360" s="28" t="s">
        <v>224</v>
      </c>
      <c r="G360" s="23">
        <v>148</v>
      </c>
      <c r="H360" s="23">
        <v>148</v>
      </c>
      <c r="I360" s="23">
        <v>148</v>
      </c>
    </row>
    <row r="361" spans="1:9" ht="37.5">
      <c r="A361" s="111" t="s">
        <v>119</v>
      </c>
      <c r="B361" s="28" t="s">
        <v>308</v>
      </c>
      <c r="C361" s="28" t="s">
        <v>387</v>
      </c>
      <c r="D361" s="28" t="s">
        <v>161</v>
      </c>
      <c r="E361" s="28" t="s">
        <v>161</v>
      </c>
      <c r="F361" s="28" t="s">
        <v>210</v>
      </c>
      <c r="G361" s="23">
        <v>6.5</v>
      </c>
      <c r="H361" s="23">
        <v>6.5</v>
      </c>
      <c r="I361" s="23">
        <v>6.5</v>
      </c>
    </row>
    <row r="362" spans="1:9" ht="37.5">
      <c r="A362" s="111" t="s">
        <v>310</v>
      </c>
      <c r="B362" s="28" t="s">
        <v>309</v>
      </c>
      <c r="C362" s="28"/>
      <c r="D362" s="28"/>
      <c r="E362" s="28"/>
      <c r="F362" s="28"/>
      <c r="G362" s="23">
        <f>G363</f>
        <v>11.1</v>
      </c>
      <c r="H362" s="23">
        <f>H363</f>
        <v>3.6</v>
      </c>
      <c r="I362" s="23">
        <f>I363</f>
        <v>3.6</v>
      </c>
    </row>
    <row r="363" spans="1:9" ht="18.75">
      <c r="A363" s="27" t="s">
        <v>214</v>
      </c>
      <c r="B363" s="28" t="s">
        <v>311</v>
      </c>
      <c r="C363" s="28"/>
      <c r="D363" s="28"/>
      <c r="E363" s="28"/>
      <c r="F363" s="28"/>
      <c r="G363" s="23">
        <f>G365+G364</f>
        <v>11.1</v>
      </c>
      <c r="H363" s="23">
        <f>H365+H364</f>
        <v>3.6</v>
      </c>
      <c r="I363" s="23">
        <f>I365+I364</f>
        <v>3.6</v>
      </c>
    </row>
    <row r="364" spans="1:9" ht="18.75">
      <c r="A364" s="27" t="s">
        <v>214</v>
      </c>
      <c r="B364" s="28" t="s">
        <v>311</v>
      </c>
      <c r="C364" s="28" t="s">
        <v>411</v>
      </c>
      <c r="D364" s="28" t="s">
        <v>161</v>
      </c>
      <c r="E364" s="28" t="s">
        <v>161</v>
      </c>
      <c r="F364" s="28" t="s">
        <v>224</v>
      </c>
      <c r="G364" s="23">
        <v>7.5</v>
      </c>
      <c r="H364" s="23">
        <v>0</v>
      </c>
      <c r="I364" s="23">
        <v>0</v>
      </c>
    </row>
    <row r="365" spans="1:9" ht="18.75">
      <c r="A365" s="111" t="s">
        <v>225</v>
      </c>
      <c r="B365" s="28" t="s">
        <v>311</v>
      </c>
      <c r="C365" s="28" t="s">
        <v>412</v>
      </c>
      <c r="D365" s="28" t="s">
        <v>161</v>
      </c>
      <c r="E365" s="28" t="s">
        <v>161</v>
      </c>
      <c r="F365" s="28" t="s">
        <v>224</v>
      </c>
      <c r="G365" s="23">
        <v>3.6</v>
      </c>
      <c r="H365" s="23">
        <v>3.6</v>
      </c>
      <c r="I365" s="23">
        <v>3.6</v>
      </c>
    </row>
    <row r="366" spans="1:9" ht="48.75" customHeight="1">
      <c r="A366" s="111" t="s">
        <v>39</v>
      </c>
      <c r="B366" s="28" t="s">
        <v>312</v>
      </c>
      <c r="C366" s="28"/>
      <c r="D366" s="28"/>
      <c r="E366" s="28"/>
      <c r="F366" s="28"/>
      <c r="G366" s="23">
        <f>G367</f>
        <v>50.2</v>
      </c>
      <c r="H366" s="23">
        <f>H367</f>
        <v>56.9</v>
      </c>
      <c r="I366" s="23">
        <f>I367</f>
        <v>56.9</v>
      </c>
    </row>
    <row r="367" spans="1:9" ht="18.75">
      <c r="A367" s="27" t="s">
        <v>214</v>
      </c>
      <c r="B367" s="28" t="s">
        <v>313</v>
      </c>
      <c r="C367" s="28"/>
      <c r="D367" s="28"/>
      <c r="E367" s="28"/>
      <c r="F367" s="28"/>
      <c r="G367" s="23">
        <f>G368+G369</f>
        <v>50.2</v>
      </c>
      <c r="H367" s="23">
        <f>H368+H369</f>
        <v>56.9</v>
      </c>
      <c r="I367" s="23">
        <f>I368+I369</f>
        <v>56.9</v>
      </c>
    </row>
    <row r="368" spans="1:9" ht="18.75">
      <c r="A368" s="111" t="s">
        <v>225</v>
      </c>
      <c r="B368" s="28" t="s">
        <v>313</v>
      </c>
      <c r="C368" s="28" t="s">
        <v>411</v>
      </c>
      <c r="D368" s="28" t="s">
        <v>161</v>
      </c>
      <c r="E368" s="28" t="s">
        <v>161</v>
      </c>
      <c r="F368" s="28" t="s">
        <v>224</v>
      </c>
      <c r="G368" s="23">
        <v>35.2</v>
      </c>
      <c r="H368" s="23">
        <v>41.9</v>
      </c>
      <c r="I368" s="23">
        <v>41.9</v>
      </c>
    </row>
    <row r="369" spans="1:9" ht="18.75">
      <c r="A369" s="111" t="s">
        <v>225</v>
      </c>
      <c r="B369" s="28" t="s">
        <v>313</v>
      </c>
      <c r="C369" s="28" t="s">
        <v>412</v>
      </c>
      <c r="D369" s="28" t="s">
        <v>161</v>
      </c>
      <c r="E369" s="28" t="s">
        <v>161</v>
      </c>
      <c r="F369" s="28" t="s">
        <v>224</v>
      </c>
      <c r="G369" s="23">
        <v>15</v>
      </c>
      <c r="H369" s="23">
        <v>15</v>
      </c>
      <c r="I369" s="23">
        <v>15</v>
      </c>
    </row>
    <row r="370" spans="1:9" ht="56.25">
      <c r="A370" s="111" t="s">
        <v>314</v>
      </c>
      <c r="B370" s="28" t="s">
        <v>315</v>
      </c>
      <c r="C370" s="28"/>
      <c r="D370" s="28"/>
      <c r="E370" s="28"/>
      <c r="F370" s="28"/>
      <c r="G370" s="23">
        <f>G371</f>
        <v>53.4</v>
      </c>
      <c r="H370" s="23">
        <f>H371</f>
        <v>49.4</v>
      </c>
      <c r="I370" s="23">
        <f>I371</f>
        <v>49.4</v>
      </c>
    </row>
    <row r="371" spans="1:9" ht="18.75">
      <c r="A371" s="27" t="s">
        <v>214</v>
      </c>
      <c r="B371" s="28" t="s">
        <v>316</v>
      </c>
      <c r="C371" s="28"/>
      <c r="D371" s="28"/>
      <c r="E371" s="28"/>
      <c r="F371" s="28"/>
      <c r="G371" s="23">
        <f>G372+G373</f>
        <v>53.4</v>
      </c>
      <c r="H371" s="23">
        <f>H372+H373</f>
        <v>49.4</v>
      </c>
      <c r="I371" s="23">
        <f>I372+I373</f>
        <v>49.4</v>
      </c>
    </row>
    <row r="372" spans="1:9" ht="18.75">
      <c r="A372" s="111" t="s">
        <v>225</v>
      </c>
      <c r="B372" s="28" t="s">
        <v>316</v>
      </c>
      <c r="C372" s="28" t="s">
        <v>411</v>
      </c>
      <c r="D372" s="28" t="s">
        <v>161</v>
      </c>
      <c r="E372" s="28" t="s">
        <v>161</v>
      </c>
      <c r="F372" s="28" t="s">
        <v>224</v>
      </c>
      <c r="G372" s="23">
        <v>18.4</v>
      </c>
      <c r="H372" s="23">
        <v>14.4</v>
      </c>
      <c r="I372" s="23">
        <v>14.4</v>
      </c>
    </row>
    <row r="373" spans="1:9" ht="18.75">
      <c r="A373" s="111" t="s">
        <v>225</v>
      </c>
      <c r="B373" s="28" t="s">
        <v>316</v>
      </c>
      <c r="C373" s="28" t="s">
        <v>412</v>
      </c>
      <c r="D373" s="28" t="s">
        <v>161</v>
      </c>
      <c r="E373" s="28" t="s">
        <v>161</v>
      </c>
      <c r="F373" s="28" t="s">
        <v>224</v>
      </c>
      <c r="G373" s="23">
        <v>35</v>
      </c>
      <c r="H373" s="23">
        <v>35</v>
      </c>
      <c r="I373" s="23">
        <v>35</v>
      </c>
    </row>
    <row r="374" spans="1:9" ht="56.25">
      <c r="A374" s="112" t="s">
        <v>451</v>
      </c>
      <c r="B374" s="109" t="s">
        <v>332</v>
      </c>
      <c r="C374" s="109"/>
      <c r="D374" s="25"/>
      <c r="E374" s="25"/>
      <c r="F374" s="25"/>
      <c r="G374" s="26">
        <f>G375+G380+G386+G390+G383+G398</f>
        <v>66639.5</v>
      </c>
      <c r="H374" s="26">
        <f>H375+H380+H386+H390+H383+H398</f>
        <v>50572.2</v>
      </c>
      <c r="I374" s="26">
        <f>I375+I380+I386+I390+I383+I398</f>
        <v>50202</v>
      </c>
    </row>
    <row r="375" spans="1:9" ht="37.5">
      <c r="A375" s="111" t="s">
        <v>338</v>
      </c>
      <c r="B375" s="67" t="s">
        <v>339</v>
      </c>
      <c r="C375" s="67"/>
      <c r="D375" s="28"/>
      <c r="E375" s="28"/>
      <c r="F375" s="28"/>
      <c r="G375" s="23">
        <f>G376+G378</f>
        <v>16187.2</v>
      </c>
      <c r="H375" s="23">
        <f>H376+H378</f>
        <v>16847.6</v>
      </c>
      <c r="I375" s="23">
        <f>I376+I378</f>
        <v>17032.1</v>
      </c>
    </row>
    <row r="376" spans="1:9" ht="18.75">
      <c r="A376" s="111" t="s">
        <v>235</v>
      </c>
      <c r="B376" s="67" t="s">
        <v>95</v>
      </c>
      <c r="C376" s="67"/>
      <c r="D376" s="28"/>
      <c r="E376" s="28"/>
      <c r="F376" s="28"/>
      <c r="G376" s="23">
        <f>G377</f>
        <v>13344.4</v>
      </c>
      <c r="H376" s="23">
        <f>H377</f>
        <v>14356.4</v>
      </c>
      <c r="I376" s="23">
        <f>I377</f>
        <v>14370.6</v>
      </c>
    </row>
    <row r="377" spans="1:9" ht="18.75">
      <c r="A377" s="111" t="s">
        <v>228</v>
      </c>
      <c r="B377" s="67" t="s">
        <v>95</v>
      </c>
      <c r="C377" s="28" t="s">
        <v>187</v>
      </c>
      <c r="D377" s="28" t="s">
        <v>177</v>
      </c>
      <c r="E377" s="28" t="s">
        <v>152</v>
      </c>
      <c r="F377" s="28" t="s">
        <v>236</v>
      </c>
      <c r="G377" s="22">
        <v>13344.4</v>
      </c>
      <c r="H377" s="23">
        <v>14356.4</v>
      </c>
      <c r="I377" s="23">
        <v>14370.6</v>
      </c>
    </row>
    <row r="378" spans="1:9" ht="141.75" customHeight="1">
      <c r="A378" s="111" t="s">
        <v>557</v>
      </c>
      <c r="B378" s="67" t="s">
        <v>98</v>
      </c>
      <c r="C378" s="67"/>
      <c r="D378" s="28"/>
      <c r="E378" s="28"/>
      <c r="F378" s="28"/>
      <c r="G378" s="23">
        <f>G379</f>
        <v>2842.8</v>
      </c>
      <c r="H378" s="23">
        <f>H379</f>
        <v>2491.2</v>
      </c>
      <c r="I378" s="23">
        <f>I379</f>
        <v>2661.5</v>
      </c>
    </row>
    <row r="379" spans="1:9" ht="18.75">
      <c r="A379" s="111" t="s">
        <v>228</v>
      </c>
      <c r="B379" s="67" t="s">
        <v>98</v>
      </c>
      <c r="C379" s="28" t="s">
        <v>187</v>
      </c>
      <c r="D379" s="28" t="s">
        <v>177</v>
      </c>
      <c r="E379" s="28" t="s">
        <v>152</v>
      </c>
      <c r="F379" s="28" t="s">
        <v>236</v>
      </c>
      <c r="G379" s="22">
        <v>2842.8</v>
      </c>
      <c r="H379" s="23">
        <v>2491.2</v>
      </c>
      <c r="I379" s="23">
        <v>2661.5</v>
      </c>
    </row>
    <row r="380" spans="1:9" ht="37.5">
      <c r="A380" s="111" t="s">
        <v>341</v>
      </c>
      <c r="B380" s="67" t="s">
        <v>340</v>
      </c>
      <c r="C380" s="67"/>
      <c r="D380" s="28"/>
      <c r="E380" s="28"/>
      <c r="F380" s="28"/>
      <c r="G380" s="23">
        <f aca="true" t="shared" si="23" ref="G380:I381">G381</f>
        <v>29475.8</v>
      </c>
      <c r="H380" s="23">
        <f t="shared" si="23"/>
        <v>14853.5</v>
      </c>
      <c r="I380" s="23">
        <f t="shared" si="23"/>
        <v>14768.2</v>
      </c>
    </row>
    <row r="381" spans="1:9" ht="37.5">
      <c r="A381" s="111" t="s">
        <v>240</v>
      </c>
      <c r="B381" s="67" t="s">
        <v>342</v>
      </c>
      <c r="C381" s="67"/>
      <c r="D381" s="28"/>
      <c r="E381" s="28"/>
      <c r="F381" s="28"/>
      <c r="G381" s="23">
        <f>G382</f>
        <v>29475.8</v>
      </c>
      <c r="H381" s="23">
        <f t="shared" si="23"/>
        <v>14853.5</v>
      </c>
      <c r="I381" s="23">
        <f t="shared" si="23"/>
        <v>14768.2</v>
      </c>
    </row>
    <row r="382" spans="1:9" ht="18.75">
      <c r="A382" s="111" t="s">
        <v>238</v>
      </c>
      <c r="B382" s="67" t="s">
        <v>342</v>
      </c>
      <c r="C382" s="28" t="s">
        <v>187</v>
      </c>
      <c r="D382" s="28" t="s">
        <v>177</v>
      </c>
      <c r="E382" s="28" t="s">
        <v>156</v>
      </c>
      <c r="F382" s="28" t="s">
        <v>236</v>
      </c>
      <c r="G382" s="23">
        <v>29475.8</v>
      </c>
      <c r="H382" s="23">
        <v>14853.5</v>
      </c>
      <c r="I382" s="23">
        <v>14768.2</v>
      </c>
    </row>
    <row r="383" spans="1:9" ht="37.5">
      <c r="A383" s="111" t="s">
        <v>335</v>
      </c>
      <c r="B383" s="67" t="s">
        <v>336</v>
      </c>
      <c r="C383" s="67"/>
      <c r="D383" s="28"/>
      <c r="E383" s="28"/>
      <c r="F383" s="28"/>
      <c r="G383" s="23">
        <f aca="true" t="shared" si="24" ref="G383:I384">G384</f>
        <v>80.3</v>
      </c>
      <c r="H383" s="23">
        <f t="shared" si="24"/>
        <v>0</v>
      </c>
      <c r="I383" s="23">
        <f t="shared" si="24"/>
        <v>0</v>
      </c>
    </row>
    <row r="384" spans="1:9" ht="18.75">
      <c r="A384" s="111" t="s">
        <v>180</v>
      </c>
      <c r="B384" s="67" t="s">
        <v>337</v>
      </c>
      <c r="C384" s="67"/>
      <c r="D384" s="28"/>
      <c r="E384" s="28"/>
      <c r="F384" s="28"/>
      <c r="G384" s="23">
        <f t="shared" si="24"/>
        <v>80.3</v>
      </c>
      <c r="H384" s="23">
        <f t="shared" si="24"/>
        <v>0</v>
      </c>
      <c r="I384" s="23">
        <f t="shared" si="24"/>
        <v>0</v>
      </c>
    </row>
    <row r="385" spans="1:9" ht="18.75">
      <c r="A385" s="27" t="s">
        <v>275</v>
      </c>
      <c r="B385" s="67" t="s">
        <v>337</v>
      </c>
      <c r="C385" s="28" t="s">
        <v>187</v>
      </c>
      <c r="D385" s="28" t="s">
        <v>190</v>
      </c>
      <c r="E385" s="28" t="s">
        <v>152</v>
      </c>
      <c r="F385" s="28" t="s">
        <v>274</v>
      </c>
      <c r="G385" s="23">
        <v>80.3</v>
      </c>
      <c r="H385" s="23">
        <v>0</v>
      </c>
      <c r="I385" s="23">
        <v>0</v>
      </c>
    </row>
    <row r="386" spans="1:9" ht="56.25">
      <c r="A386" s="21" t="s">
        <v>606</v>
      </c>
      <c r="B386" s="67" t="s">
        <v>81</v>
      </c>
      <c r="C386" s="67"/>
      <c r="D386" s="28"/>
      <c r="E386" s="28"/>
      <c r="F386" s="28"/>
      <c r="G386" s="23">
        <f>G387</f>
        <v>205.2</v>
      </c>
      <c r="H386" s="23">
        <f>H387</f>
        <v>205.2</v>
      </c>
      <c r="I386" s="23">
        <f>I387</f>
        <v>205.2</v>
      </c>
    </row>
    <row r="387" spans="1:9" ht="37.5">
      <c r="A387" s="21" t="s">
        <v>33</v>
      </c>
      <c r="B387" s="67" t="s">
        <v>82</v>
      </c>
      <c r="C387" s="67"/>
      <c r="D387" s="28"/>
      <c r="E387" s="28"/>
      <c r="F387" s="28"/>
      <c r="G387" s="23">
        <f>G388+G389</f>
        <v>205.2</v>
      </c>
      <c r="H387" s="23">
        <f>H388+H389</f>
        <v>205.2</v>
      </c>
      <c r="I387" s="23">
        <f>I388+I389</f>
        <v>205.2</v>
      </c>
    </row>
    <row r="388" spans="1:9" ht="37.5">
      <c r="A388" s="111" t="s">
        <v>206</v>
      </c>
      <c r="B388" s="67" t="s">
        <v>82</v>
      </c>
      <c r="C388" s="28" t="s">
        <v>187</v>
      </c>
      <c r="D388" s="28" t="s">
        <v>152</v>
      </c>
      <c r="E388" s="28" t="s">
        <v>168</v>
      </c>
      <c r="F388" s="28" t="s">
        <v>207</v>
      </c>
      <c r="G388" s="23">
        <v>143.6</v>
      </c>
      <c r="H388" s="23">
        <v>143.6</v>
      </c>
      <c r="I388" s="23">
        <v>143.6</v>
      </c>
    </row>
    <row r="389" spans="1:9" ht="37.5">
      <c r="A389" s="111" t="s">
        <v>119</v>
      </c>
      <c r="B389" s="67" t="s">
        <v>82</v>
      </c>
      <c r="C389" s="28" t="s">
        <v>187</v>
      </c>
      <c r="D389" s="28" t="s">
        <v>152</v>
      </c>
      <c r="E389" s="28" t="s">
        <v>168</v>
      </c>
      <c r="F389" s="28" t="s">
        <v>210</v>
      </c>
      <c r="G389" s="23">
        <v>61.6</v>
      </c>
      <c r="H389" s="23">
        <v>61.6</v>
      </c>
      <c r="I389" s="23">
        <v>61.6</v>
      </c>
    </row>
    <row r="390" spans="1:9" ht="56.25">
      <c r="A390" s="111" t="s">
        <v>607</v>
      </c>
      <c r="B390" s="67" t="s">
        <v>333</v>
      </c>
      <c r="C390" s="67"/>
      <c r="D390" s="28"/>
      <c r="E390" s="28"/>
      <c r="F390" s="28"/>
      <c r="G390" s="23">
        <f>G391+G395</f>
        <v>6770.5</v>
      </c>
      <c r="H390" s="23">
        <f>H391+H395</f>
        <v>6046.599999999999</v>
      </c>
      <c r="I390" s="23">
        <f>I391+I395</f>
        <v>5875.5</v>
      </c>
    </row>
    <row r="391" spans="1:9" ht="37.5">
      <c r="A391" s="111" t="s">
        <v>223</v>
      </c>
      <c r="B391" s="67" t="s">
        <v>334</v>
      </c>
      <c r="C391" s="67"/>
      <c r="D391" s="28"/>
      <c r="E391" s="28"/>
      <c r="F391" s="28"/>
      <c r="G391" s="23">
        <f>G392+G393+G394</f>
        <v>6620.5</v>
      </c>
      <c r="H391" s="23">
        <f>H392+H393+H394</f>
        <v>6046.599999999999</v>
      </c>
      <c r="I391" s="23">
        <f>I392+I393+I394</f>
        <v>5875.5</v>
      </c>
    </row>
    <row r="392" spans="1:9" ht="37.5">
      <c r="A392" s="111" t="s">
        <v>206</v>
      </c>
      <c r="B392" s="67" t="s">
        <v>334</v>
      </c>
      <c r="C392" s="28" t="s">
        <v>187</v>
      </c>
      <c r="D392" s="28" t="s">
        <v>152</v>
      </c>
      <c r="E392" s="28" t="s">
        <v>168</v>
      </c>
      <c r="F392" s="28" t="s">
        <v>207</v>
      </c>
      <c r="G392" s="22">
        <v>5887.4</v>
      </c>
      <c r="H392" s="23">
        <v>5512.4</v>
      </c>
      <c r="I392" s="23">
        <v>5512.4</v>
      </c>
    </row>
    <row r="393" spans="1:9" ht="37.5">
      <c r="A393" s="111" t="s">
        <v>119</v>
      </c>
      <c r="B393" s="67" t="s">
        <v>334</v>
      </c>
      <c r="C393" s="28" t="s">
        <v>187</v>
      </c>
      <c r="D393" s="28" t="s">
        <v>152</v>
      </c>
      <c r="E393" s="28" t="s">
        <v>168</v>
      </c>
      <c r="F393" s="28" t="s">
        <v>210</v>
      </c>
      <c r="G393" s="22">
        <v>731.1</v>
      </c>
      <c r="H393" s="23">
        <v>532.2</v>
      </c>
      <c r="I393" s="23">
        <v>361.1</v>
      </c>
    </row>
    <row r="394" spans="1:9" ht="18.75">
      <c r="A394" s="111" t="s">
        <v>208</v>
      </c>
      <c r="B394" s="67" t="s">
        <v>334</v>
      </c>
      <c r="C394" s="28" t="s">
        <v>187</v>
      </c>
      <c r="D394" s="28" t="s">
        <v>152</v>
      </c>
      <c r="E394" s="28" t="s">
        <v>168</v>
      </c>
      <c r="F394" s="28" t="s">
        <v>209</v>
      </c>
      <c r="G394" s="23">
        <v>2</v>
      </c>
      <c r="H394" s="23">
        <v>2</v>
      </c>
      <c r="I394" s="23">
        <v>2</v>
      </c>
    </row>
    <row r="395" spans="1:9" ht="37.5">
      <c r="A395" s="111" t="s">
        <v>653</v>
      </c>
      <c r="B395" s="67" t="s">
        <v>652</v>
      </c>
      <c r="C395" s="28" t="s">
        <v>187</v>
      </c>
      <c r="D395" s="28"/>
      <c r="E395" s="28"/>
      <c r="F395" s="28"/>
      <c r="G395" s="23">
        <f>G396+G397</f>
        <v>150</v>
      </c>
      <c r="H395" s="23">
        <f>H396+H397</f>
        <v>0</v>
      </c>
      <c r="I395" s="23">
        <f>I396+I397</f>
        <v>0</v>
      </c>
    </row>
    <row r="396" spans="1:9" ht="37.5">
      <c r="A396" s="111" t="s">
        <v>206</v>
      </c>
      <c r="B396" s="67" t="s">
        <v>652</v>
      </c>
      <c r="C396" s="28" t="s">
        <v>187</v>
      </c>
      <c r="D396" s="28" t="s">
        <v>152</v>
      </c>
      <c r="E396" s="28" t="s">
        <v>168</v>
      </c>
      <c r="F396" s="28" t="s">
        <v>207</v>
      </c>
      <c r="G396" s="23">
        <v>75</v>
      </c>
      <c r="H396" s="23">
        <v>0</v>
      </c>
      <c r="I396" s="23">
        <v>0</v>
      </c>
    </row>
    <row r="397" spans="1:9" ht="37.5">
      <c r="A397" s="111" t="s">
        <v>119</v>
      </c>
      <c r="B397" s="67" t="s">
        <v>652</v>
      </c>
      <c r="C397" s="28" t="s">
        <v>187</v>
      </c>
      <c r="D397" s="28" t="s">
        <v>152</v>
      </c>
      <c r="E397" s="28" t="s">
        <v>168</v>
      </c>
      <c r="F397" s="28" t="s">
        <v>210</v>
      </c>
      <c r="G397" s="23">
        <v>75</v>
      </c>
      <c r="H397" s="23">
        <v>0</v>
      </c>
      <c r="I397" s="23">
        <v>0</v>
      </c>
    </row>
    <row r="398" spans="1:9" ht="38.25" customHeight="1">
      <c r="A398" s="21" t="s">
        <v>427</v>
      </c>
      <c r="B398" s="67" t="s">
        <v>429</v>
      </c>
      <c r="C398" s="28" t="s">
        <v>387</v>
      </c>
      <c r="D398" s="28"/>
      <c r="E398" s="28"/>
      <c r="F398" s="28"/>
      <c r="G398" s="23">
        <f>G399+G403</f>
        <v>13920.5</v>
      </c>
      <c r="H398" s="23">
        <f>H399+H403</f>
        <v>12619.3</v>
      </c>
      <c r="I398" s="23">
        <f>I399+I403</f>
        <v>12321</v>
      </c>
    </row>
    <row r="399" spans="1:9" ht="18.75">
      <c r="A399" s="33" t="s">
        <v>428</v>
      </c>
      <c r="B399" s="67" t="s">
        <v>430</v>
      </c>
      <c r="C399" s="28" t="s">
        <v>387</v>
      </c>
      <c r="D399" s="28"/>
      <c r="E399" s="28"/>
      <c r="F399" s="28"/>
      <c r="G399" s="23">
        <f>G400+G401+G402</f>
        <v>11786.8</v>
      </c>
      <c r="H399" s="23">
        <f>H400+H401+H402</f>
        <v>10545.6</v>
      </c>
      <c r="I399" s="23">
        <f>I400+I401+I402</f>
        <v>10247.300000000001</v>
      </c>
    </row>
    <row r="400" spans="1:9" ht="18.75">
      <c r="A400" s="111" t="s">
        <v>213</v>
      </c>
      <c r="B400" s="67" t="s">
        <v>430</v>
      </c>
      <c r="C400" s="28" t="s">
        <v>387</v>
      </c>
      <c r="D400" s="28" t="s">
        <v>152</v>
      </c>
      <c r="E400" s="28" t="s">
        <v>190</v>
      </c>
      <c r="F400" s="28" t="s">
        <v>185</v>
      </c>
      <c r="G400" s="23">
        <v>10631.6</v>
      </c>
      <c r="H400" s="23">
        <v>9679.1</v>
      </c>
      <c r="I400" s="23">
        <v>9679.1</v>
      </c>
    </row>
    <row r="401" spans="1:9" ht="37.5">
      <c r="A401" s="111" t="s">
        <v>119</v>
      </c>
      <c r="B401" s="67" t="s">
        <v>430</v>
      </c>
      <c r="C401" s="28" t="s">
        <v>387</v>
      </c>
      <c r="D401" s="28" t="s">
        <v>152</v>
      </c>
      <c r="E401" s="28" t="s">
        <v>190</v>
      </c>
      <c r="F401" s="28" t="s">
        <v>210</v>
      </c>
      <c r="G401" s="23">
        <v>1152.3</v>
      </c>
      <c r="H401" s="23">
        <v>836.5</v>
      </c>
      <c r="I401" s="23">
        <v>543.2</v>
      </c>
    </row>
    <row r="402" spans="1:9" ht="18.75">
      <c r="A402" s="111" t="s">
        <v>208</v>
      </c>
      <c r="B402" s="67" t="s">
        <v>430</v>
      </c>
      <c r="C402" s="28" t="s">
        <v>387</v>
      </c>
      <c r="D402" s="28" t="s">
        <v>152</v>
      </c>
      <c r="E402" s="28" t="s">
        <v>190</v>
      </c>
      <c r="F402" s="28" t="s">
        <v>209</v>
      </c>
      <c r="G402" s="23">
        <v>2.9</v>
      </c>
      <c r="H402" s="23">
        <v>30</v>
      </c>
      <c r="I402" s="23">
        <v>25</v>
      </c>
    </row>
    <row r="403" spans="1:9" ht="37.5">
      <c r="A403" s="111" t="s">
        <v>520</v>
      </c>
      <c r="B403" s="67" t="s">
        <v>519</v>
      </c>
      <c r="C403" s="28"/>
      <c r="D403" s="28"/>
      <c r="E403" s="28"/>
      <c r="F403" s="28"/>
      <c r="G403" s="23">
        <f>G404+G405</f>
        <v>2133.7</v>
      </c>
      <c r="H403" s="23">
        <f>H404+H405</f>
        <v>2073.7</v>
      </c>
      <c r="I403" s="23">
        <f>I404+I405</f>
        <v>2073.7</v>
      </c>
    </row>
    <row r="404" spans="1:9" ht="18.75">
      <c r="A404" s="111" t="s">
        <v>213</v>
      </c>
      <c r="B404" s="67" t="s">
        <v>519</v>
      </c>
      <c r="C404" s="28" t="s">
        <v>387</v>
      </c>
      <c r="D404" s="28" t="s">
        <v>152</v>
      </c>
      <c r="E404" s="28" t="s">
        <v>190</v>
      </c>
      <c r="F404" s="28" t="s">
        <v>185</v>
      </c>
      <c r="G404" s="23">
        <v>2056.7</v>
      </c>
      <c r="H404" s="23">
        <v>1858.8</v>
      </c>
      <c r="I404" s="23">
        <v>1858.8</v>
      </c>
    </row>
    <row r="405" spans="1:9" ht="37.5">
      <c r="A405" s="111" t="s">
        <v>119</v>
      </c>
      <c r="B405" s="67" t="s">
        <v>519</v>
      </c>
      <c r="C405" s="28" t="s">
        <v>387</v>
      </c>
      <c r="D405" s="28" t="s">
        <v>152</v>
      </c>
      <c r="E405" s="28" t="s">
        <v>190</v>
      </c>
      <c r="F405" s="28" t="s">
        <v>210</v>
      </c>
      <c r="G405" s="23">
        <v>77</v>
      </c>
      <c r="H405" s="23">
        <v>214.9</v>
      </c>
      <c r="I405" s="23">
        <v>214.9</v>
      </c>
    </row>
    <row r="406" spans="1:9" ht="56.25">
      <c r="A406" s="112" t="s">
        <v>467</v>
      </c>
      <c r="B406" s="109" t="s">
        <v>330</v>
      </c>
      <c r="C406" s="25"/>
      <c r="D406" s="25"/>
      <c r="E406" s="25"/>
      <c r="F406" s="25"/>
      <c r="G406" s="26">
        <f>G407+G410</f>
        <v>1114</v>
      </c>
      <c r="H406" s="26">
        <f>H407+H410</f>
        <v>958</v>
      </c>
      <c r="I406" s="26">
        <f>I407+I410</f>
        <v>958</v>
      </c>
    </row>
    <row r="407" spans="1:9" ht="37.5">
      <c r="A407" s="111" t="s">
        <v>34</v>
      </c>
      <c r="B407" s="67" t="s">
        <v>35</v>
      </c>
      <c r="C407" s="28"/>
      <c r="D407" s="28"/>
      <c r="E407" s="28"/>
      <c r="F407" s="28"/>
      <c r="G407" s="23">
        <f aca="true" t="shared" si="25" ref="G407:I408">G408</f>
        <v>1000</v>
      </c>
      <c r="H407" s="23">
        <f t="shared" si="25"/>
        <v>500</v>
      </c>
      <c r="I407" s="23">
        <f t="shared" si="25"/>
        <v>500</v>
      </c>
    </row>
    <row r="408" spans="1:9" ht="18.75">
      <c r="A408" s="111" t="s">
        <v>272</v>
      </c>
      <c r="B408" s="67" t="s">
        <v>36</v>
      </c>
      <c r="C408" s="28"/>
      <c r="D408" s="28"/>
      <c r="E408" s="28"/>
      <c r="F408" s="28"/>
      <c r="G408" s="23">
        <f t="shared" si="25"/>
        <v>1000</v>
      </c>
      <c r="H408" s="23">
        <f t="shared" si="25"/>
        <v>500</v>
      </c>
      <c r="I408" s="23">
        <f t="shared" si="25"/>
        <v>500</v>
      </c>
    </row>
    <row r="409" spans="1:9" ht="18.75">
      <c r="A409" s="111" t="s">
        <v>437</v>
      </c>
      <c r="B409" s="67" t="s">
        <v>36</v>
      </c>
      <c r="C409" s="28" t="s">
        <v>387</v>
      </c>
      <c r="D409" s="28" t="s">
        <v>160</v>
      </c>
      <c r="E409" s="28" t="s">
        <v>152</v>
      </c>
      <c r="F409" s="28" t="s">
        <v>218</v>
      </c>
      <c r="G409" s="23">
        <v>1000</v>
      </c>
      <c r="H409" s="23">
        <v>500</v>
      </c>
      <c r="I409" s="23">
        <v>500</v>
      </c>
    </row>
    <row r="410" spans="1:9" ht="38.25" customHeight="1">
      <c r="A410" s="111" t="s">
        <v>654</v>
      </c>
      <c r="B410" s="67" t="s">
        <v>374</v>
      </c>
      <c r="C410" s="28"/>
      <c r="D410" s="28"/>
      <c r="E410" s="28"/>
      <c r="F410" s="28"/>
      <c r="G410" s="23">
        <f>G411</f>
        <v>114</v>
      </c>
      <c r="H410" s="23">
        <f>H411</f>
        <v>458</v>
      </c>
      <c r="I410" s="23">
        <f>I411</f>
        <v>458</v>
      </c>
    </row>
    <row r="411" spans="1:9" ht="18.75">
      <c r="A411" s="111" t="s">
        <v>272</v>
      </c>
      <c r="B411" s="67" t="s">
        <v>375</v>
      </c>
      <c r="C411" s="28"/>
      <c r="D411" s="28"/>
      <c r="E411" s="28"/>
      <c r="F411" s="28"/>
      <c r="G411" s="23">
        <f>G412+G415+G414+G413</f>
        <v>114</v>
      </c>
      <c r="H411" s="23">
        <f>H412+H415+H414+H413</f>
        <v>458</v>
      </c>
      <c r="I411" s="23">
        <f>I412+I415+I414+I413</f>
        <v>458</v>
      </c>
    </row>
    <row r="412" spans="1:9" ht="37.5">
      <c r="A412" s="111" t="s">
        <v>119</v>
      </c>
      <c r="B412" s="67" t="s">
        <v>375</v>
      </c>
      <c r="C412" s="28" t="s">
        <v>387</v>
      </c>
      <c r="D412" s="28" t="s">
        <v>157</v>
      </c>
      <c r="E412" s="28" t="s">
        <v>157</v>
      </c>
      <c r="F412" s="28" t="s">
        <v>210</v>
      </c>
      <c r="G412" s="23">
        <v>82</v>
      </c>
      <c r="H412" s="23">
        <v>360</v>
      </c>
      <c r="I412" s="23">
        <v>360</v>
      </c>
    </row>
    <row r="413" spans="1:9" ht="37.5">
      <c r="A413" s="111" t="s">
        <v>261</v>
      </c>
      <c r="B413" s="67" t="s">
        <v>375</v>
      </c>
      <c r="C413" s="28" t="s">
        <v>387</v>
      </c>
      <c r="D413" s="28" t="s">
        <v>157</v>
      </c>
      <c r="E413" s="28" t="s">
        <v>157</v>
      </c>
      <c r="F413" s="28" t="s">
        <v>260</v>
      </c>
      <c r="G413" s="23">
        <v>32</v>
      </c>
      <c r="H413" s="23">
        <v>0</v>
      </c>
      <c r="I413" s="23">
        <v>0</v>
      </c>
    </row>
    <row r="414" spans="1:9" ht="18.75">
      <c r="A414" s="111" t="s">
        <v>381</v>
      </c>
      <c r="B414" s="67" t="s">
        <v>375</v>
      </c>
      <c r="C414" s="28" t="s">
        <v>387</v>
      </c>
      <c r="D414" s="28" t="s">
        <v>157</v>
      </c>
      <c r="E414" s="28" t="s">
        <v>157</v>
      </c>
      <c r="F414" s="28" t="s">
        <v>380</v>
      </c>
      <c r="G414" s="23">
        <v>0</v>
      </c>
      <c r="H414" s="23">
        <v>68</v>
      </c>
      <c r="I414" s="23">
        <v>68</v>
      </c>
    </row>
    <row r="415" spans="1:9" ht="18.75">
      <c r="A415" s="111" t="s">
        <v>219</v>
      </c>
      <c r="B415" s="67" t="s">
        <v>375</v>
      </c>
      <c r="C415" s="28" t="s">
        <v>387</v>
      </c>
      <c r="D415" s="28" t="s">
        <v>157</v>
      </c>
      <c r="E415" s="28" t="s">
        <v>157</v>
      </c>
      <c r="F415" s="28" t="s">
        <v>215</v>
      </c>
      <c r="G415" s="23">
        <v>0</v>
      </c>
      <c r="H415" s="23">
        <v>30</v>
      </c>
      <c r="I415" s="23">
        <v>30</v>
      </c>
    </row>
    <row r="416" spans="1:9" ht="56.25">
      <c r="A416" s="112" t="s">
        <v>609</v>
      </c>
      <c r="B416" s="109" t="s">
        <v>610</v>
      </c>
      <c r="C416" s="25"/>
      <c r="D416" s="25"/>
      <c r="E416" s="25"/>
      <c r="F416" s="25"/>
      <c r="G416" s="26">
        <f aca="true" t="shared" si="26" ref="G416:I418">G417</f>
        <v>1872.6</v>
      </c>
      <c r="H416" s="26">
        <f t="shared" si="26"/>
        <v>0</v>
      </c>
      <c r="I416" s="26">
        <f t="shared" si="26"/>
        <v>0</v>
      </c>
    </row>
    <row r="417" spans="1:9" ht="37.5">
      <c r="A417" s="84" t="s">
        <v>616</v>
      </c>
      <c r="B417" s="67" t="s">
        <v>612</v>
      </c>
      <c r="C417" s="28"/>
      <c r="D417" s="28"/>
      <c r="E417" s="28"/>
      <c r="F417" s="28"/>
      <c r="G417" s="23">
        <f t="shared" si="26"/>
        <v>1872.6</v>
      </c>
      <c r="H417" s="23">
        <f t="shared" si="26"/>
        <v>0</v>
      </c>
      <c r="I417" s="23">
        <f t="shared" si="26"/>
        <v>0</v>
      </c>
    </row>
    <row r="418" spans="1:9" ht="37.5">
      <c r="A418" s="111" t="s">
        <v>611</v>
      </c>
      <c r="B418" s="67" t="s">
        <v>613</v>
      </c>
      <c r="C418" s="28"/>
      <c r="D418" s="28"/>
      <c r="E418" s="28"/>
      <c r="F418" s="28"/>
      <c r="G418" s="23">
        <f t="shared" si="26"/>
        <v>1872.6</v>
      </c>
      <c r="H418" s="23">
        <f t="shared" si="26"/>
        <v>0</v>
      </c>
      <c r="I418" s="23">
        <f t="shared" si="26"/>
        <v>0</v>
      </c>
    </row>
    <row r="419" spans="1:9" ht="37.5">
      <c r="A419" s="111" t="s">
        <v>119</v>
      </c>
      <c r="B419" s="67" t="s">
        <v>613</v>
      </c>
      <c r="C419" s="28" t="s">
        <v>387</v>
      </c>
      <c r="D419" s="28" t="s">
        <v>160</v>
      </c>
      <c r="E419" s="28" t="s">
        <v>155</v>
      </c>
      <c r="F419" s="28" t="s">
        <v>210</v>
      </c>
      <c r="G419" s="23">
        <v>1872.6</v>
      </c>
      <c r="H419" s="23">
        <v>0</v>
      </c>
      <c r="I419" s="23">
        <v>0</v>
      </c>
    </row>
    <row r="420" spans="1:9" ht="18.75">
      <c r="A420" s="131" t="s">
        <v>171</v>
      </c>
      <c r="B420" s="131"/>
      <c r="C420" s="131"/>
      <c r="D420" s="131"/>
      <c r="E420" s="131"/>
      <c r="F420" s="131"/>
      <c r="G420" s="26">
        <f>G21+G59+G89+G135+G192+G280+G311+G327+G340+G356+G374+G406+G416</f>
        <v>681761.8999999999</v>
      </c>
      <c r="H420" s="26">
        <f>H21+H59+H89+H135+H192+H280+H311+H327+H340+H356+H374+H406+H416</f>
        <v>645757.5000000001</v>
      </c>
      <c r="I420" s="26">
        <f>I21+I59+I89+I135+I192+I280+I311+I327+I340+I356+I374+I406+I416</f>
        <v>637296.4</v>
      </c>
    </row>
    <row r="421" spans="4:8" ht="18.75">
      <c r="D421" s="49"/>
      <c r="E421" s="49"/>
      <c r="F421" s="49"/>
      <c r="G421" s="73"/>
      <c r="H421" s="73"/>
    </row>
    <row r="422" spans="4:8" ht="18.75">
      <c r="D422" s="49"/>
      <c r="E422" s="49"/>
      <c r="F422" s="49"/>
      <c r="G422" s="73"/>
      <c r="H422" s="73"/>
    </row>
    <row r="423" spans="4:8" ht="18.75">
      <c r="D423" s="49"/>
      <c r="E423" s="49"/>
      <c r="F423" s="49" t="s">
        <v>200</v>
      </c>
      <c r="G423" s="73"/>
      <c r="H423" s="73"/>
    </row>
    <row r="424" ht="18.75">
      <c r="G424" s="73"/>
    </row>
    <row r="425" spans="7:8" ht="18.75">
      <c r="G425" s="73"/>
      <c r="H425" s="73"/>
    </row>
    <row r="426" ht="18.75">
      <c r="G426" s="73"/>
    </row>
    <row r="427" ht="18.75">
      <c r="G427" s="55"/>
    </row>
    <row r="432" spans="1:3" ht="18.75">
      <c r="A432" s="37"/>
      <c r="B432" s="37"/>
      <c r="C432" s="37"/>
    </row>
    <row r="433" spans="1:3" ht="18.75">
      <c r="A433" s="37"/>
      <c r="B433" s="37"/>
      <c r="C433" s="37"/>
    </row>
    <row r="434" spans="1:3" ht="18.75">
      <c r="A434" s="37"/>
      <c r="B434" s="37"/>
      <c r="C434" s="37"/>
    </row>
    <row r="435" spans="1:3" ht="18.75">
      <c r="A435" s="37"/>
      <c r="B435" s="37"/>
      <c r="C435" s="37"/>
    </row>
  </sheetData>
  <sheetProtection/>
  <mergeCells count="20">
    <mergeCell ref="A11:F11"/>
    <mergeCell ref="A420:F420"/>
    <mergeCell ref="A18:A19"/>
    <mergeCell ref="B18:B19"/>
    <mergeCell ref="C18:C19"/>
    <mergeCell ref="D18:D19"/>
    <mergeCell ref="A12:I13"/>
    <mergeCell ref="E18:E19"/>
    <mergeCell ref="F18:F19"/>
    <mergeCell ref="G18:I18"/>
    <mergeCell ref="A14:I14"/>
    <mergeCell ref="F1:I1"/>
    <mergeCell ref="F2:I2"/>
    <mergeCell ref="F3:I3"/>
    <mergeCell ref="F4:I4"/>
    <mergeCell ref="F5:I5"/>
    <mergeCell ref="F6:I6"/>
    <mergeCell ref="F7:I7"/>
    <mergeCell ref="F8:I8"/>
    <mergeCell ref="F9:I9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47" r:id="rId1"/>
  <rowBreaks count="6" manualBreakCount="6">
    <brk id="196" max="8" man="1"/>
    <brk id="254" max="8" man="1"/>
    <brk id="271" max="8" man="1"/>
    <brk id="315" max="8" man="1"/>
    <brk id="344" max="8" man="1"/>
    <brk id="3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2019-10-24T08:37:49Z</cp:lastPrinted>
  <dcterms:created xsi:type="dcterms:W3CDTF">2004-11-04T07:33:42Z</dcterms:created>
  <dcterms:modified xsi:type="dcterms:W3CDTF">2019-10-28T13:13:06Z</dcterms:modified>
  <cp:category/>
  <cp:version/>
  <cp:contentType/>
  <cp:contentStatus/>
</cp:coreProperties>
</file>