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995" activeTab="0"/>
  </bookViews>
  <sheets>
    <sheet name="приложение 2" sheetId="1" r:id="rId1"/>
  </sheets>
  <definedNames>
    <definedName name="_xlnm.Print_Titles" localSheetId="0">'приложение 2'!$12:$12</definedName>
    <definedName name="_xlnm.Print_Area" localSheetId="0">'приложение 2'!$A$1:$P$620</definedName>
  </definedNames>
  <calcPr fullCalcOnLoad="1"/>
</workbook>
</file>

<file path=xl/sharedStrings.xml><?xml version="1.0" encoding="utf-8"?>
<sst xmlns="http://schemas.openxmlformats.org/spreadsheetml/2006/main" count="2694" uniqueCount="579">
  <si>
    <t>Приложение  3</t>
  </si>
  <si>
    <t>к решению Представительного Собрания</t>
  </si>
  <si>
    <t>Никольского муниципального района</t>
  </si>
  <si>
    <t>"Об исполнении районного бюджета за 2019 год"</t>
  </si>
  <si>
    <t>(тыс. рублей)</t>
  </si>
  <si>
    <t>(тыс.руб.)</t>
  </si>
  <si>
    <t>Наименование</t>
  </si>
  <si>
    <t>ГРБС</t>
  </si>
  <si>
    <t>Кассовое исполнение</t>
  </si>
  <si>
    <t>Финансовое управление Никольского муниципального района</t>
  </si>
  <si>
    <t>098</t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</si>
  <si>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</si>
  <si>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</si>
  <si>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</si>
  <si>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</si>
  <si>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</si>
  <si>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"Управление муниципальными финансами Никольского муниципального района на 2016-2021 годы"</t>
  </si>
  <si>
    <t>11 0 00 00000</t>
  </si>
  <si>
    <t>Основное мероприятие "Осуществление  внутреннего муниципального финансового контроля с использованием информационных и коммуникационных технологий"</t>
  </si>
  <si>
    <t>11 0 07 00000</t>
  </si>
  <si>
    <t xml:space="preserve">Осуществление части полномочий по внутреннему муниципальному финансовому контролю </t>
  </si>
  <si>
    <t>11 0 07 21760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</si>
  <si>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</si>
  <si>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</si>
  <si>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</si>
  <si>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</si>
  <si>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</si>
  <si>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11 0 08 00000</t>
  </si>
  <si>
    <t>Расходы на обеспечение функций органов местного самоуправления</t>
  </si>
  <si>
    <t>11 0 08 00190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</si>
  <si>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</si>
  <si>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11 0 08 55501</t>
  </si>
  <si>
    <t>Поощрение за качественное управление муниципальными финансами</t>
  </si>
  <si>
    <t>11 0 08 74060</t>
  </si>
  <si>
    <t xml:space="preserve">ОБСЛУЖИВАНИЕ ГОСУДАРСТВЕННОГО  И МУНИЦИПАЛЬНОГО ДОЛГА </t>
  </si>
  <si>
    <t>13</t>
  </si>
  <si>
    <t>Обслуживание внутреннего государственного и муниципального долга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</si>
  <si>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</si>
  <si>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</si>
  <si>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</si>
  <si>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</si>
  <si>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</si>
  <si>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</si>
  <si>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</si>
  <si>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</si>
  <si>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</si>
  <si>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"Выравнивание бюджетной обеспеченности муниципальных образований района"</t>
  </si>
  <si>
    <t>11 0 04 00000</t>
  </si>
  <si>
    <t>Дотации на выравнивание бюджетной обеспеченности</t>
  </si>
  <si>
    <t>11 0 04 70010</t>
  </si>
  <si>
    <t>Дотации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</si>
  <si>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</si>
  <si>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</si>
  <si>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</si>
  <si>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 xml:space="preserve">Иные дотации </t>
  </si>
  <si>
    <t>02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</si>
  <si>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</si>
  <si>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</si>
  <si>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</si>
  <si>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</si>
  <si>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</si>
  <si>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Управление культуры администрации Никольского муниципального района</t>
  </si>
  <si>
    <t>114</t>
  </si>
  <si>
    <t>ОБРАЗОВАНИЕ</t>
  </si>
  <si>
    <t>07</t>
  </si>
  <si>
    <t>Дополнительное образование детей</t>
  </si>
  <si>
    <t>03</t>
  </si>
  <si>
    <t>Муниципальная программа "Развитие сферы культуры Никольского муниципального района на 2014-2021 годы"</t>
  </si>
  <si>
    <t>04 0 00 00000</t>
  </si>
  <si>
    <t>Подпрограмма "Развитие дополнительного художественного образования детей"</t>
  </si>
  <si>
    <t>04 4 00 00000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</si>
  <si>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</si>
  <si>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</si>
  <si>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</si>
  <si>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</si>
  <si>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 xml:space="preserve">Субсидии бюджетным учреждениям </t>
  </si>
  <si>
    <t>610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</si>
  <si>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</si>
  <si>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</si>
  <si>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 xml:space="preserve">Молодежная политика </t>
  </si>
  <si>
    <t>Муниципальная  программа "Реализация молодежной политики на территории Никольского муниципального района на 2016-2021 гг."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</si>
  <si>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</si>
  <si>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</si>
  <si>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</si>
  <si>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</si>
  <si>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</si>
  <si>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</si>
  <si>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</si>
  <si>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</si>
  <si>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</si>
  <si>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</si>
  <si>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</si>
  <si>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</si>
  <si>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</si>
  <si>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</si>
  <si>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КУЛЬТУРА , КИНЕМАТОГРАФИЯ</t>
  </si>
  <si>
    <t>08</t>
  </si>
  <si>
    <t>Культура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</si>
  <si>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</si>
  <si>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</si>
  <si>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</si>
  <si>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</si>
  <si>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</si>
  <si>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</si>
  <si>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04 1 01 S1650</t>
  </si>
  <si>
    <t>Основное мероприятие "Организация и проведение мероприятий"</t>
  </si>
  <si>
    <t>04 1 02 00000</t>
  </si>
  <si>
    <t>04 1 02 01590</t>
  </si>
  <si>
    <t>04 1 02 S1650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</si>
  <si>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</si>
  <si>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</si>
  <si>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</si>
  <si>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</si>
  <si>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</si>
  <si>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Осуществление части полномочий по организации и проведению культурно-массовых мероприятий МО г.Никольска</t>
  </si>
  <si>
    <t>04 2 01 21800</t>
  </si>
  <si>
    <t>04 2 01 S1650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</si>
  <si>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</si>
  <si>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04 2 01 L4670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</si>
  <si>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</si>
  <si>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</si>
  <si>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</si>
  <si>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</si>
  <si>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</si>
  <si>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</si>
  <si>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</si>
  <si>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</si>
  <si>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</si>
  <si>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</si>
  <si>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Комплектование книжных фондов муниципальных библиотек</t>
  </si>
  <si>
    <t>04 3 01 74090</t>
  </si>
  <si>
    <t>04 3 01 S1650</t>
  </si>
  <si>
    <t>Комплектование книжных фондов муниципальных общедоступных библиотек</t>
  </si>
  <si>
    <t>04 3 01 L5193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</si>
  <si>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</si>
  <si>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</si>
  <si>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</si>
  <si>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</si>
  <si>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</si>
  <si>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</si>
  <si>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S1650</t>
  </si>
  <si>
    <t>Другие вопросы в области культуры, кинематографии</t>
  </si>
  <si>
    <t>04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</si>
  <si>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</si>
  <si>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</si>
  <si>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</si>
  <si>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</si>
  <si>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04 6 01 00190</t>
  </si>
  <si>
    <t>04 6 01 55501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</si>
  <si>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</si>
  <si>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06 0 00 00000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</si>
  <si>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</si>
  <si>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</si>
  <si>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</si>
  <si>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06 3 06 00000</t>
  </si>
  <si>
    <t>Прочие мероприятия по профилактике употребления алкоголизма и психоактивных веществ</t>
  </si>
  <si>
    <t>06 3 06 21890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</si>
  <si>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</si>
  <si>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</si>
  <si>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</si>
  <si>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 Никольского муниципального района на 2017-2021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</si>
  <si>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</si>
  <si>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</si>
  <si>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</si>
  <si>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</si>
  <si>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</si>
  <si>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</si>
  <si>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</si>
  <si>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Социальные выплаты гражданам, кроме публичных нормативных социальных выплат</t>
  </si>
  <si>
    <t>320</t>
  </si>
  <si>
    <t>Управление образования  администрации Никольского муниципального района</t>
  </si>
  <si>
    <t>Дошкольное образование</t>
  </si>
  <si>
    <t>Муниципальная программа "Развитие образования Никольского муниципального района на 2016-2021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</si>
  <si>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</si>
  <si>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</si>
  <si>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</si>
  <si>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</si>
  <si>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</si>
  <si>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</si>
  <si>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</si>
  <si>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S1650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</si>
  <si>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</si>
  <si>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</si>
  <si>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</si>
  <si>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</si>
  <si>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</si>
  <si>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05 1 04 72020</t>
  </si>
  <si>
    <t>Общее образование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</si>
  <si>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</si>
  <si>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01 0 00 00000</t>
  </si>
  <si>
    <t>Подпрограмма "Энергосбережение Никольского муниципального района на 2015-2021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</si>
  <si>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</si>
  <si>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</si>
  <si>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</si>
  <si>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</si>
  <si>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</si>
  <si>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</si>
  <si>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01 1 02 00000</t>
  </si>
  <si>
    <t>01 1 02 21350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</si>
  <si>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</si>
  <si>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</si>
  <si>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</si>
  <si>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</si>
  <si>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</si>
  <si>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</si>
  <si>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05 2 01 S1650</t>
  </si>
  <si>
    <t>05 2 01 72010</t>
  </si>
  <si>
    <t>Мероприятия государственной программы Российской Федерации "Доступная среда" на 2011-2025 годы</t>
  </si>
  <si>
    <t>05 2 01 L0270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</si>
  <si>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</si>
  <si>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</si>
  <si>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</si>
  <si>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</si>
  <si>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</si>
  <si>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</si>
  <si>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</si>
  <si>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</si>
  <si>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</si>
  <si>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S1650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</si>
  <si>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</si>
  <si>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</si>
  <si>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</si>
  <si>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</si>
  <si>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S1650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</si>
  <si>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</si>
  <si>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</si>
  <si>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</si>
  <si>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</si>
  <si>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</si>
  <si>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S1650</t>
  </si>
  <si>
    <t>Подпрограмма  "Организация отдыха детей, их оздоровления и занятости в Никольском муниципальном районе на 2017-2021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</si>
  <si>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</si>
  <si>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</si>
  <si>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</si>
  <si>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Мероприятия по оздоровлению детей, включая занятость несовершеннолетних</t>
  </si>
  <si>
    <t>03 3 01 21960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</si>
  <si>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</si>
  <si>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</si>
  <si>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</si>
  <si>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</si>
  <si>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03 3 04 00000</t>
  </si>
  <si>
    <t>03 3 04 21960</t>
  </si>
  <si>
    <t xml:space="preserve">03 3 04 21960 </t>
  </si>
  <si>
    <t>Муниципальная  программа "Экономическое развитие Никольского муниципального района на 2018-2021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</si>
  <si>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</si>
  <si>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2018-2021 г.г."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</si>
  <si>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</si>
  <si>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</si>
  <si>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</si>
  <si>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</si>
  <si>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</si>
  <si>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 xml:space="preserve">Другие вопросы в области образования </t>
  </si>
  <si>
    <t>09</t>
  </si>
  <si>
    <t xml:space="preserve">Муниципальная программа "Развитие образования Никольского муниципального района на 2016-2021 годы"
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</si>
  <si>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</si>
  <si>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</si>
  <si>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</si>
  <si>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Подпрограмма "Обеспечение реализации подпрограмм"</t>
  </si>
  <si>
    <t>05 3 00 00000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</si>
  <si>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</si>
  <si>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05 3 02 00000</t>
  </si>
  <si>
    <t>05 3 02 00190</t>
  </si>
  <si>
    <t>Исполнение судебных актов</t>
  </si>
  <si>
    <t>830</t>
  </si>
  <si>
    <t>05 3 02 55501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</si>
  <si>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</si>
  <si>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</si>
  <si>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</si>
  <si>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</si>
  <si>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06 2 03 00000</t>
  </si>
  <si>
    <t>Прочие мероприятия в сфере безопасности дорожного движения</t>
  </si>
  <si>
    <t>06 2 03 20300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</si>
  <si>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</si>
  <si>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</si>
  <si>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</si>
  <si>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</si>
  <si>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</si>
  <si>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</si>
  <si>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</si>
  <si>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05 2 05 72020</t>
  </si>
  <si>
    <t>Охрана семьи и детства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</si>
  <si>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</si>
  <si>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</si>
  <si>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05 1 02 72020</t>
  </si>
  <si>
    <t>ФИЗИЧЕСКАЯ КУЛЬТУРА И СПОРТ</t>
  </si>
  <si>
    <t>11</t>
  </si>
  <si>
    <t>Массовый спорт</t>
  </si>
  <si>
    <t>Муниципальная программа "Развитие физической культуры и спорта в Никольском муниципальном районе на 2014-2021 годы"</t>
  </si>
  <si>
    <t>02 0 00 00000</t>
  </si>
  <si>
    <t>Основное мероприятие "Физическая культура и массовый спорт"</t>
  </si>
  <si>
    <t>02 0 01 00000</t>
  </si>
  <si>
    <t xml:space="preserve">Мероприятия в области спорта и физической культуры </t>
  </si>
  <si>
    <t>02 0 01 21600</t>
  </si>
  <si>
    <t>Основное мероприятие "Подготовка спортивного резерва"</t>
  </si>
  <si>
    <t>02 0 02 00000</t>
  </si>
  <si>
    <t>02 0 02 21600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</si>
  <si>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</si>
  <si>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02 0 02 21601</t>
  </si>
  <si>
    <t>Основное мероприятие "Развитие инфраструктуры физической культуры и спорта"</t>
  </si>
  <si>
    <t>02 0 04 00000</t>
  </si>
  <si>
    <t>02 0 04 21601</t>
  </si>
  <si>
    <t>Администрация Никольского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</si>
  <si>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</si>
  <si>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</si>
  <si>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</si>
  <si>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 xml:space="preserve">01 1 02 21350 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</si>
  <si>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</si>
  <si>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03 1 Р1 00000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</si>
  <si>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</si>
  <si>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Р1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</si>
  <si>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</si>
  <si>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</si>
  <si>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</si>
  <si>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03 2 02 00000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</si>
  <si>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</si>
  <si>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03 2 02 72060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</si>
  <si>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</si>
  <si>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03 2 02 72315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</si>
  <si>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</si>
  <si>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</si>
  <si>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</si>
  <si>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</si>
  <si>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</si>
  <si>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06 1 01 72140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</si>
  <si>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</si>
  <si>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</si>
  <si>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 xml:space="preserve"> Осуществление отдельных государственных полномочий</t>
  </si>
  <si>
    <t>73 0 00 00000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</si>
  <si>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</si>
  <si>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73 0 00 72190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</si>
  <si>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</si>
  <si>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73 0 00 72210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</si>
  <si>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</si>
  <si>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</si>
  <si>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Иные межбюджетные трансферты муниципального уровня</t>
  </si>
  <si>
    <t>81 0 00 00000</t>
  </si>
  <si>
    <t xml:space="preserve">Иные межбюджетные трансферты, передаваемые районному бюджету из бюджетов поселений </t>
  </si>
  <si>
    <t>81 1 00 00000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</si>
  <si>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</si>
  <si>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81 1 00 21720</t>
  </si>
  <si>
    <t>Осуществление части полномочий по правовому обеспечению деятельности ОМС поселений</t>
  </si>
  <si>
    <t>81 1 00 21730</t>
  </si>
  <si>
    <t>Осуществление полномочий по информационно-техническому обеспечению деятельности ОМС поселений</t>
  </si>
  <si>
    <t>81 1 00 21740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</si>
  <si>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</si>
  <si>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81 1 00 21920</t>
  </si>
  <si>
    <t xml:space="preserve">Иные межбюджетные трансферты бюджетам городских, сельских поселений из бюджета муниципального района </t>
  </si>
  <si>
    <t>81 2 00 00000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</si>
  <si>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</si>
  <si>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81 2 00 21770</t>
  </si>
  <si>
    <t>Иные межбюджетные трансферты</t>
  </si>
  <si>
    <t>540</t>
  </si>
  <si>
    <t>Обеспечение деятельности органов местного самоуправления</t>
  </si>
  <si>
    <t>91 0 00 00000</t>
  </si>
  <si>
    <t>91 0 00 00190</t>
  </si>
  <si>
    <t xml:space="preserve"> 850</t>
  </si>
  <si>
    <t>91 0 00 55501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</si>
  <si>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</si>
  <si>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91 0 00 74001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</si>
  <si>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</si>
  <si>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</si>
  <si>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</si>
  <si>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</si>
  <si>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Другие общегосударственные вопросы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</si>
  <si>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</si>
  <si>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</si>
  <si>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</si>
  <si>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</si>
  <si>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</si>
  <si>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11 0 09 00000</t>
  </si>
  <si>
    <t>Центр бюджетного учета и отчетности</t>
  </si>
  <si>
    <t>11 0 09 12590</t>
  </si>
  <si>
    <t>Осуществление части полномочий по ведению бухгалтерского (бюджетного) учета и составлению отчетности</t>
  </si>
  <si>
    <t>11 0 09 21780</t>
  </si>
  <si>
    <t>Осуществление отдельных государственных полномочий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</si>
  <si>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</si>
  <si>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73 0 00 72250</t>
  </si>
  <si>
    <t>Реализация государственных функций, связанных с общегосударственным управлением</t>
  </si>
  <si>
    <t>97 0 00 00000</t>
  </si>
  <si>
    <t>Выполнение других обязательств государства</t>
  </si>
  <si>
    <t>97 0 00 21990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</si>
  <si>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</si>
  <si>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</si>
  <si>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</si>
  <si>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31 0 00 00000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</si>
  <si>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</si>
  <si>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31 0 00 21390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</si>
  <si>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</si>
  <si>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81 1 00 21750</t>
  </si>
  <si>
    <t>Другие вопросы в области национальной безопасности и правоохранительной деятельности</t>
  </si>
  <si>
    <t>Основное мероприятие  "Предупреждение экстремизма и терроризма"</t>
  </si>
  <si>
    <t>06 1 03 00000</t>
  </si>
  <si>
    <t>Мероприятия по профилактике преступлений и иных правонарушений</t>
  </si>
  <si>
    <t>06 1 03 23060</t>
  </si>
  <si>
    <t>Иные выплаты населению</t>
  </si>
  <si>
    <t>360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</si>
  <si>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</si>
  <si>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</si>
  <si>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 xml:space="preserve">Внедрение и (или) эксплуатация аппаратно-программного комплекса "Безопасный город" </t>
  </si>
  <si>
    <t>06 1 04 S1060</t>
  </si>
  <si>
    <t>Основное мероприятие "Привлечение общественности к охране общественного порядка"</t>
  </si>
  <si>
    <t>06 1 07 00000</t>
  </si>
  <si>
    <t>06 1 07 23060</t>
  </si>
  <si>
    <t>НАЦИОНАЛЬНАЯ ЭКОНОМИКА</t>
  </si>
  <si>
    <t>Транспорт</t>
  </si>
  <si>
    <t>97 0 00 21920</t>
  </si>
  <si>
    <t xml:space="preserve"> Создание условий для предоставления транспортных услуг  населению и организацию транспортного обслуживания населения</t>
  </si>
  <si>
    <t>Дорожное хозяйство (дорожные фонды)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</si>
  <si>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</si>
  <si>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</si>
  <si>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</si>
  <si>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</si>
  <si>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  муниципальных дорог и искусственных сооружений</t>
  </si>
  <si>
    <t>09 0 01 20100</t>
  </si>
  <si>
    <t>Осуществление дорожной деятельности в отношении автомобильных дорог общего пользования местного значения</t>
  </si>
  <si>
    <t>09 0 01 S1350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</si>
  <si>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</si>
  <si>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</si>
  <si>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</si>
  <si>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</si>
  <si>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</si>
  <si>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</si>
  <si>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09 0 02 S1360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</si>
  <si>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</si>
  <si>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</si>
  <si>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</si>
  <si>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Другие вопросы в области национальной экономики</t>
  </si>
  <si>
    <t>12</t>
  </si>
  <si>
    <t>Подпрограмма «Развитие торговли в Никольском муниципальном районе на 2018-2021 г.г.»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</si>
  <si>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</si>
  <si>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</si>
  <si>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07 2 03 00000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</si>
  <si>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</si>
  <si>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03 S1050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</si>
  <si>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</si>
  <si>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</si>
  <si>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Развитие мобильной торговли в малонаселенных и труднодоступных населенных пунктах</t>
  </si>
  <si>
    <t>07 2 03 S1250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</si>
  <si>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</si>
  <si>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81 2 00 21790</t>
  </si>
  <si>
    <t>ЖИЛИЩНО-КОММУНАЛЬНОЕ ХОЗЯЙСТВО</t>
  </si>
  <si>
    <t>Жилищное хозяйство</t>
  </si>
  <si>
    <t>Муниципальная программа  "Кадровая политика в сфере здравоохранения Никольского муниципального района на 2016-2021 годы"</t>
  </si>
  <si>
    <t>12 0 00 00000</t>
  </si>
  <si>
    <t>Основное мероприятие «Предоставление жилья медицинским работникам»</t>
  </si>
  <si>
    <t>12 0 01 00000</t>
  </si>
  <si>
    <t>Обеспечение системы здравоохранения медицинскими кадрами</t>
  </si>
  <si>
    <t>12 0 01 21840</t>
  </si>
  <si>
    <t xml:space="preserve">Бюджетные инвестиции </t>
  </si>
  <si>
    <t>410</t>
  </si>
  <si>
    <t>43 0 00 00000</t>
  </si>
  <si>
    <t>Содержание и ремонт муниципального имущества</t>
  </si>
  <si>
    <t>43 0 00 21860</t>
  </si>
  <si>
    <t>Коммунальное хозяйство</t>
  </si>
  <si>
    <t>Основное мероприятие "Снижение объемов энергетических ресурсов в системах коммунальной инфраструктуры"</t>
  </si>
  <si>
    <t>01 1 04 00000</t>
  </si>
  <si>
    <t>01 1 04 21350</t>
  </si>
  <si>
    <t>Подпрограмма "Рациональное природопользование и охрана окружающей среды Никольского муниципального района на 2015-2021 годы"</t>
  </si>
  <si>
    <t>01 2 00 00000</t>
  </si>
  <si>
    <t>Основное мероприятие "Охрана и рациональное использование водных ресурсов»</t>
  </si>
  <si>
    <t>01 2 01 00000</t>
  </si>
  <si>
    <t>Мероприятия по объектам централизованного водоснабжения</t>
  </si>
  <si>
    <t>01 2 01 21370</t>
  </si>
  <si>
    <t>Бюджетные инвестиции</t>
  </si>
  <si>
    <t xml:space="preserve">43 0 00 21860 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</si>
  <si>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</si>
  <si>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</si>
  <si>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</si>
  <si>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Основное мероприятие "Реализация регионального проекта "Формирование комфортной городской среды" </t>
  </si>
  <si>
    <t>13 0 F2 00000</t>
  </si>
  <si>
    <t xml:space="preserve">Реализация мероприятий по благоустройству общественных территорий </t>
  </si>
  <si>
    <t>13 0 F2 55552</t>
  </si>
  <si>
    <t>ОХРАНА ОКРУЖАЮЩЕЙ СРЕДЫ</t>
  </si>
  <si>
    <t>Другие вопросы в области охраны окружающей среды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</si>
  <si>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</si>
  <si>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</si>
  <si>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</si>
  <si>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</si>
  <si>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</si>
  <si>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</si>
  <si>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</si>
  <si>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</si>
  <si>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</si>
  <si>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</si>
  <si>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</si>
  <si>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Молодежная политика</t>
  </si>
  <si>
    <t>Расходы на обеспечение деятельности (оказание услуг) муниципальных учреждений</t>
  </si>
  <si>
    <t>03 3 01 00590</t>
  </si>
  <si>
    <t>03 3 01 S1650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</si>
  <si>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</si>
  <si>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S1030</t>
  </si>
  <si>
    <t xml:space="preserve"> 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</si>
  <si>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</si>
  <si>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Реализация мероприятий по обеспечению системы образования профессиональными  кадрами</t>
  </si>
  <si>
    <t>05 2 06 21850</t>
  </si>
  <si>
    <t xml:space="preserve">05 2 06 21850 </t>
  </si>
  <si>
    <t>Основное мероприятие "Модернизация содержания общего и дополнительного образования"</t>
  </si>
  <si>
    <t>05 2 09 00000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</si>
  <si>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</si>
  <si>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05 2 09 41220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</si>
  <si>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</si>
  <si>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05 3 01 00000</t>
  </si>
  <si>
    <t>Центр обслуживания бюджетных учреждений</t>
  </si>
  <si>
    <t>05 3 01 19590</t>
  </si>
  <si>
    <t>05 3 01 S1650</t>
  </si>
  <si>
    <t>546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</si>
  <si>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</si>
  <si>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</si>
  <si>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04 6 03 19590</t>
  </si>
  <si>
    <t>04 6 03 S1650</t>
  </si>
  <si>
    <t>ЗДРАВООХРАНЕНИЕ</t>
  </si>
  <si>
    <t xml:space="preserve">Другие вопросы в области здравоохранения </t>
  </si>
  <si>
    <t>Основное мероприятие «Оказание социальной поддержки студентам, специалистам сферы здравоохранения»</t>
  </si>
  <si>
    <t>12 0 02 00000</t>
  </si>
  <si>
    <t>12 0 02 21840</t>
  </si>
  <si>
    <t>Пенсионное обеспечение</t>
  </si>
  <si>
    <t>Основное мероприятие " 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</si>
  <si>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</si>
  <si>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</si>
  <si>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</si>
  <si>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Публичные нормативные социальные выплаты гражданам</t>
  </si>
  <si>
    <t>310</t>
  </si>
  <si>
    <t>Основное мероприятие "Предоставление иных социальных выплат"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</si>
  <si>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</si>
  <si>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</si>
  <si>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</si>
  <si>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</si>
  <si>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03 1 04 51340</t>
  </si>
  <si>
    <t>03 1 P1 00000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</si>
  <si>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</si>
  <si>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08 0 00 00000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</si>
  <si>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</si>
  <si>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</si>
  <si>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</si>
  <si>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08 0 01 L5671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</si>
  <si>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</si>
  <si>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</si>
  <si>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</si>
  <si>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02 L5671</t>
  </si>
  <si>
    <t>Резервный фонд района</t>
  </si>
  <si>
    <t>70 0 00 00000</t>
  </si>
  <si>
    <t>Резервные фонды местных администраций</t>
  </si>
  <si>
    <t>70 5 00 00000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</si>
  <si>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</si>
  <si>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</si>
  <si>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02 0 01 00590</t>
  </si>
  <si>
    <t>02 0 01 S1650</t>
  </si>
  <si>
    <t>02 0 01 21601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</si>
  <si>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</si>
  <si>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</si>
  <si>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</si>
  <si>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Реализация регионального проекта "Спорт - норма жизни"</t>
  </si>
  <si>
    <t>02 0 P5 00000</t>
  </si>
  <si>
    <t>Реализация мероприятий по оснащению объектов спортивной инфраструктуры  спортивно-технологическим оборудованием</t>
  </si>
  <si>
    <t>02 0 P5 52280</t>
  </si>
  <si>
    <t>Представительное Собрание Никольского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</si>
  <si>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</si>
  <si>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547</t>
  </si>
  <si>
    <t>Глава местной администрации</t>
  </si>
  <si>
    <t xml:space="preserve">02 </t>
  </si>
  <si>
    <t xml:space="preserve">91 2 00 00000 </t>
  </si>
  <si>
    <t>Руководство и управление в сфере установленных функций ОМС (Глава района)</t>
  </si>
  <si>
    <t>91 2 00 00190</t>
  </si>
  <si>
    <t>91 2 00 55501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</si>
  <si>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</si>
  <si>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трансферты, передаваемые районному бюджету из бюджетов поселений</t>
  </si>
  <si>
    <t>Осуществление части полномочий контрольно- счетного органа по  внешнему муниципальному финансовому контролю</t>
  </si>
  <si>
    <t>81 1 00 21710</t>
  </si>
  <si>
    <t>Расходы на обеспечение функций представительных органов</t>
  </si>
  <si>
    <t>92 0 00 00000</t>
  </si>
  <si>
    <t>92 0 00 00190</t>
  </si>
  <si>
    <t>92 0 00 55501</t>
  </si>
  <si>
    <t>ИТОГО РАСХОДОВ</t>
  </si>
  <si>
    <t>РЗ</t>
  </si>
  <si>
    <t>ПР</t>
  </si>
  <si>
    <t>КЦСР</t>
  </si>
  <si>
    <t>КВР</t>
  </si>
  <si>
    <t>Приложение 2</t>
  </si>
  <si>
    <t>РАСХОДЫ  БЮДЖЕТА  ПО  ВЕДОМСТВЕННОЙ  СТРУКТУРЕ  РАСХОДОВ  РАЙОННОГО  БЮДЖЕТА  ЗА  2019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</si>
</sst>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24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1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8" borderId="10" applyNumberFormat="0" applyFont="0" applyAlignment="0" applyProtection="0"/>
    <xf numFmtId="9" fontId="30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0" fillId="41" borderId="0" xfId="0" applyFont="1" applyFill="1" applyAlignment="1">
      <alignment wrapText="1"/>
    </xf>
    <xf numFmtId="0" fontId="0" fillId="41" borderId="0" xfId="0" applyFont="1" applyFill="1" applyAlignment="1">
      <alignment/>
    </xf>
    <xf numFmtId="0" fontId="2" fillId="41" borderId="0" xfId="0" applyFont="1" applyFill="1" applyBorder="1" applyAlignment="1">
      <alignment horizontal="right" vertical="top"/>
    </xf>
    <xf numFmtId="0" fontId="3" fillId="41" borderId="0" xfId="0" applyFont="1" applyFill="1" applyAlignment="1">
      <alignment horizontal="center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5" fillId="41" borderId="0" xfId="0" applyFont="1" applyFill="1" applyAlignment="1">
      <alignment horizontal="center" vertical="center" wrapText="1"/>
    </xf>
    <xf numFmtId="0" fontId="5" fillId="41" borderId="0" xfId="0" applyFont="1" applyFill="1" applyAlignment="1">
      <alignment/>
    </xf>
    <xf numFmtId="0" fontId="3" fillId="41" borderId="0" xfId="0" applyFont="1" applyFill="1" applyAlignment="1">
      <alignment wrapText="1"/>
    </xf>
    <xf numFmtId="0" fontId="3" fillId="41" borderId="12" xfId="95" applyNumberFormat="1" applyFont="1" applyFill="1" applyBorder="1" applyAlignment="1" applyProtection="1">
      <alignment horizontal="right"/>
      <protection hidden="1"/>
    </xf>
    <xf numFmtId="0" fontId="3" fillId="41" borderId="0" xfId="0" applyFont="1" applyFill="1" applyAlignment="1">
      <alignment horizontal="right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7" fillId="41" borderId="14" xfId="95" applyNumberFormat="1" applyFont="1" applyFill="1" applyBorder="1" applyAlignment="1" applyProtection="1">
      <alignment horizontal="center" vertical="center" wrapText="1"/>
      <protection hidden="1"/>
    </xf>
    <xf numFmtId="0" fontId="7" fillId="41" borderId="13" xfId="0" applyFont="1" applyFill="1" applyBorder="1" applyAlignment="1">
      <alignment horizontal="left" vertical="center" wrapText="1"/>
    </xf>
    <xf numFmtId="49" fontId="7" fillId="41" borderId="13" xfId="0" applyNumberFormat="1" applyFont="1" applyFill="1" applyBorder="1" applyAlignment="1">
      <alignment horizontal="center" vertical="center"/>
    </xf>
    <xf numFmtId="164" fontId="7" fillId="41" borderId="13" xfId="0" applyNumberFormat="1" applyFont="1" applyFill="1" applyBorder="1" applyAlignment="1">
      <alignment horizontal="center" vertical="center"/>
    </xf>
    <xf numFmtId="164" fontId="8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wrapText="1"/>
    </xf>
    <xf numFmtId="49" fontId="8" fillId="41" borderId="13" xfId="0" applyNumberFormat="1" applyFont="1" applyFill="1" applyBorder="1" applyAlignment="1">
      <alignment horizontal="center" vertical="center"/>
    </xf>
    <xf numFmtId="49" fontId="8" fillId="41" borderId="13" xfId="0" applyNumberFormat="1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wrapText="1"/>
    </xf>
    <xf numFmtId="164" fontId="8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8" fillId="41" borderId="15" xfId="95" applyNumberFormat="1" applyFont="1" applyFill="1" applyBorder="1" applyAlignment="1" applyProtection="1">
      <alignment horizontal="left" wrapText="1"/>
      <protection hidden="1"/>
    </xf>
    <xf numFmtId="0" fontId="7" fillId="41" borderId="13" xfId="0" applyFont="1" applyFill="1" applyBorder="1" applyAlignment="1">
      <alignment horizontal="left" wrapText="1"/>
    </xf>
    <xf numFmtId="0" fontId="8" fillId="41" borderId="13" xfId="0" applyFont="1" applyFill="1" applyBorder="1" applyAlignment="1">
      <alignment horizontal="left" vertical="center" wrapText="1"/>
    </xf>
    <xf numFmtId="164" fontId="8" fillId="41" borderId="0" xfId="0" applyNumberFormat="1" applyFont="1" applyFill="1" applyAlignment="1">
      <alignment horizontal="center" vertical="center"/>
    </xf>
    <xf numFmtId="49" fontId="7" fillId="41" borderId="13" xfId="0" applyNumberFormat="1" applyFont="1" applyFill="1" applyBorder="1" applyAlignment="1">
      <alignment horizontal="center" vertical="center" wrapText="1"/>
    </xf>
    <xf numFmtId="164" fontId="0" fillId="41" borderId="0" xfId="0" applyNumberFormat="1" applyFont="1" applyFill="1" applyAlignment="1">
      <alignment/>
    </xf>
    <xf numFmtId="165" fontId="8" fillId="41" borderId="13" xfId="0" applyNumberFormat="1" applyFont="1" applyFill="1" applyBorder="1" applyAlignment="1">
      <alignment horizontal="center" vertical="center" wrapText="1"/>
    </xf>
    <xf numFmtId="164" fontId="8" fillId="41" borderId="13" xfId="0" applyNumberFormat="1" applyFont="1" applyFill="1" applyBorder="1" applyAlignment="1">
      <alignment horizontal="center" vertical="center" wrapText="1"/>
    </xf>
    <xf numFmtId="0" fontId="8" fillId="41" borderId="0" xfId="0" applyFont="1" applyFill="1" applyAlignment="1">
      <alignment wrapText="1"/>
    </xf>
    <xf numFmtId="0" fontId="9" fillId="41" borderId="13" xfId="0" applyFont="1" applyFill="1" applyBorder="1" applyAlignment="1">
      <alignment wrapText="1"/>
    </xf>
    <xf numFmtId="0" fontId="8" fillId="41" borderId="13" xfId="0" applyFont="1" applyFill="1" applyBorder="1" applyAlignment="1">
      <alignment horizontal="left" vertical="top" wrapText="1"/>
    </xf>
    <xf numFmtId="0" fontId="8" fillId="41" borderId="13" xfId="0" applyFont="1" applyFill="1" applyBorder="1" applyAlignment="1">
      <alignment horizontal="center" vertical="center"/>
    </xf>
    <xf numFmtId="165" fontId="8" fillId="41" borderId="13" xfId="0" applyNumberFormat="1" applyFont="1" applyFill="1" applyBorder="1" applyAlignment="1">
      <alignment vertical="top" wrapText="1"/>
    </xf>
    <xf numFmtId="165" fontId="8" fillId="41" borderId="13" xfId="0" applyNumberFormat="1" applyFont="1" applyFill="1" applyBorder="1" applyAlignment="1">
      <alignment horizontal="left" wrapText="1"/>
    </xf>
    <xf numFmtId="165" fontId="8" fillId="41" borderId="13" xfId="0" applyNumberFormat="1" applyFont="1" applyFill="1" applyBorder="1" applyAlignment="1">
      <alignment wrapText="1"/>
    </xf>
    <xf numFmtId="2" fontId="8" fillId="41" borderId="13" xfId="0" applyNumberFormat="1" applyFont="1" applyFill="1" applyBorder="1" applyAlignment="1">
      <alignment wrapText="1"/>
    </xf>
    <xf numFmtId="0" fontId="8" fillId="41" borderId="0" xfId="0" applyFont="1" applyFill="1" applyAlignment="1">
      <alignment horizontal="center" vertical="center"/>
    </xf>
    <xf numFmtId="2" fontId="8" fillId="41" borderId="13" xfId="0" applyNumberFormat="1" applyFont="1" applyFill="1" applyBorder="1" applyAlignment="1">
      <alignment horizontal="left" wrapText="1"/>
    </xf>
    <xf numFmtId="49" fontId="9" fillId="41" borderId="13" xfId="0" applyNumberFormat="1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/>
    </xf>
    <xf numFmtId="0" fontId="8" fillId="41" borderId="13" xfId="0" applyNumberFormat="1" applyFont="1" applyFill="1" applyBorder="1" applyAlignment="1">
      <alignment horizontal="left" wrapText="1"/>
    </xf>
    <xf numFmtId="0" fontId="8" fillId="41" borderId="13" xfId="0" applyNumberFormat="1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left" wrapText="1"/>
    </xf>
    <xf numFmtId="0" fontId="8" fillId="41" borderId="13" xfId="0" applyFont="1" applyFill="1" applyBorder="1" applyAlignment="1">
      <alignment horizontal="justify" vertical="top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left" wrapText="1"/>
    </xf>
    <xf numFmtId="3" fontId="8" fillId="41" borderId="13" xfId="0" applyNumberFormat="1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left" vertical="center" wrapText="1"/>
    </xf>
    <xf numFmtId="0" fontId="8" fillId="41" borderId="14" xfId="0" applyFont="1" applyFill="1" applyBorder="1" applyAlignment="1">
      <alignment horizontal="left" vertical="center" wrapText="1"/>
    </xf>
    <xf numFmtId="0" fontId="8" fillId="41" borderId="15" xfId="0" applyFont="1" applyFill="1" applyBorder="1" applyAlignment="1">
      <alignment horizontal="left" wrapText="1"/>
    </xf>
    <xf numFmtId="0" fontId="8" fillId="41" borderId="17" xfId="0" applyFont="1" applyFill="1" applyBorder="1" applyAlignment="1">
      <alignment horizontal="left" wrapText="1"/>
    </xf>
    <xf numFmtId="0" fontId="8" fillId="41" borderId="0" xfId="0" applyFont="1" applyFill="1" applyAlignment="1">
      <alignment/>
    </xf>
    <xf numFmtId="0" fontId="8" fillId="41" borderId="13" xfId="95" applyNumberFormat="1" applyFont="1" applyFill="1" applyBorder="1" applyAlignment="1" applyProtection="1">
      <alignment horizontal="left" wrapText="1"/>
      <protection hidden="1"/>
    </xf>
    <xf numFmtId="164" fontId="8" fillId="41" borderId="15" xfId="0" applyNumberFormat="1" applyFont="1" applyFill="1" applyBorder="1" applyAlignment="1">
      <alignment horizontal="center" vertical="center"/>
    </xf>
    <xf numFmtId="164" fontId="8" fillId="41" borderId="0" xfId="0" applyNumberFormat="1" applyFont="1" applyFill="1" applyBorder="1" applyAlignment="1">
      <alignment horizontal="center" vertical="center"/>
    </xf>
    <xf numFmtId="164" fontId="8" fillId="41" borderId="17" xfId="0" applyNumberFormat="1" applyFont="1" applyFill="1" applyBorder="1" applyAlignment="1">
      <alignment horizontal="center" vertical="center"/>
    </xf>
    <xf numFmtId="164" fontId="8" fillId="41" borderId="14" xfId="0" applyNumberFormat="1" applyFont="1" applyFill="1" applyBorder="1" applyAlignment="1">
      <alignment horizontal="center" vertical="center"/>
    </xf>
    <xf numFmtId="165" fontId="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164" fontId="10" fillId="41" borderId="0" xfId="0" applyNumberFormat="1" applyFont="1" applyFill="1" applyAlignment="1">
      <alignment/>
    </xf>
    <xf numFmtId="0" fontId="8" fillId="41" borderId="0" xfId="0" applyFont="1" applyFill="1" applyAlignment="1">
      <alignment horizontal="right"/>
    </xf>
    <xf numFmtId="0" fontId="7" fillId="41" borderId="15" xfId="0" applyFont="1" applyFill="1" applyBorder="1" applyAlignment="1">
      <alignment horizontal="left" vertical="center" wrapText="1"/>
    </xf>
    <xf numFmtId="0" fontId="7" fillId="41" borderId="18" xfId="0" applyFont="1" applyFill="1" applyBorder="1" applyAlignment="1">
      <alignment horizontal="left" vertical="center" wrapText="1"/>
    </xf>
    <xf numFmtId="0" fontId="7" fillId="41" borderId="17" xfId="0" applyFont="1" applyFill="1" applyBorder="1" applyAlignment="1">
      <alignment horizontal="left" vertical="center" wrapText="1"/>
    </xf>
    <xf numFmtId="0" fontId="4" fillId="41" borderId="0" xfId="0" applyFont="1" applyFill="1" applyAlignment="1">
      <alignment horizontal="center" wrapText="1"/>
    </xf>
    <xf numFmtId="0" fontId="5" fillId="41" borderId="0" xfId="0" applyFont="1" applyFill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22"/>
  <sheetViews>
    <sheetView tabSelected="1" view="pageBreakPreview" zoomScale="55" zoomScaleNormal="85" zoomScaleSheetLayoutView="55" zoomScalePageLayoutView="0" workbookViewId="0" topLeftCell="A1">
      <selection activeCell="G13" sqref="G13"/>
    </sheetView>
  </sheetViews>
  <sheetFormatPr defaultColWidth="9.00390625" defaultRowHeight="12.75"/>
  <cols>
    <col min="1" max="1" width="106.875" style="1" customWidth="1"/>
    <col min="2" max="2" width="15.375" style="2" customWidth="1"/>
    <col min="3" max="3" width="13.875" style="2" customWidth="1"/>
    <col min="4" max="4" width="16.125" style="2" customWidth="1"/>
    <col min="5" max="5" width="22.875" style="2" customWidth="1"/>
    <col min="6" max="6" width="15.625" style="2" customWidth="1"/>
    <col min="7" max="7" width="25.75390625" style="2" customWidth="1"/>
    <col min="8" max="8" width="13.125" style="2" hidden="1" customWidth="1"/>
    <col min="9" max="9" width="13.00390625" style="2" hidden="1" customWidth="1"/>
    <col min="10" max="10" width="11.375" style="2" hidden="1" customWidth="1"/>
    <col min="11" max="12" width="13.00390625" style="2" hidden="1" customWidth="1"/>
    <col min="13" max="13" width="11.375" style="2" hidden="1" customWidth="1"/>
    <col min="14" max="14" width="0.2421875" style="2" hidden="1" customWidth="1"/>
    <col min="15" max="15" width="14.125" style="2" hidden="1" customWidth="1"/>
    <col min="16" max="16" width="10.75390625" style="2" hidden="1" customWidth="1"/>
    <col min="17" max="17" width="12.375" style="2" customWidth="1"/>
    <col min="18" max="16384" width="9.125" style="2" customWidth="1"/>
  </cols>
  <sheetData>
    <row r="1" spans="6:13" ht="23.25">
      <c r="F1" s="3"/>
      <c r="G1" s="3" t="s">
        <v>577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</row>
    <row r="2" spans="6:13" ht="23.25">
      <c r="F2" s="3"/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</row>
    <row r="3" spans="6:13" ht="23.25">
      <c r="F3" s="3"/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</row>
    <row r="4" spans="6:13" ht="23.25">
      <c r="F4" s="3"/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</row>
    <row r="5" spans="1:16" ht="30" customHeight="1">
      <c r="A5" s="4"/>
      <c r="B5" s="4"/>
      <c r="C5" s="4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1.5" customHeight="1">
      <c r="A6" s="70" t="s">
        <v>578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5"/>
      <c r="O6" s="5"/>
      <c r="P6" s="5"/>
    </row>
    <row r="7" spans="1:16" ht="21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5"/>
      <c r="O7" s="5"/>
      <c r="P7" s="5"/>
    </row>
    <row r="8" spans="1:16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5"/>
      <c r="O8" s="5"/>
      <c r="P8" s="5"/>
    </row>
    <row r="9" spans="1:16" ht="20.25">
      <c r="A9" s="9"/>
      <c r="B9" s="5"/>
      <c r="C9" s="5"/>
      <c r="D9" s="5"/>
      <c r="E9" s="5"/>
      <c r="F9" s="10"/>
      <c r="G9" s="66" t="s">
        <v>4</v>
      </c>
      <c r="H9" s="11" t="s">
        <v>5</v>
      </c>
      <c r="I9" s="11"/>
      <c r="J9" s="5"/>
      <c r="K9" s="5"/>
      <c r="L9" s="5"/>
      <c r="M9" s="5"/>
      <c r="N9" s="5"/>
      <c r="O9" s="5"/>
      <c r="P9" s="5"/>
    </row>
    <row r="10" spans="1:16" ht="20.25" customHeight="1">
      <c r="A10" s="72" t="s">
        <v>6</v>
      </c>
      <c r="B10" s="72" t="s">
        <v>7</v>
      </c>
      <c r="C10" s="72" t="s">
        <v>573</v>
      </c>
      <c r="D10" s="72" t="s">
        <v>574</v>
      </c>
      <c r="E10" s="72" t="s">
        <v>575</v>
      </c>
      <c r="F10" s="72" t="s">
        <v>576</v>
      </c>
      <c r="G10" s="73" t="s">
        <v>8</v>
      </c>
      <c r="H10" s="74"/>
      <c r="I10" s="74"/>
      <c r="J10" s="74"/>
      <c r="K10" s="74"/>
      <c r="L10" s="74"/>
      <c r="M10" s="74"/>
      <c r="N10" s="74"/>
      <c r="O10" s="74"/>
      <c r="P10" s="75"/>
    </row>
    <row r="11" spans="1:16" ht="32.25" customHeight="1">
      <c r="A11" s="72"/>
      <c r="B11" s="72"/>
      <c r="C11" s="72"/>
      <c r="D11" s="72"/>
      <c r="E11" s="72"/>
      <c r="F11" s="72"/>
      <c r="G11" s="76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25.5" customHeight="1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3">
        <v>7</v>
      </c>
      <c r="H12" s="12">
        <v>5</v>
      </c>
      <c r="I12" s="13"/>
      <c r="J12" s="13">
        <v>7</v>
      </c>
      <c r="K12" s="12">
        <v>6</v>
      </c>
      <c r="L12" s="13"/>
      <c r="M12" s="12">
        <v>8</v>
      </c>
      <c r="N12" s="14"/>
      <c r="O12" s="14"/>
      <c r="P12" s="14"/>
    </row>
    <row r="13" spans="1:16" ht="20.25">
      <c r="A13" s="15" t="s">
        <v>9</v>
      </c>
      <c r="B13" s="16" t="s">
        <v>10</v>
      </c>
      <c r="C13" s="16"/>
      <c r="D13" s="16"/>
      <c r="E13" s="16"/>
      <c r="F13" s="16"/>
      <c r="G13" s="17">
        <f aca="true" t="shared" si="0" ref="G13:P13">G14+G36+G30</f>
        <v>54105.8</v>
      </c>
      <c r="H13" s="17" t="e">
        <f t="shared" si="0"/>
        <v>#REF!</v>
      </c>
      <c r="I13" s="17" t="e">
        <f t="shared" si="0"/>
        <v>#REF!</v>
      </c>
      <c r="J13" s="17" t="e">
        <f t="shared" si="0"/>
        <v>#REF!</v>
      </c>
      <c r="K13" s="17" t="e">
        <f t="shared" si="0"/>
        <v>#REF!</v>
      </c>
      <c r="L13" s="17" t="e">
        <f t="shared" si="0"/>
        <v>#REF!</v>
      </c>
      <c r="M13" s="17" t="e">
        <f t="shared" si="0"/>
        <v>#REF!</v>
      </c>
      <c r="N13" s="18" t="e">
        <f t="shared" si="0"/>
        <v>#REF!</v>
      </c>
      <c r="O13" s="18" t="e">
        <f t="shared" si="0"/>
        <v>#REF!</v>
      </c>
      <c r="P13" s="18" t="e">
        <f t="shared" si="0"/>
        <v>#REF!</v>
      </c>
    </row>
    <row r="14" spans="1:16" ht="20.25">
      <c r="A14" s="19" t="s">
        <v>11</v>
      </c>
      <c r="B14" s="20" t="s">
        <v>10</v>
      </c>
      <c r="C14" s="20" t="s">
        <v>12</v>
      </c>
      <c r="D14" s="20" t="s">
        <v>13</v>
      </c>
      <c r="E14" s="20"/>
      <c r="F14" s="20"/>
      <c r="G14" s="18">
        <f aca="true" t="shared" si="1" ref="G14:P15">G15</f>
        <v>6501.099999999999</v>
      </c>
      <c r="H14" s="18" t="e">
        <f t="shared" si="1"/>
        <v>#REF!</v>
      </c>
      <c r="I14" s="18" t="e">
        <f t="shared" si="1"/>
        <v>#REF!</v>
      </c>
      <c r="J14" s="18" t="e">
        <f t="shared" si="1"/>
        <v>#REF!</v>
      </c>
      <c r="K14" s="18" t="e">
        <f t="shared" si="1"/>
        <v>#REF!</v>
      </c>
      <c r="L14" s="18" t="e">
        <f t="shared" si="1"/>
        <v>#REF!</v>
      </c>
      <c r="M14" s="18" t="e">
        <f t="shared" si="1"/>
        <v>#REF!</v>
      </c>
      <c r="N14" s="18" t="e">
        <f t="shared" si="1"/>
        <v>#REF!</v>
      </c>
      <c r="O14" s="18" t="e">
        <f t="shared" si="1"/>
        <v>#REF!</v>
      </c>
      <c r="P14" s="18" t="e">
        <f t="shared" si="1"/>
        <v>#REF!</v>
      </c>
    </row>
    <row r="15" spans="1:16" ht="40.5">
      <c r="A15" s="19" t="s">
        <v>14</v>
      </c>
      <c r="B15" s="21" t="s">
        <v>10</v>
      </c>
      <c r="C15" s="21" t="s">
        <v>12</v>
      </c>
      <c r="D15" s="21" t="s">
        <v>15</v>
      </c>
      <c r="E15" s="22"/>
      <c r="F15" s="21"/>
      <c r="G15" s="18">
        <f t="shared" si="1"/>
        <v>6501.099999999999</v>
      </c>
      <c r="H15" s="18" t="e">
        <f t="shared" si="1"/>
        <v>#REF!</v>
      </c>
      <c r="I15" s="18" t="e">
        <f t="shared" si="1"/>
        <v>#REF!</v>
      </c>
      <c r="J15" s="18" t="e">
        <f t="shared" si="1"/>
        <v>#REF!</v>
      </c>
      <c r="K15" s="18" t="e">
        <f t="shared" si="1"/>
        <v>#REF!</v>
      </c>
      <c r="L15" s="18" t="e">
        <f t="shared" si="1"/>
        <v>#REF!</v>
      </c>
      <c r="M15" s="18" t="e">
        <f t="shared" si="1"/>
        <v>#REF!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</row>
    <row r="16" spans="1:16" ht="40.5">
      <c r="A16" s="19" t="s">
        <v>16</v>
      </c>
      <c r="B16" s="21" t="s">
        <v>10</v>
      </c>
      <c r="C16" s="21" t="s">
        <v>12</v>
      </c>
      <c r="D16" s="21" t="s">
        <v>15</v>
      </c>
      <c r="E16" s="22" t="s">
        <v>17</v>
      </c>
      <c r="F16" s="21"/>
      <c r="G16" s="18">
        <f aca="true" t="shared" si="2" ref="G16:P16">G21+G17</f>
        <v>6501.099999999999</v>
      </c>
      <c r="H16" s="18" t="e">
        <f t="shared" si="2"/>
        <v>#REF!</v>
      </c>
      <c r="I16" s="18" t="e">
        <f t="shared" si="2"/>
        <v>#REF!</v>
      </c>
      <c r="J16" s="18" t="e">
        <f t="shared" si="2"/>
        <v>#REF!</v>
      </c>
      <c r="K16" s="18" t="e">
        <f t="shared" si="2"/>
        <v>#REF!</v>
      </c>
      <c r="L16" s="18" t="e">
        <f t="shared" si="2"/>
        <v>#REF!</v>
      </c>
      <c r="M16" s="18" t="e">
        <f t="shared" si="2"/>
        <v>#REF!</v>
      </c>
      <c r="N16" s="18" t="e">
        <f t="shared" si="2"/>
        <v>#REF!</v>
      </c>
      <c r="O16" s="18" t="e">
        <f t="shared" si="2"/>
        <v>#REF!</v>
      </c>
      <c r="P16" s="18" t="e">
        <f t="shared" si="2"/>
        <v>#REF!</v>
      </c>
    </row>
    <row r="17" spans="1:16" ht="60.75">
      <c r="A17" s="23" t="s">
        <v>18</v>
      </c>
      <c r="B17" s="21" t="s">
        <v>10</v>
      </c>
      <c r="C17" s="21" t="s">
        <v>12</v>
      </c>
      <c r="D17" s="21" t="s">
        <v>15</v>
      </c>
      <c r="E17" s="22" t="s">
        <v>19</v>
      </c>
      <c r="F17" s="21"/>
      <c r="G17" s="18">
        <f>G18</f>
        <v>205.2</v>
      </c>
      <c r="H17" s="18">
        <f aca="true" t="shared" si="3" ref="H17:P17">H18</f>
        <v>0</v>
      </c>
      <c r="I17" s="18">
        <f t="shared" si="3"/>
        <v>0</v>
      </c>
      <c r="J17" s="18">
        <f t="shared" si="3"/>
        <v>205.2</v>
      </c>
      <c r="K17" s="18">
        <f t="shared" si="3"/>
        <v>0</v>
      </c>
      <c r="L17" s="18">
        <f t="shared" si="3"/>
        <v>0</v>
      </c>
      <c r="M17" s="18">
        <f t="shared" si="3"/>
        <v>205.2</v>
      </c>
      <c r="N17" s="18">
        <f t="shared" si="3"/>
        <v>0</v>
      </c>
      <c r="O17" s="18">
        <f t="shared" si="3"/>
        <v>0</v>
      </c>
      <c r="P17" s="18">
        <f t="shared" si="3"/>
        <v>205.2</v>
      </c>
    </row>
    <row r="18" spans="1:16" ht="40.5">
      <c r="A18" s="23" t="s">
        <v>20</v>
      </c>
      <c r="B18" s="21" t="s">
        <v>10</v>
      </c>
      <c r="C18" s="21" t="s">
        <v>12</v>
      </c>
      <c r="D18" s="21" t="s">
        <v>15</v>
      </c>
      <c r="E18" s="22" t="s">
        <v>21</v>
      </c>
      <c r="F18" s="21"/>
      <c r="G18" s="18">
        <f>G19+G20</f>
        <v>205.2</v>
      </c>
      <c r="H18" s="18">
        <f aca="true" t="shared" si="4" ref="H18:P18">H19+H20</f>
        <v>0</v>
      </c>
      <c r="I18" s="18">
        <f t="shared" si="4"/>
        <v>0</v>
      </c>
      <c r="J18" s="18">
        <f t="shared" si="4"/>
        <v>205.2</v>
      </c>
      <c r="K18" s="18">
        <f t="shared" si="4"/>
        <v>0</v>
      </c>
      <c r="L18" s="18">
        <f t="shared" si="4"/>
        <v>0</v>
      </c>
      <c r="M18" s="18">
        <f t="shared" si="4"/>
        <v>205.2</v>
      </c>
      <c r="N18" s="18">
        <f t="shared" si="4"/>
        <v>0</v>
      </c>
      <c r="O18" s="18">
        <f t="shared" si="4"/>
        <v>0</v>
      </c>
      <c r="P18" s="18">
        <f t="shared" si="4"/>
        <v>205.2</v>
      </c>
    </row>
    <row r="19" spans="1:16" ht="20.25">
      <c r="A19" s="19" t="s">
        <v>22</v>
      </c>
      <c r="B19" s="21" t="s">
        <v>10</v>
      </c>
      <c r="C19" s="21" t="s">
        <v>12</v>
      </c>
      <c r="D19" s="21" t="s">
        <v>15</v>
      </c>
      <c r="E19" s="22" t="s">
        <v>21</v>
      </c>
      <c r="F19" s="21" t="s">
        <v>23</v>
      </c>
      <c r="G19" s="18">
        <f>H19+I19+J19</f>
        <v>143.6</v>
      </c>
      <c r="H19" s="18"/>
      <c r="I19" s="18"/>
      <c r="J19" s="18">
        <v>143.6</v>
      </c>
      <c r="K19" s="18"/>
      <c r="L19" s="18"/>
      <c r="M19" s="18">
        <v>143.6</v>
      </c>
      <c r="N19" s="18"/>
      <c r="O19" s="18"/>
      <c r="P19" s="18">
        <v>143.6</v>
      </c>
    </row>
    <row r="20" spans="1:16" ht="40.5">
      <c r="A20" s="19" t="s">
        <v>24</v>
      </c>
      <c r="B20" s="21" t="s">
        <v>10</v>
      </c>
      <c r="C20" s="21" t="s">
        <v>12</v>
      </c>
      <c r="D20" s="21" t="s">
        <v>15</v>
      </c>
      <c r="E20" s="22" t="s">
        <v>21</v>
      </c>
      <c r="F20" s="21" t="s">
        <v>25</v>
      </c>
      <c r="G20" s="18">
        <f>H20+I20+J20</f>
        <v>61.6</v>
      </c>
      <c r="H20" s="18"/>
      <c r="I20" s="18"/>
      <c r="J20" s="18">
        <v>61.6</v>
      </c>
      <c r="K20" s="18"/>
      <c r="L20" s="18"/>
      <c r="M20" s="18">
        <v>61.6</v>
      </c>
      <c r="N20" s="18"/>
      <c r="O20" s="18"/>
      <c r="P20" s="18">
        <v>61.6</v>
      </c>
    </row>
    <row r="21" spans="1:16" ht="40.5">
      <c r="A21" s="19" t="s">
        <v>26</v>
      </c>
      <c r="B21" s="21" t="s">
        <v>10</v>
      </c>
      <c r="C21" s="21" t="s">
        <v>12</v>
      </c>
      <c r="D21" s="21" t="s">
        <v>15</v>
      </c>
      <c r="E21" s="22" t="s">
        <v>27</v>
      </c>
      <c r="F21" s="21"/>
      <c r="G21" s="18">
        <f aca="true" t="shared" si="5" ref="G21:M21">G22+G27+G25</f>
        <v>6295.9</v>
      </c>
      <c r="H21" s="18" t="e">
        <f t="shared" si="5"/>
        <v>#REF!</v>
      </c>
      <c r="I21" s="18" t="e">
        <f t="shared" si="5"/>
        <v>#REF!</v>
      </c>
      <c r="J21" s="18" t="e">
        <f t="shared" si="5"/>
        <v>#REF!</v>
      </c>
      <c r="K21" s="18" t="e">
        <f t="shared" si="5"/>
        <v>#REF!</v>
      </c>
      <c r="L21" s="18" t="e">
        <f t="shared" si="5"/>
        <v>#REF!</v>
      </c>
      <c r="M21" s="18" t="e">
        <f t="shared" si="5"/>
        <v>#REF!</v>
      </c>
      <c r="N21" s="18" t="e">
        <f>N22</f>
        <v>#REF!</v>
      </c>
      <c r="O21" s="18" t="e">
        <f>O22</f>
        <v>#REF!</v>
      </c>
      <c r="P21" s="18" t="e">
        <f>P22</f>
        <v>#REF!</v>
      </c>
    </row>
    <row r="22" spans="1:16" ht="20.25">
      <c r="A22" s="19" t="s">
        <v>28</v>
      </c>
      <c r="B22" s="21" t="s">
        <v>10</v>
      </c>
      <c r="C22" s="21" t="s">
        <v>12</v>
      </c>
      <c r="D22" s="21" t="s">
        <v>15</v>
      </c>
      <c r="E22" s="22" t="s">
        <v>29</v>
      </c>
      <c r="F22" s="21"/>
      <c r="G22" s="18">
        <f>G23+G24</f>
        <v>6014.5</v>
      </c>
      <c r="H22" s="18" t="e">
        <f>H23+H24+#REF!</f>
        <v>#REF!</v>
      </c>
      <c r="I22" s="18" t="e">
        <f>I23+I24+#REF!</f>
        <v>#REF!</v>
      </c>
      <c r="J22" s="18" t="e">
        <f>J23+J24+#REF!</f>
        <v>#REF!</v>
      </c>
      <c r="K22" s="18" t="e">
        <f>K23+K24+#REF!</f>
        <v>#REF!</v>
      </c>
      <c r="L22" s="18" t="e">
        <f>L23+L24+#REF!</f>
        <v>#REF!</v>
      </c>
      <c r="M22" s="18" t="e">
        <f>M23+M24+#REF!</f>
        <v>#REF!</v>
      </c>
      <c r="N22" s="18" t="e">
        <f>N23+N24+#REF!</f>
        <v>#REF!</v>
      </c>
      <c r="O22" s="18" t="e">
        <f>O23+O24+#REF!</f>
        <v>#REF!</v>
      </c>
      <c r="P22" s="18" t="e">
        <f>P23+P24+#REF!</f>
        <v>#REF!</v>
      </c>
    </row>
    <row r="23" spans="1:16" ht="20.25">
      <c r="A23" s="19" t="s">
        <v>22</v>
      </c>
      <c r="B23" s="21" t="s">
        <v>10</v>
      </c>
      <c r="C23" s="21" t="s">
        <v>12</v>
      </c>
      <c r="D23" s="21" t="s">
        <v>15</v>
      </c>
      <c r="E23" s="22" t="s">
        <v>29</v>
      </c>
      <c r="F23" s="21" t="s">
        <v>23</v>
      </c>
      <c r="G23" s="24">
        <v>5454.5</v>
      </c>
      <c r="H23" s="18"/>
      <c r="I23" s="24">
        <v>5937.4</v>
      </c>
      <c r="J23" s="18"/>
      <c r="K23" s="18"/>
      <c r="L23" s="18">
        <v>5512.4</v>
      </c>
      <c r="M23" s="18"/>
      <c r="N23" s="18"/>
      <c r="O23" s="24">
        <v>5512.4</v>
      </c>
      <c r="P23" s="18"/>
    </row>
    <row r="24" spans="1:16" ht="40.5">
      <c r="A24" s="19" t="s">
        <v>24</v>
      </c>
      <c r="B24" s="21" t="s">
        <v>10</v>
      </c>
      <c r="C24" s="21" t="s">
        <v>12</v>
      </c>
      <c r="D24" s="21" t="s">
        <v>15</v>
      </c>
      <c r="E24" s="22" t="s">
        <v>29</v>
      </c>
      <c r="F24" s="21" t="s">
        <v>25</v>
      </c>
      <c r="G24" s="24">
        <v>560</v>
      </c>
      <c r="H24" s="18"/>
      <c r="I24" s="24">
        <v>681.1</v>
      </c>
      <c r="J24" s="18"/>
      <c r="K24" s="18"/>
      <c r="L24" s="18">
        <v>532.2</v>
      </c>
      <c r="M24" s="18"/>
      <c r="N24" s="18"/>
      <c r="O24" s="24">
        <v>361.1</v>
      </c>
      <c r="P24" s="18"/>
    </row>
    <row r="25" spans="1:16" ht="146.25" customHeight="1">
      <c r="A25" s="25" t="s">
        <v>30</v>
      </c>
      <c r="B25" s="21" t="s">
        <v>10</v>
      </c>
      <c r="C25" s="21" t="s">
        <v>12</v>
      </c>
      <c r="D25" s="21" t="s">
        <v>15</v>
      </c>
      <c r="E25" s="22" t="s">
        <v>31</v>
      </c>
      <c r="F25" s="21"/>
      <c r="G25" s="24">
        <f>G26</f>
        <v>131.4</v>
      </c>
      <c r="H25" s="24">
        <f aca="true" t="shared" si="6" ref="H25:M25">H26</f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4">
        <f t="shared" si="6"/>
        <v>0</v>
      </c>
      <c r="N25" s="18"/>
      <c r="O25" s="18"/>
      <c r="P25" s="18"/>
    </row>
    <row r="26" spans="1:16" ht="20.25">
      <c r="A26" s="19" t="s">
        <v>22</v>
      </c>
      <c r="B26" s="21" t="s">
        <v>10</v>
      </c>
      <c r="C26" s="21" t="s">
        <v>12</v>
      </c>
      <c r="D26" s="21" t="s">
        <v>15</v>
      </c>
      <c r="E26" s="22" t="s">
        <v>31</v>
      </c>
      <c r="F26" s="21" t="s">
        <v>23</v>
      </c>
      <c r="G26" s="24">
        <v>131.4</v>
      </c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0.25">
      <c r="A27" s="19" t="s">
        <v>32</v>
      </c>
      <c r="B27" s="21" t="s">
        <v>10</v>
      </c>
      <c r="C27" s="21" t="s">
        <v>12</v>
      </c>
      <c r="D27" s="21" t="s">
        <v>15</v>
      </c>
      <c r="E27" s="22" t="s">
        <v>33</v>
      </c>
      <c r="F27" s="21"/>
      <c r="G27" s="24">
        <f>G28+G29</f>
        <v>150</v>
      </c>
      <c r="H27" s="24">
        <f aca="true" t="shared" si="7" ref="H27:M27">H28+H29</f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24">
        <f t="shared" si="7"/>
        <v>0</v>
      </c>
      <c r="N27" s="18"/>
      <c r="O27" s="18"/>
      <c r="P27" s="18"/>
    </row>
    <row r="28" spans="1:16" ht="20.25">
      <c r="A28" s="19" t="s">
        <v>22</v>
      </c>
      <c r="B28" s="21" t="s">
        <v>10</v>
      </c>
      <c r="C28" s="21" t="s">
        <v>12</v>
      </c>
      <c r="D28" s="21" t="s">
        <v>15</v>
      </c>
      <c r="E28" s="22" t="s">
        <v>33</v>
      </c>
      <c r="F28" s="21" t="s">
        <v>23</v>
      </c>
      <c r="G28" s="24">
        <v>75</v>
      </c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40.5">
      <c r="A29" s="19" t="s">
        <v>24</v>
      </c>
      <c r="B29" s="21" t="s">
        <v>10</v>
      </c>
      <c r="C29" s="21" t="s">
        <v>12</v>
      </c>
      <c r="D29" s="21" t="s">
        <v>15</v>
      </c>
      <c r="E29" s="22" t="s">
        <v>33</v>
      </c>
      <c r="F29" s="21" t="s">
        <v>25</v>
      </c>
      <c r="G29" s="24">
        <v>75</v>
      </c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40.5">
      <c r="A30" s="26" t="s">
        <v>34</v>
      </c>
      <c r="B30" s="21" t="s">
        <v>10</v>
      </c>
      <c r="C30" s="21" t="s">
        <v>35</v>
      </c>
      <c r="D30" s="21" t="s">
        <v>13</v>
      </c>
      <c r="E30" s="22"/>
      <c r="F30" s="21"/>
      <c r="G30" s="18">
        <f>G31</f>
        <v>75.3</v>
      </c>
      <c r="H30" s="18">
        <f aca="true" t="shared" si="8" ref="H30:P34">H31</f>
        <v>0</v>
      </c>
      <c r="I30" s="18">
        <f t="shared" si="8"/>
        <v>80.3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</row>
    <row r="31" spans="1:16" ht="20.25">
      <c r="A31" s="19" t="s">
        <v>36</v>
      </c>
      <c r="B31" s="21" t="s">
        <v>10</v>
      </c>
      <c r="C31" s="21" t="s">
        <v>35</v>
      </c>
      <c r="D31" s="21" t="s">
        <v>12</v>
      </c>
      <c r="E31" s="22"/>
      <c r="F31" s="21"/>
      <c r="G31" s="18">
        <f>G32</f>
        <v>75.3</v>
      </c>
      <c r="H31" s="18">
        <f t="shared" si="8"/>
        <v>0</v>
      </c>
      <c r="I31" s="18">
        <f t="shared" si="8"/>
        <v>80.3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</row>
    <row r="32" spans="1:16" ht="40.5">
      <c r="A32" s="19" t="s">
        <v>16</v>
      </c>
      <c r="B32" s="21" t="s">
        <v>10</v>
      </c>
      <c r="C32" s="21" t="s">
        <v>35</v>
      </c>
      <c r="D32" s="21" t="s">
        <v>12</v>
      </c>
      <c r="E32" s="22" t="s">
        <v>17</v>
      </c>
      <c r="F32" s="21"/>
      <c r="G32" s="18">
        <f>G33</f>
        <v>75.3</v>
      </c>
      <c r="H32" s="18">
        <f t="shared" si="8"/>
        <v>0</v>
      </c>
      <c r="I32" s="18">
        <f t="shared" si="8"/>
        <v>80.3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  <c r="N32" s="18">
        <f t="shared" si="8"/>
        <v>0</v>
      </c>
      <c r="O32" s="18">
        <f t="shared" si="8"/>
        <v>0</v>
      </c>
      <c r="P32" s="18">
        <f t="shared" si="8"/>
        <v>0</v>
      </c>
    </row>
    <row r="33" spans="1:16" ht="40.5">
      <c r="A33" s="19" t="s">
        <v>37</v>
      </c>
      <c r="B33" s="21" t="s">
        <v>10</v>
      </c>
      <c r="C33" s="21" t="s">
        <v>35</v>
      </c>
      <c r="D33" s="21" t="s">
        <v>12</v>
      </c>
      <c r="E33" s="22" t="s">
        <v>38</v>
      </c>
      <c r="F33" s="21"/>
      <c r="G33" s="18">
        <f>G34</f>
        <v>75.3</v>
      </c>
      <c r="H33" s="18">
        <f t="shared" si="8"/>
        <v>0</v>
      </c>
      <c r="I33" s="18">
        <f t="shared" si="8"/>
        <v>80.3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8">
        <f t="shared" si="8"/>
        <v>0</v>
      </c>
      <c r="P33" s="18">
        <f t="shared" si="8"/>
        <v>0</v>
      </c>
    </row>
    <row r="34" spans="1:16" ht="20.25">
      <c r="A34" s="19" t="s">
        <v>39</v>
      </c>
      <c r="B34" s="21" t="s">
        <v>10</v>
      </c>
      <c r="C34" s="21" t="s">
        <v>35</v>
      </c>
      <c r="D34" s="21" t="s">
        <v>12</v>
      </c>
      <c r="E34" s="22" t="s">
        <v>40</v>
      </c>
      <c r="F34" s="21"/>
      <c r="G34" s="18">
        <f>G35</f>
        <v>75.3</v>
      </c>
      <c r="H34" s="18">
        <f t="shared" si="8"/>
        <v>0</v>
      </c>
      <c r="I34" s="18">
        <f t="shared" si="8"/>
        <v>80.3</v>
      </c>
      <c r="J34" s="18">
        <f t="shared" si="8"/>
        <v>0</v>
      </c>
      <c r="K34" s="18">
        <f t="shared" si="8"/>
        <v>0</v>
      </c>
      <c r="L34" s="18">
        <f t="shared" si="8"/>
        <v>0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</row>
    <row r="35" spans="1:16" ht="20.25">
      <c r="A35" s="27" t="s">
        <v>41</v>
      </c>
      <c r="B35" s="21" t="s">
        <v>10</v>
      </c>
      <c r="C35" s="21" t="s">
        <v>35</v>
      </c>
      <c r="D35" s="21" t="s">
        <v>12</v>
      </c>
      <c r="E35" s="22" t="s">
        <v>40</v>
      </c>
      <c r="F35" s="21" t="s">
        <v>42</v>
      </c>
      <c r="G35" s="18">
        <v>75.3</v>
      </c>
      <c r="H35" s="18"/>
      <c r="I35" s="18">
        <v>80.3</v>
      </c>
      <c r="J35" s="18"/>
      <c r="K35" s="18"/>
      <c r="L35" s="18">
        <v>0</v>
      </c>
      <c r="M35" s="18"/>
      <c r="N35" s="18"/>
      <c r="O35" s="18"/>
      <c r="P35" s="18"/>
    </row>
    <row r="36" spans="1:16" ht="42" customHeight="1">
      <c r="A36" s="26" t="s">
        <v>43</v>
      </c>
      <c r="B36" s="21" t="s">
        <v>10</v>
      </c>
      <c r="C36" s="21" t="s">
        <v>44</v>
      </c>
      <c r="D36" s="21" t="s">
        <v>13</v>
      </c>
      <c r="E36" s="22"/>
      <c r="F36" s="21"/>
      <c r="G36" s="18">
        <f>G37+G44</f>
        <v>47529.4</v>
      </c>
      <c r="H36" s="18">
        <f aca="true" t="shared" si="9" ref="H36:P36">H37+H44</f>
        <v>2842.8</v>
      </c>
      <c r="I36" s="18">
        <f t="shared" si="9"/>
        <v>29753</v>
      </c>
      <c r="J36" s="18">
        <f t="shared" si="9"/>
        <v>0</v>
      </c>
      <c r="K36" s="18">
        <f t="shared" si="9"/>
        <v>2491.2</v>
      </c>
      <c r="L36" s="18">
        <f t="shared" si="9"/>
        <v>29209.9</v>
      </c>
      <c r="M36" s="18">
        <f t="shared" si="9"/>
        <v>0</v>
      </c>
      <c r="N36" s="18">
        <f t="shared" si="9"/>
        <v>2661.5</v>
      </c>
      <c r="O36" s="18">
        <f t="shared" si="9"/>
        <v>29138.800000000003</v>
      </c>
      <c r="P36" s="18">
        <f t="shared" si="9"/>
        <v>0</v>
      </c>
    </row>
    <row r="37" spans="1:16" ht="40.5">
      <c r="A37" s="19" t="s">
        <v>45</v>
      </c>
      <c r="B37" s="21" t="s">
        <v>10</v>
      </c>
      <c r="C37" s="21" t="s">
        <v>44</v>
      </c>
      <c r="D37" s="21" t="s">
        <v>12</v>
      </c>
      <c r="E37" s="22"/>
      <c r="F37" s="21"/>
      <c r="G37" s="18">
        <f>G38</f>
        <v>16187.2</v>
      </c>
      <c r="H37" s="18">
        <f aca="true" t="shared" si="10" ref="H37:P38">H38</f>
        <v>2842.8</v>
      </c>
      <c r="I37" s="18">
        <f t="shared" si="10"/>
        <v>13344.4</v>
      </c>
      <c r="J37" s="18">
        <f t="shared" si="10"/>
        <v>0</v>
      </c>
      <c r="K37" s="18">
        <f t="shared" si="10"/>
        <v>2491.2</v>
      </c>
      <c r="L37" s="18">
        <f t="shared" si="10"/>
        <v>14356.4</v>
      </c>
      <c r="M37" s="18">
        <f t="shared" si="10"/>
        <v>0</v>
      </c>
      <c r="N37" s="18">
        <f t="shared" si="10"/>
        <v>2661.5</v>
      </c>
      <c r="O37" s="18">
        <f t="shared" si="10"/>
        <v>14370.6</v>
      </c>
      <c r="P37" s="18">
        <f t="shared" si="10"/>
        <v>0</v>
      </c>
    </row>
    <row r="38" spans="1:16" ht="40.5">
      <c r="A38" s="19" t="s">
        <v>16</v>
      </c>
      <c r="B38" s="21" t="s">
        <v>10</v>
      </c>
      <c r="C38" s="21" t="s">
        <v>44</v>
      </c>
      <c r="D38" s="21" t="s">
        <v>12</v>
      </c>
      <c r="E38" s="22" t="s">
        <v>17</v>
      </c>
      <c r="F38" s="21"/>
      <c r="G38" s="18">
        <f>G39</f>
        <v>16187.2</v>
      </c>
      <c r="H38" s="18">
        <f t="shared" si="10"/>
        <v>2842.8</v>
      </c>
      <c r="I38" s="18">
        <f t="shared" si="10"/>
        <v>13344.4</v>
      </c>
      <c r="J38" s="18">
        <f t="shared" si="10"/>
        <v>0</v>
      </c>
      <c r="K38" s="18">
        <f t="shared" si="10"/>
        <v>2491.2</v>
      </c>
      <c r="L38" s="18">
        <f t="shared" si="10"/>
        <v>14356.4</v>
      </c>
      <c r="M38" s="18">
        <f t="shared" si="10"/>
        <v>0</v>
      </c>
      <c r="N38" s="18">
        <f t="shared" si="10"/>
        <v>2661.5</v>
      </c>
      <c r="O38" s="18">
        <f t="shared" si="10"/>
        <v>14370.6</v>
      </c>
      <c r="P38" s="18">
        <f t="shared" si="10"/>
        <v>0</v>
      </c>
    </row>
    <row r="39" spans="1:16" ht="40.5">
      <c r="A39" s="19" t="s">
        <v>46</v>
      </c>
      <c r="B39" s="21" t="s">
        <v>10</v>
      </c>
      <c r="C39" s="21" t="s">
        <v>44</v>
      </c>
      <c r="D39" s="21" t="s">
        <v>12</v>
      </c>
      <c r="E39" s="22" t="s">
        <v>47</v>
      </c>
      <c r="F39" s="21"/>
      <c r="G39" s="18">
        <f>G40+G42</f>
        <v>16187.2</v>
      </c>
      <c r="H39" s="18">
        <f aca="true" t="shared" si="11" ref="H39:P39">H40+H42</f>
        <v>2842.8</v>
      </c>
      <c r="I39" s="18">
        <f t="shared" si="11"/>
        <v>13344.4</v>
      </c>
      <c r="J39" s="18">
        <f t="shared" si="11"/>
        <v>0</v>
      </c>
      <c r="K39" s="18">
        <f t="shared" si="11"/>
        <v>2491.2</v>
      </c>
      <c r="L39" s="18">
        <f t="shared" si="11"/>
        <v>14356.4</v>
      </c>
      <c r="M39" s="18">
        <f t="shared" si="11"/>
        <v>0</v>
      </c>
      <c r="N39" s="18">
        <f t="shared" si="11"/>
        <v>2661.5</v>
      </c>
      <c r="O39" s="18">
        <f t="shared" si="11"/>
        <v>14370.6</v>
      </c>
      <c r="P39" s="18">
        <f t="shared" si="11"/>
        <v>0</v>
      </c>
    </row>
    <row r="40" spans="1:16" ht="20.25">
      <c r="A40" s="19" t="s">
        <v>48</v>
      </c>
      <c r="B40" s="21" t="s">
        <v>10</v>
      </c>
      <c r="C40" s="21" t="s">
        <v>44</v>
      </c>
      <c r="D40" s="21" t="s">
        <v>12</v>
      </c>
      <c r="E40" s="22" t="s">
        <v>49</v>
      </c>
      <c r="F40" s="21"/>
      <c r="G40" s="18">
        <f aca="true" t="shared" si="12" ref="G40:P40">G41</f>
        <v>13344.4</v>
      </c>
      <c r="H40" s="18">
        <f t="shared" si="12"/>
        <v>0</v>
      </c>
      <c r="I40" s="18">
        <f t="shared" si="12"/>
        <v>13344.4</v>
      </c>
      <c r="J40" s="18">
        <f t="shared" si="12"/>
        <v>0</v>
      </c>
      <c r="K40" s="18">
        <f t="shared" si="12"/>
        <v>0</v>
      </c>
      <c r="L40" s="18">
        <f>L41</f>
        <v>14356.4</v>
      </c>
      <c r="M40" s="18">
        <f t="shared" si="12"/>
        <v>0</v>
      </c>
      <c r="N40" s="18">
        <f t="shared" si="12"/>
        <v>0</v>
      </c>
      <c r="O40" s="18">
        <f t="shared" si="12"/>
        <v>14370.6</v>
      </c>
      <c r="P40" s="18">
        <f t="shared" si="12"/>
        <v>0</v>
      </c>
    </row>
    <row r="41" spans="1:16" ht="20.25">
      <c r="A41" s="19" t="s">
        <v>50</v>
      </c>
      <c r="B41" s="21" t="s">
        <v>10</v>
      </c>
      <c r="C41" s="21" t="s">
        <v>44</v>
      </c>
      <c r="D41" s="21" t="s">
        <v>12</v>
      </c>
      <c r="E41" s="22" t="s">
        <v>49</v>
      </c>
      <c r="F41" s="21" t="s">
        <v>51</v>
      </c>
      <c r="G41" s="24">
        <f>H41+I41+J41</f>
        <v>13344.4</v>
      </c>
      <c r="H41" s="28"/>
      <c r="I41" s="18">
        <v>13344.4</v>
      </c>
      <c r="J41" s="18"/>
      <c r="K41" s="18"/>
      <c r="L41" s="18">
        <v>14356.4</v>
      </c>
      <c r="M41" s="18"/>
      <c r="N41" s="18"/>
      <c r="O41" s="18">
        <v>14370.6</v>
      </c>
      <c r="P41" s="18"/>
    </row>
    <row r="42" spans="1:16" ht="121.5">
      <c r="A42" s="19" t="s">
        <v>52</v>
      </c>
      <c r="B42" s="21" t="s">
        <v>10</v>
      </c>
      <c r="C42" s="21" t="s">
        <v>44</v>
      </c>
      <c r="D42" s="21" t="s">
        <v>12</v>
      </c>
      <c r="E42" s="22" t="s">
        <v>53</v>
      </c>
      <c r="F42" s="21"/>
      <c r="G42" s="18">
        <f>G43</f>
        <v>2842.8</v>
      </c>
      <c r="H42" s="18">
        <f aca="true" t="shared" si="13" ref="H42:O42">H43</f>
        <v>2842.8</v>
      </c>
      <c r="I42" s="18">
        <f t="shared" si="13"/>
        <v>0</v>
      </c>
      <c r="J42" s="18">
        <f t="shared" si="13"/>
        <v>0</v>
      </c>
      <c r="K42" s="18">
        <f t="shared" si="13"/>
        <v>2491.2</v>
      </c>
      <c r="L42" s="18">
        <f t="shared" si="13"/>
        <v>0</v>
      </c>
      <c r="M42" s="18">
        <f t="shared" si="13"/>
        <v>0</v>
      </c>
      <c r="N42" s="18">
        <f t="shared" si="13"/>
        <v>2661.5</v>
      </c>
      <c r="O42" s="18">
        <f t="shared" si="13"/>
        <v>0</v>
      </c>
      <c r="P42" s="18">
        <f>P43</f>
        <v>0</v>
      </c>
    </row>
    <row r="43" spans="1:16" ht="20.25">
      <c r="A43" s="19" t="s">
        <v>50</v>
      </c>
      <c r="B43" s="21" t="s">
        <v>10</v>
      </c>
      <c r="C43" s="21" t="s">
        <v>44</v>
      </c>
      <c r="D43" s="21" t="s">
        <v>12</v>
      </c>
      <c r="E43" s="22" t="s">
        <v>53</v>
      </c>
      <c r="F43" s="21" t="s">
        <v>51</v>
      </c>
      <c r="G43" s="24">
        <f>H43+J43</f>
        <v>2842.8</v>
      </c>
      <c r="H43" s="18">
        <v>2842.8</v>
      </c>
      <c r="I43" s="18"/>
      <c r="J43" s="18"/>
      <c r="K43" s="18">
        <v>2491.2</v>
      </c>
      <c r="L43" s="18"/>
      <c r="M43" s="18"/>
      <c r="N43" s="18">
        <v>2661.5</v>
      </c>
      <c r="O43" s="18"/>
      <c r="P43" s="18"/>
    </row>
    <row r="44" spans="1:16" ht="20.25">
      <c r="A44" s="19" t="s">
        <v>54</v>
      </c>
      <c r="B44" s="21" t="s">
        <v>10</v>
      </c>
      <c r="C44" s="21" t="s">
        <v>44</v>
      </c>
      <c r="D44" s="21" t="s">
        <v>55</v>
      </c>
      <c r="E44" s="22"/>
      <c r="F44" s="21"/>
      <c r="G44" s="18">
        <f>G45</f>
        <v>31342.2</v>
      </c>
      <c r="H44" s="18">
        <f aca="true" t="shared" si="14" ref="H44:P47">H45</f>
        <v>0</v>
      </c>
      <c r="I44" s="18">
        <f t="shared" si="14"/>
        <v>16408.6</v>
      </c>
      <c r="J44" s="18">
        <f t="shared" si="14"/>
        <v>0</v>
      </c>
      <c r="K44" s="18">
        <f t="shared" si="14"/>
        <v>0</v>
      </c>
      <c r="L44" s="18">
        <f t="shared" si="14"/>
        <v>14853.5</v>
      </c>
      <c r="M44" s="18">
        <f t="shared" si="14"/>
        <v>0</v>
      </c>
      <c r="N44" s="18">
        <f t="shared" si="14"/>
        <v>0</v>
      </c>
      <c r="O44" s="18">
        <f t="shared" si="14"/>
        <v>14768.2</v>
      </c>
      <c r="P44" s="18">
        <f t="shared" si="14"/>
        <v>0</v>
      </c>
    </row>
    <row r="45" spans="1:16" ht="40.5">
      <c r="A45" s="19" t="s">
        <v>16</v>
      </c>
      <c r="B45" s="21" t="s">
        <v>10</v>
      </c>
      <c r="C45" s="21" t="s">
        <v>44</v>
      </c>
      <c r="D45" s="21" t="s">
        <v>55</v>
      </c>
      <c r="E45" s="22" t="s">
        <v>17</v>
      </c>
      <c r="F45" s="21"/>
      <c r="G45" s="18">
        <f>G46</f>
        <v>31342.2</v>
      </c>
      <c r="H45" s="18">
        <f t="shared" si="14"/>
        <v>0</v>
      </c>
      <c r="I45" s="18">
        <f t="shared" si="14"/>
        <v>16408.6</v>
      </c>
      <c r="J45" s="18">
        <f t="shared" si="14"/>
        <v>0</v>
      </c>
      <c r="K45" s="18">
        <f t="shared" si="14"/>
        <v>0</v>
      </c>
      <c r="L45" s="18">
        <f t="shared" si="14"/>
        <v>14853.5</v>
      </c>
      <c r="M45" s="18">
        <f t="shared" si="14"/>
        <v>0</v>
      </c>
      <c r="N45" s="18">
        <f t="shared" si="14"/>
        <v>0</v>
      </c>
      <c r="O45" s="18">
        <f t="shared" si="14"/>
        <v>14768.2</v>
      </c>
      <c r="P45" s="18">
        <f t="shared" si="14"/>
        <v>0</v>
      </c>
    </row>
    <row r="46" spans="1:16" ht="40.5">
      <c r="A46" s="19" t="s">
        <v>56</v>
      </c>
      <c r="B46" s="21" t="s">
        <v>10</v>
      </c>
      <c r="C46" s="21" t="s">
        <v>44</v>
      </c>
      <c r="D46" s="21" t="s">
        <v>55</v>
      </c>
      <c r="E46" s="22" t="s">
        <v>57</v>
      </c>
      <c r="F46" s="21"/>
      <c r="G46" s="18">
        <f>G47</f>
        <v>31342.2</v>
      </c>
      <c r="H46" s="18">
        <f t="shared" si="14"/>
        <v>0</v>
      </c>
      <c r="I46" s="18">
        <f t="shared" si="14"/>
        <v>16408.6</v>
      </c>
      <c r="J46" s="18">
        <f t="shared" si="14"/>
        <v>0</v>
      </c>
      <c r="K46" s="18">
        <f t="shared" si="14"/>
        <v>0</v>
      </c>
      <c r="L46" s="18">
        <f t="shared" si="14"/>
        <v>14853.5</v>
      </c>
      <c r="M46" s="18">
        <f t="shared" si="14"/>
        <v>0</v>
      </c>
      <c r="N46" s="18">
        <f t="shared" si="14"/>
        <v>0</v>
      </c>
      <c r="O46" s="18">
        <f t="shared" si="14"/>
        <v>14768.2</v>
      </c>
      <c r="P46" s="18">
        <f t="shared" si="14"/>
        <v>0</v>
      </c>
    </row>
    <row r="47" spans="1:16" ht="20.25">
      <c r="A47" s="19" t="s">
        <v>58</v>
      </c>
      <c r="B47" s="21" t="s">
        <v>10</v>
      </c>
      <c r="C47" s="21" t="s">
        <v>44</v>
      </c>
      <c r="D47" s="21" t="s">
        <v>55</v>
      </c>
      <c r="E47" s="22" t="s">
        <v>59</v>
      </c>
      <c r="F47" s="21"/>
      <c r="G47" s="18">
        <f>G48</f>
        <v>31342.2</v>
      </c>
      <c r="H47" s="18">
        <f t="shared" si="14"/>
        <v>0</v>
      </c>
      <c r="I47" s="18">
        <f t="shared" si="14"/>
        <v>16408.6</v>
      </c>
      <c r="J47" s="18">
        <f t="shared" si="14"/>
        <v>0</v>
      </c>
      <c r="K47" s="18">
        <f t="shared" si="14"/>
        <v>0</v>
      </c>
      <c r="L47" s="18">
        <f>L48</f>
        <v>14853.5</v>
      </c>
      <c r="M47" s="18">
        <f t="shared" si="14"/>
        <v>0</v>
      </c>
      <c r="N47" s="18">
        <f t="shared" si="14"/>
        <v>0</v>
      </c>
      <c r="O47" s="18">
        <f>O48</f>
        <v>14768.2</v>
      </c>
      <c r="P47" s="18">
        <f t="shared" si="14"/>
        <v>0</v>
      </c>
    </row>
    <row r="48" spans="1:16" ht="20.25">
      <c r="A48" s="19" t="s">
        <v>60</v>
      </c>
      <c r="B48" s="21" t="s">
        <v>10</v>
      </c>
      <c r="C48" s="21" t="s">
        <v>44</v>
      </c>
      <c r="D48" s="21" t="s">
        <v>55</v>
      </c>
      <c r="E48" s="22" t="s">
        <v>59</v>
      </c>
      <c r="F48" s="21" t="s">
        <v>51</v>
      </c>
      <c r="G48" s="18">
        <v>31342.2</v>
      </c>
      <c r="H48" s="18"/>
      <c r="I48" s="18">
        <v>16408.6</v>
      </c>
      <c r="J48" s="18"/>
      <c r="K48" s="18"/>
      <c r="L48" s="18">
        <v>14853.5</v>
      </c>
      <c r="M48" s="18"/>
      <c r="N48" s="18"/>
      <c r="O48" s="18">
        <v>14768.2</v>
      </c>
      <c r="P48" s="18"/>
    </row>
    <row r="49" spans="1:16" ht="40.5">
      <c r="A49" s="15" t="s">
        <v>61</v>
      </c>
      <c r="B49" s="29" t="s">
        <v>62</v>
      </c>
      <c r="C49" s="29"/>
      <c r="D49" s="29"/>
      <c r="E49" s="12"/>
      <c r="F49" s="29"/>
      <c r="G49" s="17">
        <f aca="true" t="shared" si="15" ref="G49:P49">G50+G73+G129</f>
        <v>38988.1</v>
      </c>
      <c r="H49" s="17" t="e">
        <f t="shared" si="15"/>
        <v>#REF!</v>
      </c>
      <c r="I49" s="17" t="e">
        <f t="shared" si="15"/>
        <v>#REF!</v>
      </c>
      <c r="J49" s="17" t="e">
        <f t="shared" si="15"/>
        <v>#REF!</v>
      </c>
      <c r="K49" s="17" t="e">
        <f t="shared" si="15"/>
        <v>#REF!</v>
      </c>
      <c r="L49" s="17" t="e">
        <f t="shared" si="15"/>
        <v>#REF!</v>
      </c>
      <c r="M49" s="17" t="e">
        <f t="shared" si="15"/>
        <v>#REF!</v>
      </c>
      <c r="N49" s="18" t="e">
        <f t="shared" si="15"/>
        <v>#REF!</v>
      </c>
      <c r="O49" s="18" t="e">
        <f t="shared" si="15"/>
        <v>#REF!</v>
      </c>
      <c r="P49" s="18" t="e">
        <f t="shared" si="15"/>
        <v>#REF!</v>
      </c>
    </row>
    <row r="50" spans="1:17" ht="20.25">
      <c r="A50" s="19" t="s">
        <v>63</v>
      </c>
      <c r="B50" s="21" t="s">
        <v>62</v>
      </c>
      <c r="C50" s="21" t="s">
        <v>64</v>
      </c>
      <c r="D50" s="21" t="s">
        <v>13</v>
      </c>
      <c r="E50" s="22"/>
      <c r="F50" s="21"/>
      <c r="G50" s="18">
        <f aca="true" t="shared" si="16" ref="G50:P50">G51+G59</f>
        <v>8881.8</v>
      </c>
      <c r="H50" s="18">
        <f t="shared" si="16"/>
        <v>947.5</v>
      </c>
      <c r="I50" s="18">
        <f t="shared" si="16"/>
        <v>7448.8</v>
      </c>
      <c r="J50" s="18">
        <f t="shared" si="16"/>
        <v>0</v>
      </c>
      <c r="K50" s="18">
        <f t="shared" si="16"/>
        <v>947.5</v>
      </c>
      <c r="L50" s="18">
        <f t="shared" si="16"/>
        <v>7666.2</v>
      </c>
      <c r="M50" s="18">
        <f t="shared" si="16"/>
        <v>0</v>
      </c>
      <c r="N50" s="18">
        <f t="shared" si="16"/>
        <v>947.5</v>
      </c>
      <c r="O50" s="18">
        <f t="shared" si="16"/>
        <v>7448.8</v>
      </c>
      <c r="P50" s="18">
        <f t="shared" si="16"/>
        <v>0</v>
      </c>
      <c r="Q50" s="30"/>
    </row>
    <row r="51" spans="1:17" ht="20.25">
      <c r="A51" s="23" t="s">
        <v>65</v>
      </c>
      <c r="B51" s="21" t="s">
        <v>62</v>
      </c>
      <c r="C51" s="21" t="s">
        <v>64</v>
      </c>
      <c r="D51" s="21" t="s">
        <v>66</v>
      </c>
      <c r="E51" s="21"/>
      <c r="F51" s="21"/>
      <c r="G51" s="18">
        <f>G52</f>
        <v>8799.9</v>
      </c>
      <c r="H51" s="18">
        <f aca="true" t="shared" si="17" ref="H51:P53">H52</f>
        <v>947.5</v>
      </c>
      <c r="I51" s="18">
        <f t="shared" si="17"/>
        <v>7366.900000000001</v>
      </c>
      <c r="J51" s="18">
        <f t="shared" si="17"/>
        <v>0</v>
      </c>
      <c r="K51" s="18">
        <f t="shared" si="17"/>
        <v>947.5</v>
      </c>
      <c r="L51" s="18">
        <f t="shared" si="17"/>
        <v>7584.3</v>
      </c>
      <c r="M51" s="18">
        <f t="shared" si="17"/>
        <v>0</v>
      </c>
      <c r="N51" s="18">
        <f t="shared" si="17"/>
        <v>947.5</v>
      </c>
      <c r="O51" s="18">
        <f t="shared" si="17"/>
        <v>7366.900000000001</v>
      </c>
      <c r="P51" s="18">
        <f t="shared" si="17"/>
        <v>0</v>
      </c>
      <c r="Q51" s="30"/>
    </row>
    <row r="52" spans="1:17" ht="40.5">
      <c r="A52" s="19" t="s">
        <v>67</v>
      </c>
      <c r="B52" s="21" t="s">
        <v>62</v>
      </c>
      <c r="C52" s="21" t="s">
        <v>64</v>
      </c>
      <c r="D52" s="21" t="s">
        <v>66</v>
      </c>
      <c r="E52" s="21" t="s">
        <v>68</v>
      </c>
      <c r="F52" s="21"/>
      <c r="G52" s="18">
        <f>G53</f>
        <v>8799.9</v>
      </c>
      <c r="H52" s="18">
        <f t="shared" si="17"/>
        <v>947.5</v>
      </c>
      <c r="I52" s="18">
        <f t="shared" si="17"/>
        <v>7366.900000000001</v>
      </c>
      <c r="J52" s="18">
        <f t="shared" si="17"/>
        <v>0</v>
      </c>
      <c r="K52" s="18">
        <f t="shared" si="17"/>
        <v>947.5</v>
      </c>
      <c r="L52" s="18">
        <f t="shared" si="17"/>
        <v>7584.3</v>
      </c>
      <c r="M52" s="18">
        <f t="shared" si="17"/>
        <v>0</v>
      </c>
      <c r="N52" s="18">
        <f t="shared" si="17"/>
        <v>947.5</v>
      </c>
      <c r="O52" s="18">
        <f t="shared" si="17"/>
        <v>7366.900000000001</v>
      </c>
      <c r="P52" s="18">
        <f t="shared" si="17"/>
        <v>0</v>
      </c>
      <c r="Q52" s="30"/>
    </row>
    <row r="53" spans="1:17" ht="40.5">
      <c r="A53" s="19" t="s">
        <v>69</v>
      </c>
      <c r="B53" s="21" t="s">
        <v>62</v>
      </c>
      <c r="C53" s="21" t="s">
        <v>64</v>
      </c>
      <c r="D53" s="21" t="s">
        <v>66</v>
      </c>
      <c r="E53" s="21" t="s">
        <v>70</v>
      </c>
      <c r="F53" s="21"/>
      <c r="G53" s="18">
        <f>G54</f>
        <v>8799.9</v>
      </c>
      <c r="H53" s="18">
        <f t="shared" si="17"/>
        <v>947.5</v>
      </c>
      <c r="I53" s="18">
        <f t="shared" si="17"/>
        <v>7366.900000000001</v>
      </c>
      <c r="J53" s="18">
        <f t="shared" si="17"/>
        <v>0</v>
      </c>
      <c r="K53" s="18">
        <f t="shared" si="17"/>
        <v>947.5</v>
      </c>
      <c r="L53" s="18">
        <f t="shared" si="17"/>
        <v>7584.3</v>
      </c>
      <c r="M53" s="18">
        <f t="shared" si="17"/>
        <v>0</v>
      </c>
      <c r="N53" s="18">
        <f t="shared" si="17"/>
        <v>947.5</v>
      </c>
      <c r="O53" s="18">
        <f t="shared" si="17"/>
        <v>7366.900000000001</v>
      </c>
      <c r="P53" s="18">
        <f t="shared" si="17"/>
        <v>0</v>
      </c>
      <c r="Q53" s="30"/>
    </row>
    <row r="54" spans="1:17" ht="60.75">
      <c r="A54" s="19" t="s">
        <v>71</v>
      </c>
      <c r="B54" s="21" t="s">
        <v>62</v>
      </c>
      <c r="C54" s="21" t="s">
        <v>64</v>
      </c>
      <c r="D54" s="21" t="s">
        <v>66</v>
      </c>
      <c r="E54" s="21" t="s">
        <v>72</v>
      </c>
      <c r="F54" s="21"/>
      <c r="G54" s="18">
        <f aca="true" t="shared" si="18" ref="G54:P54">G55+G57</f>
        <v>8799.9</v>
      </c>
      <c r="H54" s="18">
        <f t="shared" si="18"/>
        <v>947.5</v>
      </c>
      <c r="I54" s="18">
        <f t="shared" si="18"/>
        <v>7366.900000000001</v>
      </c>
      <c r="J54" s="18">
        <f t="shared" si="18"/>
        <v>0</v>
      </c>
      <c r="K54" s="18">
        <f t="shared" si="18"/>
        <v>947.5</v>
      </c>
      <c r="L54" s="18">
        <f t="shared" si="18"/>
        <v>7584.3</v>
      </c>
      <c r="M54" s="18">
        <f t="shared" si="18"/>
        <v>0</v>
      </c>
      <c r="N54" s="18">
        <f t="shared" si="18"/>
        <v>947.5</v>
      </c>
      <c r="O54" s="18">
        <f t="shared" si="18"/>
        <v>7366.900000000001</v>
      </c>
      <c r="P54" s="18">
        <f t="shared" si="18"/>
        <v>0</v>
      </c>
      <c r="Q54" s="30"/>
    </row>
    <row r="55" spans="1:17" ht="20.25">
      <c r="A55" s="19" t="s">
        <v>73</v>
      </c>
      <c r="B55" s="21" t="s">
        <v>62</v>
      </c>
      <c r="C55" s="21" t="s">
        <v>64</v>
      </c>
      <c r="D55" s="21" t="s">
        <v>66</v>
      </c>
      <c r="E55" s="21" t="s">
        <v>74</v>
      </c>
      <c r="F55" s="31"/>
      <c r="G55" s="32">
        <f aca="true" t="shared" si="19" ref="G55:P55">G56</f>
        <v>7498.7</v>
      </c>
      <c r="H55" s="32">
        <f t="shared" si="19"/>
        <v>0</v>
      </c>
      <c r="I55" s="32">
        <f t="shared" si="19"/>
        <v>7337.6</v>
      </c>
      <c r="J55" s="32">
        <f t="shared" si="19"/>
        <v>0</v>
      </c>
      <c r="K55" s="32">
        <f t="shared" si="19"/>
        <v>0</v>
      </c>
      <c r="L55" s="32">
        <f t="shared" si="19"/>
        <v>7555</v>
      </c>
      <c r="M55" s="32">
        <f t="shared" si="19"/>
        <v>0</v>
      </c>
      <c r="N55" s="32">
        <f t="shared" si="19"/>
        <v>0</v>
      </c>
      <c r="O55" s="32">
        <f t="shared" si="19"/>
        <v>7337.6</v>
      </c>
      <c r="P55" s="32">
        <f t="shared" si="19"/>
        <v>0</v>
      </c>
      <c r="Q55" s="30"/>
    </row>
    <row r="56" spans="1:17" ht="20.25">
      <c r="A56" s="19" t="s">
        <v>75</v>
      </c>
      <c r="B56" s="21" t="s">
        <v>62</v>
      </c>
      <c r="C56" s="21" t="s">
        <v>64</v>
      </c>
      <c r="D56" s="21" t="s">
        <v>66</v>
      </c>
      <c r="E56" s="21" t="s">
        <v>74</v>
      </c>
      <c r="F56" s="21" t="s">
        <v>76</v>
      </c>
      <c r="G56" s="18">
        <v>7498.7</v>
      </c>
      <c r="H56" s="18"/>
      <c r="I56" s="18">
        <v>7337.6</v>
      </c>
      <c r="J56" s="18"/>
      <c r="K56" s="18"/>
      <c r="L56" s="18">
        <v>7555</v>
      </c>
      <c r="M56" s="18"/>
      <c r="N56" s="18"/>
      <c r="O56" s="18">
        <v>7337.6</v>
      </c>
      <c r="P56" s="18"/>
      <c r="Q56" s="30"/>
    </row>
    <row r="57" spans="1:17" ht="60.75">
      <c r="A57" s="19" t="s">
        <v>77</v>
      </c>
      <c r="B57" s="21" t="s">
        <v>62</v>
      </c>
      <c r="C57" s="21" t="s">
        <v>64</v>
      </c>
      <c r="D57" s="21" t="s">
        <v>66</v>
      </c>
      <c r="E57" s="21" t="s">
        <v>78</v>
      </c>
      <c r="F57" s="21"/>
      <c r="G57" s="18">
        <f>G58</f>
        <v>1301.2</v>
      </c>
      <c r="H57" s="18">
        <f aca="true" t="shared" si="20" ref="H57:P57">H58</f>
        <v>947.5</v>
      </c>
      <c r="I57" s="18">
        <f t="shared" si="20"/>
        <v>29.3</v>
      </c>
      <c r="J57" s="18">
        <f t="shared" si="20"/>
        <v>0</v>
      </c>
      <c r="K57" s="18">
        <f t="shared" si="20"/>
        <v>947.5</v>
      </c>
      <c r="L57" s="18">
        <f t="shared" si="20"/>
        <v>29.3</v>
      </c>
      <c r="M57" s="18">
        <f t="shared" si="20"/>
        <v>0</v>
      </c>
      <c r="N57" s="18">
        <f t="shared" si="20"/>
        <v>947.5</v>
      </c>
      <c r="O57" s="18">
        <f t="shared" si="20"/>
        <v>29.3</v>
      </c>
      <c r="P57" s="18">
        <f t="shared" si="20"/>
        <v>0</v>
      </c>
      <c r="Q57" s="30"/>
    </row>
    <row r="58" spans="1:17" ht="20.25">
      <c r="A58" s="19" t="s">
        <v>75</v>
      </c>
      <c r="B58" s="21" t="s">
        <v>62</v>
      </c>
      <c r="C58" s="21" t="s">
        <v>64</v>
      </c>
      <c r="D58" s="21" t="s">
        <v>66</v>
      </c>
      <c r="E58" s="21" t="s">
        <v>78</v>
      </c>
      <c r="F58" s="21" t="s">
        <v>76</v>
      </c>
      <c r="G58" s="18">
        <v>1301.2</v>
      </c>
      <c r="H58" s="18">
        <v>947.5</v>
      </c>
      <c r="I58" s="18">
        <v>29.3</v>
      </c>
      <c r="J58" s="18"/>
      <c r="K58" s="18">
        <v>947.5</v>
      </c>
      <c r="L58" s="18">
        <v>29.3</v>
      </c>
      <c r="M58" s="18"/>
      <c r="N58" s="18">
        <v>947.5</v>
      </c>
      <c r="O58" s="18">
        <v>29.3</v>
      </c>
      <c r="P58" s="18"/>
      <c r="Q58" s="30"/>
    </row>
    <row r="59" spans="1:17" ht="20.25">
      <c r="A59" s="19" t="s">
        <v>79</v>
      </c>
      <c r="B59" s="21" t="s">
        <v>62</v>
      </c>
      <c r="C59" s="21" t="s">
        <v>64</v>
      </c>
      <c r="D59" s="21" t="s">
        <v>64</v>
      </c>
      <c r="E59" s="21"/>
      <c r="F59" s="21"/>
      <c r="G59" s="18">
        <f>G60</f>
        <v>81.9</v>
      </c>
      <c r="H59" s="18">
        <f aca="true" t="shared" si="21" ref="H59:P59">H60</f>
        <v>0</v>
      </c>
      <c r="I59" s="18">
        <f t="shared" si="21"/>
        <v>81.9</v>
      </c>
      <c r="J59" s="18">
        <f t="shared" si="21"/>
        <v>0</v>
      </c>
      <c r="K59" s="18">
        <f t="shared" si="21"/>
        <v>0</v>
      </c>
      <c r="L59" s="18">
        <f t="shared" si="21"/>
        <v>81.9</v>
      </c>
      <c r="M59" s="18">
        <f t="shared" si="21"/>
        <v>0</v>
      </c>
      <c r="N59" s="18">
        <f t="shared" si="21"/>
        <v>0</v>
      </c>
      <c r="O59" s="18">
        <f t="shared" si="21"/>
        <v>81.9</v>
      </c>
      <c r="P59" s="18">
        <f t="shared" si="21"/>
        <v>0</v>
      </c>
      <c r="Q59" s="30"/>
    </row>
    <row r="60" spans="1:17" ht="40.5">
      <c r="A60" s="19" t="s">
        <v>80</v>
      </c>
      <c r="B60" s="21" t="s">
        <v>62</v>
      </c>
      <c r="C60" s="21" t="s">
        <v>64</v>
      </c>
      <c r="D60" s="21" t="s">
        <v>64</v>
      </c>
      <c r="E60" s="21" t="s">
        <v>81</v>
      </c>
      <c r="F60" s="21"/>
      <c r="G60" s="18">
        <f>G61+G67+G70+G64</f>
        <v>81.9</v>
      </c>
      <c r="H60" s="18">
        <f aca="true" t="shared" si="22" ref="H60:M60">H61+H67+H70+H64</f>
        <v>0</v>
      </c>
      <c r="I60" s="18">
        <f t="shared" si="22"/>
        <v>81.9</v>
      </c>
      <c r="J60" s="18">
        <f t="shared" si="22"/>
        <v>0</v>
      </c>
      <c r="K60" s="18">
        <f t="shared" si="22"/>
        <v>0</v>
      </c>
      <c r="L60" s="18">
        <f t="shared" si="22"/>
        <v>81.9</v>
      </c>
      <c r="M60" s="18">
        <f t="shared" si="22"/>
        <v>0</v>
      </c>
      <c r="N60" s="18">
        <f>N61+N67+N70</f>
        <v>0</v>
      </c>
      <c r="O60" s="18">
        <f>O61+O67+O70</f>
        <v>81.9</v>
      </c>
      <c r="P60" s="18">
        <f>P61+P67+P70</f>
        <v>0</v>
      </c>
      <c r="Q60" s="30"/>
    </row>
    <row r="61" spans="1:17" ht="40.5">
      <c r="A61" s="19" t="s">
        <v>82</v>
      </c>
      <c r="B61" s="21" t="s">
        <v>62</v>
      </c>
      <c r="C61" s="21" t="s">
        <v>64</v>
      </c>
      <c r="D61" s="21" t="s">
        <v>64</v>
      </c>
      <c r="E61" s="21" t="s">
        <v>83</v>
      </c>
      <c r="F61" s="21"/>
      <c r="G61" s="18">
        <f>G62</f>
        <v>20.8</v>
      </c>
      <c r="H61" s="18">
        <f aca="true" t="shared" si="23" ref="H61:P62">H62</f>
        <v>0</v>
      </c>
      <c r="I61" s="18">
        <f t="shared" si="23"/>
        <v>25.6</v>
      </c>
      <c r="J61" s="18">
        <f t="shared" si="23"/>
        <v>0</v>
      </c>
      <c r="K61" s="18">
        <f t="shared" si="23"/>
        <v>0</v>
      </c>
      <c r="L61" s="18">
        <f t="shared" si="23"/>
        <v>25.6</v>
      </c>
      <c r="M61" s="18">
        <f t="shared" si="23"/>
        <v>0</v>
      </c>
      <c r="N61" s="18">
        <f t="shared" si="23"/>
        <v>0</v>
      </c>
      <c r="O61" s="18">
        <f t="shared" si="23"/>
        <v>25.6</v>
      </c>
      <c r="P61" s="18">
        <f t="shared" si="23"/>
        <v>0</v>
      </c>
      <c r="Q61" s="30"/>
    </row>
    <row r="62" spans="1:17" ht="20.25">
      <c r="A62" s="27" t="s">
        <v>84</v>
      </c>
      <c r="B62" s="21" t="s">
        <v>62</v>
      </c>
      <c r="C62" s="21" t="s">
        <v>64</v>
      </c>
      <c r="D62" s="21" t="s">
        <v>64</v>
      </c>
      <c r="E62" s="21" t="s">
        <v>85</v>
      </c>
      <c r="F62" s="21"/>
      <c r="G62" s="18">
        <f>G63</f>
        <v>20.8</v>
      </c>
      <c r="H62" s="18">
        <f>H63</f>
        <v>0</v>
      </c>
      <c r="I62" s="18">
        <f>I63</f>
        <v>25.6</v>
      </c>
      <c r="J62" s="18">
        <f>J63</f>
        <v>0</v>
      </c>
      <c r="K62" s="18">
        <f t="shared" si="23"/>
        <v>0</v>
      </c>
      <c r="L62" s="18">
        <f t="shared" si="23"/>
        <v>25.6</v>
      </c>
      <c r="M62" s="18">
        <f t="shared" si="23"/>
        <v>0</v>
      </c>
      <c r="N62" s="18">
        <f t="shared" si="23"/>
        <v>0</v>
      </c>
      <c r="O62" s="18">
        <f t="shared" si="23"/>
        <v>25.6</v>
      </c>
      <c r="P62" s="18">
        <f t="shared" si="23"/>
        <v>0</v>
      </c>
      <c r="Q62" s="30"/>
    </row>
    <row r="63" spans="1:17" ht="20.25">
      <c r="A63" s="19" t="s">
        <v>75</v>
      </c>
      <c r="B63" s="21" t="s">
        <v>62</v>
      </c>
      <c r="C63" s="21" t="s">
        <v>64</v>
      </c>
      <c r="D63" s="21" t="s">
        <v>64</v>
      </c>
      <c r="E63" s="21" t="s">
        <v>85</v>
      </c>
      <c r="F63" s="21" t="s">
        <v>76</v>
      </c>
      <c r="G63" s="18">
        <v>20.8</v>
      </c>
      <c r="H63" s="18"/>
      <c r="I63" s="18">
        <v>25.6</v>
      </c>
      <c r="J63" s="18"/>
      <c r="K63" s="18"/>
      <c r="L63" s="18">
        <v>25.6</v>
      </c>
      <c r="M63" s="18"/>
      <c r="N63" s="18"/>
      <c r="O63" s="18">
        <v>25.6</v>
      </c>
      <c r="P63" s="18"/>
      <c r="Q63" s="30"/>
    </row>
    <row r="64" spans="1:17" ht="40.5">
      <c r="A64" s="19" t="s">
        <v>86</v>
      </c>
      <c r="B64" s="21" t="s">
        <v>62</v>
      </c>
      <c r="C64" s="21" t="s">
        <v>64</v>
      </c>
      <c r="D64" s="21" t="s">
        <v>64</v>
      </c>
      <c r="E64" s="21" t="s">
        <v>87</v>
      </c>
      <c r="F64" s="21"/>
      <c r="G64" s="18">
        <f>G65</f>
        <v>7.5</v>
      </c>
      <c r="H64" s="18">
        <f aca="true" t="shared" si="24" ref="H64:P65">H65</f>
        <v>0</v>
      </c>
      <c r="I64" s="18">
        <f t="shared" si="24"/>
        <v>0</v>
      </c>
      <c r="J64" s="18">
        <f t="shared" si="24"/>
        <v>0</v>
      </c>
      <c r="K64" s="18">
        <f t="shared" si="24"/>
        <v>0</v>
      </c>
      <c r="L64" s="18">
        <f t="shared" si="24"/>
        <v>0</v>
      </c>
      <c r="M64" s="18">
        <f t="shared" si="24"/>
        <v>0</v>
      </c>
      <c r="N64" s="18">
        <f t="shared" si="24"/>
        <v>0</v>
      </c>
      <c r="O64" s="18">
        <f t="shared" si="24"/>
        <v>0</v>
      </c>
      <c r="P64" s="18">
        <f t="shared" si="24"/>
        <v>0</v>
      </c>
      <c r="Q64" s="30"/>
    </row>
    <row r="65" spans="1:17" ht="20.25">
      <c r="A65" s="19" t="s">
        <v>84</v>
      </c>
      <c r="B65" s="21" t="s">
        <v>62</v>
      </c>
      <c r="C65" s="21" t="s">
        <v>64</v>
      </c>
      <c r="D65" s="21" t="s">
        <v>64</v>
      </c>
      <c r="E65" s="21" t="s">
        <v>88</v>
      </c>
      <c r="F65" s="21"/>
      <c r="G65" s="18">
        <f>G66</f>
        <v>7.5</v>
      </c>
      <c r="H65" s="18">
        <f t="shared" si="24"/>
        <v>0</v>
      </c>
      <c r="I65" s="18">
        <f t="shared" si="24"/>
        <v>0</v>
      </c>
      <c r="J65" s="18">
        <f t="shared" si="24"/>
        <v>0</v>
      </c>
      <c r="K65" s="18">
        <f t="shared" si="24"/>
        <v>0</v>
      </c>
      <c r="L65" s="18">
        <f t="shared" si="24"/>
        <v>0</v>
      </c>
      <c r="M65" s="18">
        <f t="shared" si="24"/>
        <v>0</v>
      </c>
      <c r="N65" s="18">
        <f t="shared" si="24"/>
        <v>0</v>
      </c>
      <c r="O65" s="18">
        <f t="shared" si="24"/>
        <v>0</v>
      </c>
      <c r="P65" s="18">
        <f t="shared" si="24"/>
        <v>0</v>
      </c>
      <c r="Q65" s="30"/>
    </row>
    <row r="66" spans="1:17" ht="20.25">
      <c r="A66" s="19" t="s">
        <v>75</v>
      </c>
      <c r="B66" s="21" t="s">
        <v>62</v>
      </c>
      <c r="C66" s="21" t="s">
        <v>64</v>
      </c>
      <c r="D66" s="21" t="s">
        <v>64</v>
      </c>
      <c r="E66" s="21" t="s">
        <v>88</v>
      </c>
      <c r="F66" s="21" t="s">
        <v>76</v>
      </c>
      <c r="G66" s="18">
        <v>7.5</v>
      </c>
      <c r="H66" s="18"/>
      <c r="I66" s="18"/>
      <c r="J66" s="18"/>
      <c r="K66" s="18"/>
      <c r="L66" s="18"/>
      <c r="M66" s="18"/>
      <c r="N66" s="18"/>
      <c r="O66" s="18"/>
      <c r="P66" s="18"/>
      <c r="Q66" s="30"/>
    </row>
    <row r="67" spans="1:17" ht="40.5">
      <c r="A67" s="19" t="s">
        <v>89</v>
      </c>
      <c r="B67" s="21" t="s">
        <v>62</v>
      </c>
      <c r="C67" s="21" t="s">
        <v>64</v>
      </c>
      <c r="D67" s="21" t="s">
        <v>64</v>
      </c>
      <c r="E67" s="21" t="s">
        <v>90</v>
      </c>
      <c r="F67" s="21"/>
      <c r="G67" s="18">
        <f>G68</f>
        <v>35.2</v>
      </c>
      <c r="H67" s="18">
        <f aca="true" t="shared" si="25" ref="H67:P68">H68</f>
        <v>0</v>
      </c>
      <c r="I67" s="18">
        <f t="shared" si="25"/>
        <v>41.9</v>
      </c>
      <c r="J67" s="18">
        <f t="shared" si="25"/>
        <v>0</v>
      </c>
      <c r="K67" s="18">
        <f t="shared" si="25"/>
        <v>0</v>
      </c>
      <c r="L67" s="18">
        <f t="shared" si="25"/>
        <v>41.9</v>
      </c>
      <c r="M67" s="18">
        <f t="shared" si="25"/>
        <v>0</v>
      </c>
      <c r="N67" s="18">
        <f t="shared" si="25"/>
        <v>0</v>
      </c>
      <c r="O67" s="18">
        <f t="shared" si="25"/>
        <v>41.9</v>
      </c>
      <c r="P67" s="18">
        <f t="shared" si="25"/>
        <v>0</v>
      </c>
      <c r="Q67" s="30"/>
    </row>
    <row r="68" spans="1:17" ht="20.25">
      <c r="A68" s="27" t="s">
        <v>84</v>
      </c>
      <c r="B68" s="21" t="s">
        <v>62</v>
      </c>
      <c r="C68" s="21" t="s">
        <v>64</v>
      </c>
      <c r="D68" s="21" t="s">
        <v>64</v>
      </c>
      <c r="E68" s="21" t="s">
        <v>91</v>
      </c>
      <c r="F68" s="21"/>
      <c r="G68" s="18">
        <f>G69</f>
        <v>35.2</v>
      </c>
      <c r="H68" s="18">
        <f>H69</f>
        <v>0</v>
      </c>
      <c r="I68" s="18">
        <f>I69</f>
        <v>41.9</v>
      </c>
      <c r="J68" s="18">
        <f>J69</f>
        <v>0</v>
      </c>
      <c r="K68" s="18">
        <f t="shared" si="25"/>
        <v>0</v>
      </c>
      <c r="L68" s="18">
        <f t="shared" si="25"/>
        <v>41.9</v>
      </c>
      <c r="M68" s="18">
        <f t="shared" si="25"/>
        <v>0</v>
      </c>
      <c r="N68" s="18">
        <f t="shared" si="25"/>
        <v>0</v>
      </c>
      <c r="O68" s="18">
        <f t="shared" si="25"/>
        <v>41.9</v>
      </c>
      <c r="P68" s="18">
        <f t="shared" si="25"/>
        <v>0</v>
      </c>
      <c r="Q68" s="30"/>
    </row>
    <row r="69" spans="1:17" ht="20.25">
      <c r="A69" s="19" t="s">
        <v>75</v>
      </c>
      <c r="B69" s="21" t="s">
        <v>62</v>
      </c>
      <c r="C69" s="21" t="s">
        <v>64</v>
      </c>
      <c r="D69" s="21" t="s">
        <v>64</v>
      </c>
      <c r="E69" s="21" t="s">
        <v>91</v>
      </c>
      <c r="F69" s="21" t="s">
        <v>76</v>
      </c>
      <c r="G69" s="18">
        <v>35.2</v>
      </c>
      <c r="H69" s="18"/>
      <c r="I69" s="18">
        <v>41.9</v>
      </c>
      <c r="J69" s="18"/>
      <c r="K69" s="18"/>
      <c r="L69" s="18">
        <v>41.9</v>
      </c>
      <c r="M69" s="18"/>
      <c r="N69" s="18"/>
      <c r="O69" s="18">
        <v>41.9</v>
      </c>
      <c r="P69" s="18"/>
      <c r="Q69" s="30"/>
    </row>
    <row r="70" spans="1:17" ht="40.5">
      <c r="A70" s="19" t="s">
        <v>92</v>
      </c>
      <c r="B70" s="21" t="s">
        <v>62</v>
      </c>
      <c r="C70" s="21" t="s">
        <v>64</v>
      </c>
      <c r="D70" s="21" t="s">
        <v>64</v>
      </c>
      <c r="E70" s="21" t="s">
        <v>93</v>
      </c>
      <c r="F70" s="21"/>
      <c r="G70" s="18">
        <f>G71</f>
        <v>18.4</v>
      </c>
      <c r="H70" s="18">
        <f aca="true" t="shared" si="26" ref="H70:P71">H71</f>
        <v>0</v>
      </c>
      <c r="I70" s="18">
        <f t="shared" si="26"/>
        <v>14.4</v>
      </c>
      <c r="J70" s="18">
        <f t="shared" si="26"/>
        <v>0</v>
      </c>
      <c r="K70" s="18">
        <f t="shared" si="26"/>
        <v>0</v>
      </c>
      <c r="L70" s="18">
        <f t="shared" si="26"/>
        <v>14.4</v>
      </c>
      <c r="M70" s="18">
        <f t="shared" si="26"/>
        <v>0</v>
      </c>
      <c r="N70" s="18">
        <f t="shared" si="26"/>
        <v>0</v>
      </c>
      <c r="O70" s="18">
        <f t="shared" si="26"/>
        <v>14.4</v>
      </c>
      <c r="P70" s="18">
        <f t="shared" si="26"/>
        <v>0</v>
      </c>
      <c r="Q70" s="30"/>
    </row>
    <row r="71" spans="1:17" ht="20.25">
      <c r="A71" s="27" t="s">
        <v>84</v>
      </c>
      <c r="B71" s="21" t="s">
        <v>62</v>
      </c>
      <c r="C71" s="21" t="s">
        <v>64</v>
      </c>
      <c r="D71" s="21" t="s">
        <v>64</v>
      </c>
      <c r="E71" s="21" t="s">
        <v>94</v>
      </c>
      <c r="F71" s="21"/>
      <c r="G71" s="18">
        <f>G72</f>
        <v>18.4</v>
      </c>
      <c r="H71" s="18">
        <f>H72</f>
        <v>0</v>
      </c>
      <c r="I71" s="18">
        <f>I72</f>
        <v>14.4</v>
      </c>
      <c r="J71" s="18">
        <f>J72</f>
        <v>0</v>
      </c>
      <c r="K71" s="18">
        <f t="shared" si="26"/>
        <v>0</v>
      </c>
      <c r="L71" s="18">
        <f t="shared" si="26"/>
        <v>14.4</v>
      </c>
      <c r="M71" s="18">
        <f t="shared" si="26"/>
        <v>0</v>
      </c>
      <c r="N71" s="18">
        <f t="shared" si="26"/>
        <v>0</v>
      </c>
      <c r="O71" s="18">
        <f t="shared" si="26"/>
        <v>14.4</v>
      </c>
      <c r="P71" s="18">
        <f t="shared" si="26"/>
        <v>0</v>
      </c>
      <c r="Q71" s="30"/>
    </row>
    <row r="72" spans="1:17" ht="20.25">
      <c r="A72" s="19" t="s">
        <v>75</v>
      </c>
      <c r="B72" s="21" t="s">
        <v>62</v>
      </c>
      <c r="C72" s="21" t="s">
        <v>64</v>
      </c>
      <c r="D72" s="21" t="s">
        <v>64</v>
      </c>
      <c r="E72" s="21" t="s">
        <v>94</v>
      </c>
      <c r="F72" s="21" t="s">
        <v>76</v>
      </c>
      <c r="G72" s="18">
        <v>18.4</v>
      </c>
      <c r="H72" s="18"/>
      <c r="I72" s="18">
        <v>14.4</v>
      </c>
      <c r="J72" s="18"/>
      <c r="K72" s="18"/>
      <c r="L72" s="18">
        <v>14.4</v>
      </c>
      <c r="M72" s="18"/>
      <c r="N72" s="18"/>
      <c r="O72" s="18">
        <v>14.4</v>
      </c>
      <c r="P72" s="18"/>
      <c r="Q72" s="30"/>
    </row>
    <row r="73" spans="1:17" ht="20.25">
      <c r="A73" s="19" t="s">
        <v>95</v>
      </c>
      <c r="B73" s="21" t="s">
        <v>62</v>
      </c>
      <c r="C73" s="21" t="s">
        <v>96</v>
      </c>
      <c r="D73" s="21" t="s">
        <v>13</v>
      </c>
      <c r="E73" s="21"/>
      <c r="F73" s="21"/>
      <c r="G73" s="18">
        <f aca="true" t="shared" si="27" ref="G73:P73">G74+G115</f>
        <v>29906.9</v>
      </c>
      <c r="H73" s="18" t="e">
        <f t="shared" si="27"/>
        <v>#REF!</v>
      </c>
      <c r="I73" s="18" t="e">
        <f t="shared" si="27"/>
        <v>#REF!</v>
      </c>
      <c r="J73" s="18" t="e">
        <f t="shared" si="27"/>
        <v>#REF!</v>
      </c>
      <c r="K73" s="18" t="e">
        <f t="shared" si="27"/>
        <v>#REF!</v>
      </c>
      <c r="L73" s="18" t="e">
        <f t="shared" si="27"/>
        <v>#REF!</v>
      </c>
      <c r="M73" s="18" t="e">
        <f t="shared" si="27"/>
        <v>#REF!</v>
      </c>
      <c r="N73" s="18" t="e">
        <f t="shared" si="27"/>
        <v>#REF!</v>
      </c>
      <c r="O73" s="18" t="e">
        <f t="shared" si="27"/>
        <v>#REF!</v>
      </c>
      <c r="P73" s="18" t="e">
        <f t="shared" si="27"/>
        <v>#REF!</v>
      </c>
      <c r="Q73" s="30"/>
    </row>
    <row r="74" spans="1:17" ht="20.25">
      <c r="A74" s="19" t="s">
        <v>97</v>
      </c>
      <c r="B74" s="21" t="s">
        <v>62</v>
      </c>
      <c r="C74" s="21" t="s">
        <v>96</v>
      </c>
      <c r="D74" s="21" t="s">
        <v>12</v>
      </c>
      <c r="E74" s="21"/>
      <c r="F74" s="21"/>
      <c r="G74" s="18">
        <f>G75</f>
        <v>28871.5</v>
      </c>
      <c r="H74" s="18">
        <f aca="true" t="shared" si="28" ref="H74:P74">H75</f>
        <v>2938.1</v>
      </c>
      <c r="I74" s="18">
        <f t="shared" si="28"/>
        <v>24666.5</v>
      </c>
      <c r="J74" s="18">
        <f t="shared" si="28"/>
        <v>50</v>
      </c>
      <c r="K74" s="18">
        <f t="shared" si="28"/>
        <v>2938.1</v>
      </c>
      <c r="L74" s="18">
        <f t="shared" si="28"/>
        <v>25381.600000000002</v>
      </c>
      <c r="M74" s="18">
        <f t="shared" si="28"/>
        <v>500</v>
      </c>
      <c r="N74" s="18" t="e">
        <f t="shared" si="28"/>
        <v>#REF!</v>
      </c>
      <c r="O74" s="18" t="e">
        <f t="shared" si="28"/>
        <v>#REF!</v>
      </c>
      <c r="P74" s="18" t="e">
        <f t="shared" si="28"/>
        <v>#REF!</v>
      </c>
      <c r="Q74" s="30"/>
    </row>
    <row r="75" spans="1:17" ht="40.5">
      <c r="A75" s="19" t="s">
        <v>67</v>
      </c>
      <c r="B75" s="21" t="s">
        <v>62</v>
      </c>
      <c r="C75" s="21" t="s">
        <v>96</v>
      </c>
      <c r="D75" s="21" t="s">
        <v>12</v>
      </c>
      <c r="E75" s="21" t="s">
        <v>68</v>
      </c>
      <c r="F75" s="21"/>
      <c r="G75" s="18">
        <f aca="true" t="shared" si="29" ref="G75:P75">G76+G87+G97+G109</f>
        <v>28871.5</v>
      </c>
      <c r="H75" s="18">
        <f t="shared" si="29"/>
        <v>2938.1</v>
      </c>
      <c r="I75" s="18">
        <f t="shared" si="29"/>
        <v>24666.5</v>
      </c>
      <c r="J75" s="18">
        <f t="shared" si="29"/>
        <v>50</v>
      </c>
      <c r="K75" s="18">
        <f t="shared" si="29"/>
        <v>2938.1</v>
      </c>
      <c r="L75" s="18">
        <f t="shared" si="29"/>
        <v>25381.600000000002</v>
      </c>
      <c r="M75" s="18">
        <f t="shared" si="29"/>
        <v>500</v>
      </c>
      <c r="N75" s="18" t="e">
        <f t="shared" si="29"/>
        <v>#REF!</v>
      </c>
      <c r="O75" s="18" t="e">
        <f t="shared" si="29"/>
        <v>#REF!</v>
      </c>
      <c r="P75" s="18" t="e">
        <f t="shared" si="29"/>
        <v>#REF!</v>
      </c>
      <c r="Q75" s="30"/>
    </row>
    <row r="76" spans="1:17" ht="81">
      <c r="A76" s="19" t="s">
        <v>98</v>
      </c>
      <c r="B76" s="21" t="s">
        <v>62</v>
      </c>
      <c r="C76" s="21" t="s">
        <v>96</v>
      </c>
      <c r="D76" s="21" t="s">
        <v>12</v>
      </c>
      <c r="E76" s="21" t="s">
        <v>99</v>
      </c>
      <c r="F76" s="21"/>
      <c r="G76" s="18">
        <f>G77+G82</f>
        <v>6043.7</v>
      </c>
      <c r="H76" s="18">
        <f aca="true" t="shared" si="30" ref="H76:P76">H77+H82</f>
        <v>594.4</v>
      </c>
      <c r="I76" s="18">
        <f t="shared" si="30"/>
        <v>5679.5</v>
      </c>
      <c r="J76" s="18">
        <f t="shared" si="30"/>
        <v>0</v>
      </c>
      <c r="K76" s="18">
        <f t="shared" si="30"/>
        <v>594.4</v>
      </c>
      <c r="L76" s="18">
        <f t="shared" si="30"/>
        <v>5828.599999999999</v>
      </c>
      <c r="M76" s="18">
        <f t="shared" si="30"/>
        <v>0</v>
      </c>
      <c r="N76" s="18">
        <f t="shared" si="30"/>
        <v>594.4</v>
      </c>
      <c r="O76" s="18">
        <f t="shared" si="30"/>
        <v>5679.5</v>
      </c>
      <c r="P76" s="18">
        <f t="shared" si="30"/>
        <v>0</v>
      </c>
      <c r="Q76" s="30"/>
    </row>
    <row r="77" spans="1:17" ht="20.25">
      <c r="A77" s="19" t="s">
        <v>100</v>
      </c>
      <c r="B77" s="21" t="s">
        <v>62</v>
      </c>
      <c r="C77" s="21" t="s">
        <v>96</v>
      </c>
      <c r="D77" s="21" t="s">
        <v>12</v>
      </c>
      <c r="E77" s="21" t="s">
        <v>101</v>
      </c>
      <c r="F77" s="21"/>
      <c r="G77" s="18">
        <f>G78+G80</f>
        <v>1622.5</v>
      </c>
      <c r="H77" s="18">
        <f aca="true" t="shared" si="31" ref="H77:P77">H78+H80</f>
        <v>166.5</v>
      </c>
      <c r="I77" s="18">
        <f t="shared" si="31"/>
        <v>1493.6</v>
      </c>
      <c r="J77" s="18">
        <f t="shared" si="31"/>
        <v>0</v>
      </c>
      <c r="K77" s="18">
        <f t="shared" si="31"/>
        <v>166.5</v>
      </c>
      <c r="L77" s="18">
        <f t="shared" si="31"/>
        <v>1519.1999999999998</v>
      </c>
      <c r="M77" s="18">
        <f t="shared" si="31"/>
        <v>0</v>
      </c>
      <c r="N77" s="18">
        <f t="shared" si="31"/>
        <v>166.5</v>
      </c>
      <c r="O77" s="18">
        <f t="shared" si="31"/>
        <v>1493.6</v>
      </c>
      <c r="P77" s="18">
        <f t="shared" si="31"/>
        <v>0</v>
      </c>
      <c r="Q77" s="30"/>
    </row>
    <row r="78" spans="1:17" ht="20.25">
      <c r="A78" s="19" t="s">
        <v>102</v>
      </c>
      <c r="B78" s="21" t="s">
        <v>62</v>
      </c>
      <c r="C78" s="21" t="s">
        <v>96</v>
      </c>
      <c r="D78" s="21" t="s">
        <v>12</v>
      </c>
      <c r="E78" s="21" t="s">
        <v>103</v>
      </c>
      <c r="F78" s="21"/>
      <c r="G78" s="18">
        <f>G79</f>
        <v>1363.6</v>
      </c>
      <c r="H78" s="18">
        <f aca="true" t="shared" si="32" ref="H78:P78">H79</f>
        <v>0</v>
      </c>
      <c r="I78" s="18">
        <f t="shared" si="32"/>
        <v>1488.5</v>
      </c>
      <c r="J78" s="18">
        <f t="shared" si="32"/>
        <v>0</v>
      </c>
      <c r="K78" s="18">
        <f t="shared" si="32"/>
        <v>0</v>
      </c>
      <c r="L78" s="18">
        <f t="shared" si="32"/>
        <v>1514.1</v>
      </c>
      <c r="M78" s="18">
        <f t="shared" si="32"/>
        <v>0</v>
      </c>
      <c r="N78" s="18">
        <f t="shared" si="32"/>
        <v>0</v>
      </c>
      <c r="O78" s="18">
        <f t="shared" si="32"/>
        <v>1488.5</v>
      </c>
      <c r="P78" s="18">
        <f t="shared" si="32"/>
        <v>0</v>
      </c>
      <c r="Q78" s="30"/>
    </row>
    <row r="79" spans="1:17" ht="20.25">
      <c r="A79" s="19" t="s">
        <v>75</v>
      </c>
      <c r="B79" s="21" t="s">
        <v>62</v>
      </c>
      <c r="C79" s="21" t="s">
        <v>96</v>
      </c>
      <c r="D79" s="21" t="s">
        <v>12</v>
      </c>
      <c r="E79" s="21" t="s">
        <v>103</v>
      </c>
      <c r="F79" s="21" t="s">
        <v>76</v>
      </c>
      <c r="G79" s="18">
        <v>1363.6</v>
      </c>
      <c r="H79" s="18"/>
      <c r="I79" s="18">
        <v>1488.5</v>
      </c>
      <c r="J79" s="18"/>
      <c r="K79" s="18"/>
      <c r="L79" s="18">
        <v>1514.1</v>
      </c>
      <c r="M79" s="18"/>
      <c r="N79" s="18"/>
      <c r="O79" s="18">
        <v>1488.5</v>
      </c>
      <c r="P79" s="18"/>
      <c r="Q79" s="30"/>
    </row>
    <row r="80" spans="1:17" ht="60.75">
      <c r="A80" s="19" t="s">
        <v>77</v>
      </c>
      <c r="B80" s="21" t="s">
        <v>62</v>
      </c>
      <c r="C80" s="21" t="s">
        <v>96</v>
      </c>
      <c r="D80" s="21" t="s">
        <v>12</v>
      </c>
      <c r="E80" s="21" t="s">
        <v>104</v>
      </c>
      <c r="F80" s="21"/>
      <c r="G80" s="18">
        <f>G81</f>
        <v>258.9</v>
      </c>
      <c r="H80" s="18">
        <f aca="true" t="shared" si="33" ref="H80:P80">H81</f>
        <v>166.5</v>
      </c>
      <c r="I80" s="18">
        <f t="shared" si="33"/>
        <v>5.1</v>
      </c>
      <c r="J80" s="18">
        <f t="shared" si="33"/>
        <v>0</v>
      </c>
      <c r="K80" s="18">
        <f t="shared" si="33"/>
        <v>166.5</v>
      </c>
      <c r="L80" s="18">
        <f t="shared" si="33"/>
        <v>5.1</v>
      </c>
      <c r="M80" s="18">
        <f t="shared" si="33"/>
        <v>0</v>
      </c>
      <c r="N80" s="18">
        <f t="shared" si="33"/>
        <v>166.5</v>
      </c>
      <c r="O80" s="18">
        <f t="shared" si="33"/>
        <v>5.1</v>
      </c>
      <c r="P80" s="18">
        <f t="shared" si="33"/>
        <v>0</v>
      </c>
      <c r="Q80" s="30"/>
    </row>
    <row r="81" spans="1:17" ht="20.25">
      <c r="A81" s="19" t="s">
        <v>75</v>
      </c>
      <c r="B81" s="21" t="s">
        <v>62</v>
      </c>
      <c r="C81" s="21" t="s">
        <v>96</v>
      </c>
      <c r="D81" s="21" t="s">
        <v>12</v>
      </c>
      <c r="E81" s="21" t="s">
        <v>104</v>
      </c>
      <c r="F81" s="21" t="s">
        <v>76</v>
      </c>
      <c r="G81" s="18">
        <v>258.9</v>
      </c>
      <c r="H81" s="18">
        <v>166.5</v>
      </c>
      <c r="I81" s="18">
        <v>5.1</v>
      </c>
      <c r="J81" s="18"/>
      <c r="K81" s="18">
        <v>166.5</v>
      </c>
      <c r="L81" s="18">
        <v>5.1</v>
      </c>
      <c r="M81" s="18"/>
      <c r="N81" s="18">
        <v>166.5</v>
      </c>
      <c r="O81" s="18">
        <v>5.1</v>
      </c>
      <c r="P81" s="18"/>
      <c r="Q81" s="30"/>
    </row>
    <row r="82" spans="1:17" ht="20.25">
      <c r="A82" s="19" t="s">
        <v>105</v>
      </c>
      <c r="B82" s="21" t="s">
        <v>62</v>
      </c>
      <c r="C82" s="21" t="s">
        <v>96</v>
      </c>
      <c r="D82" s="21" t="s">
        <v>12</v>
      </c>
      <c r="E82" s="21" t="s">
        <v>106</v>
      </c>
      <c r="F82" s="21"/>
      <c r="G82" s="18">
        <f>G83+G85</f>
        <v>4421.2</v>
      </c>
      <c r="H82" s="18">
        <f aca="true" t="shared" si="34" ref="H82:P82">H83+H85</f>
        <v>427.9</v>
      </c>
      <c r="I82" s="18">
        <f t="shared" si="34"/>
        <v>4185.9</v>
      </c>
      <c r="J82" s="18">
        <f t="shared" si="34"/>
        <v>0</v>
      </c>
      <c r="K82" s="18">
        <f t="shared" si="34"/>
        <v>427.9</v>
      </c>
      <c r="L82" s="18">
        <f t="shared" si="34"/>
        <v>4309.4</v>
      </c>
      <c r="M82" s="18">
        <f t="shared" si="34"/>
        <v>0</v>
      </c>
      <c r="N82" s="18">
        <f t="shared" si="34"/>
        <v>427.9</v>
      </c>
      <c r="O82" s="18">
        <f t="shared" si="34"/>
        <v>4185.9</v>
      </c>
      <c r="P82" s="18">
        <f t="shared" si="34"/>
        <v>0</v>
      </c>
      <c r="Q82" s="30"/>
    </row>
    <row r="83" spans="1:17" ht="20.25">
      <c r="A83" s="19" t="s">
        <v>102</v>
      </c>
      <c r="B83" s="21" t="s">
        <v>62</v>
      </c>
      <c r="C83" s="21" t="s">
        <v>96</v>
      </c>
      <c r="D83" s="21" t="s">
        <v>12</v>
      </c>
      <c r="E83" s="21" t="s">
        <v>107</v>
      </c>
      <c r="F83" s="21"/>
      <c r="G83" s="18">
        <f>G84</f>
        <v>3768.1</v>
      </c>
      <c r="H83" s="18">
        <f aca="true" t="shared" si="35" ref="H83:P83">H84</f>
        <v>0</v>
      </c>
      <c r="I83" s="18">
        <f t="shared" si="35"/>
        <v>4172.7</v>
      </c>
      <c r="J83" s="18">
        <f t="shared" si="35"/>
        <v>0</v>
      </c>
      <c r="K83" s="18">
        <f t="shared" si="35"/>
        <v>0</v>
      </c>
      <c r="L83" s="18">
        <f t="shared" si="35"/>
        <v>4296.2</v>
      </c>
      <c r="M83" s="18">
        <f t="shared" si="35"/>
        <v>0</v>
      </c>
      <c r="N83" s="18">
        <f t="shared" si="35"/>
        <v>0</v>
      </c>
      <c r="O83" s="18">
        <f t="shared" si="35"/>
        <v>4172.7</v>
      </c>
      <c r="P83" s="18">
        <f t="shared" si="35"/>
        <v>0</v>
      </c>
      <c r="Q83" s="30"/>
    </row>
    <row r="84" spans="1:17" ht="20.25">
      <c r="A84" s="19" t="s">
        <v>75</v>
      </c>
      <c r="B84" s="21" t="s">
        <v>62</v>
      </c>
      <c r="C84" s="21" t="s">
        <v>96</v>
      </c>
      <c r="D84" s="21" t="s">
        <v>12</v>
      </c>
      <c r="E84" s="21" t="s">
        <v>107</v>
      </c>
      <c r="F84" s="21" t="s">
        <v>76</v>
      </c>
      <c r="G84" s="18">
        <v>3768.1</v>
      </c>
      <c r="H84" s="18"/>
      <c r="I84" s="18">
        <v>4172.7</v>
      </c>
      <c r="J84" s="18"/>
      <c r="K84" s="18"/>
      <c r="L84" s="18">
        <v>4296.2</v>
      </c>
      <c r="M84" s="18"/>
      <c r="N84" s="18"/>
      <c r="O84" s="18">
        <v>4172.7</v>
      </c>
      <c r="P84" s="18"/>
      <c r="Q84" s="30"/>
    </row>
    <row r="85" spans="1:17" ht="60.75">
      <c r="A85" s="19" t="s">
        <v>77</v>
      </c>
      <c r="B85" s="21" t="s">
        <v>62</v>
      </c>
      <c r="C85" s="21" t="s">
        <v>96</v>
      </c>
      <c r="D85" s="21" t="s">
        <v>12</v>
      </c>
      <c r="E85" s="21" t="s">
        <v>108</v>
      </c>
      <c r="F85" s="21"/>
      <c r="G85" s="18">
        <f>G86</f>
        <v>653.1</v>
      </c>
      <c r="H85" s="18">
        <f aca="true" t="shared" si="36" ref="H85:P85">H86</f>
        <v>427.9</v>
      </c>
      <c r="I85" s="18">
        <f t="shared" si="36"/>
        <v>13.2</v>
      </c>
      <c r="J85" s="18">
        <f t="shared" si="36"/>
        <v>0</v>
      </c>
      <c r="K85" s="18">
        <f t="shared" si="36"/>
        <v>427.9</v>
      </c>
      <c r="L85" s="18">
        <f t="shared" si="36"/>
        <v>13.2</v>
      </c>
      <c r="M85" s="18">
        <f t="shared" si="36"/>
        <v>0</v>
      </c>
      <c r="N85" s="18">
        <f t="shared" si="36"/>
        <v>427.9</v>
      </c>
      <c r="O85" s="18">
        <f t="shared" si="36"/>
        <v>13.2</v>
      </c>
      <c r="P85" s="18">
        <f t="shared" si="36"/>
        <v>0</v>
      </c>
      <c r="Q85" s="30"/>
    </row>
    <row r="86" spans="1:17" ht="20.25">
      <c r="A86" s="19" t="s">
        <v>75</v>
      </c>
      <c r="B86" s="21" t="s">
        <v>62</v>
      </c>
      <c r="C86" s="21" t="s">
        <v>96</v>
      </c>
      <c r="D86" s="21" t="s">
        <v>12</v>
      </c>
      <c r="E86" s="21" t="s">
        <v>108</v>
      </c>
      <c r="F86" s="21" t="s">
        <v>76</v>
      </c>
      <c r="G86" s="18">
        <v>653.1</v>
      </c>
      <c r="H86" s="18">
        <v>427.9</v>
      </c>
      <c r="I86" s="18">
        <v>13.2</v>
      </c>
      <c r="J86" s="18"/>
      <c r="K86" s="18">
        <v>427.9</v>
      </c>
      <c r="L86" s="18">
        <v>13.2</v>
      </c>
      <c r="M86" s="18"/>
      <c r="N86" s="18">
        <v>427.9</v>
      </c>
      <c r="O86" s="18">
        <v>13.2</v>
      </c>
      <c r="P86" s="18"/>
      <c r="Q86" s="30"/>
    </row>
    <row r="87" spans="1:17" ht="40.5">
      <c r="A87" s="19" t="s">
        <v>109</v>
      </c>
      <c r="B87" s="21" t="s">
        <v>62</v>
      </c>
      <c r="C87" s="21" t="s">
        <v>96</v>
      </c>
      <c r="D87" s="21" t="s">
        <v>12</v>
      </c>
      <c r="E87" s="21" t="s">
        <v>110</v>
      </c>
      <c r="F87" s="21"/>
      <c r="G87" s="18">
        <f>G88</f>
        <v>7289.5</v>
      </c>
      <c r="H87" s="18">
        <f aca="true" t="shared" si="37" ref="H87:M87">H88</f>
        <v>810</v>
      </c>
      <c r="I87" s="18">
        <f t="shared" si="37"/>
        <v>5840.400000000001</v>
      </c>
      <c r="J87" s="18">
        <f t="shared" si="37"/>
        <v>50</v>
      </c>
      <c r="K87" s="18">
        <f t="shared" si="37"/>
        <v>810</v>
      </c>
      <c r="L87" s="18">
        <f t="shared" si="37"/>
        <v>6063.6</v>
      </c>
      <c r="M87" s="18">
        <f t="shared" si="37"/>
        <v>500</v>
      </c>
      <c r="N87" s="18" t="e">
        <f>N88</f>
        <v>#REF!</v>
      </c>
      <c r="O87" s="18" t="e">
        <f>O88</f>
        <v>#REF!</v>
      </c>
      <c r="P87" s="18" t="e">
        <f>P88</f>
        <v>#REF!</v>
      </c>
      <c r="Q87" s="30"/>
    </row>
    <row r="88" spans="1:17" ht="20.25">
      <c r="A88" s="19" t="s">
        <v>111</v>
      </c>
      <c r="B88" s="21" t="s">
        <v>62</v>
      </c>
      <c r="C88" s="21" t="s">
        <v>96</v>
      </c>
      <c r="D88" s="21" t="s">
        <v>12</v>
      </c>
      <c r="E88" s="21" t="s">
        <v>112</v>
      </c>
      <c r="F88" s="21"/>
      <c r="G88" s="18">
        <f>G89+G93+G91+G95</f>
        <v>7289.5</v>
      </c>
      <c r="H88" s="18">
        <f>H89+H93+H91</f>
        <v>810</v>
      </c>
      <c r="I88" s="18">
        <f>I89+I93+I91</f>
        <v>5840.400000000001</v>
      </c>
      <c r="J88" s="18">
        <f>J89+J93+J91</f>
        <v>50</v>
      </c>
      <c r="K88" s="18">
        <f>K89+K93+K91+K95</f>
        <v>810</v>
      </c>
      <c r="L88" s="18">
        <f>L89+L93+L91+L95</f>
        <v>6063.6</v>
      </c>
      <c r="M88" s="18">
        <f>M89+M93+M91+M95</f>
        <v>500</v>
      </c>
      <c r="N88" s="18" t="e">
        <f>N89+N93+#REF!</f>
        <v>#REF!</v>
      </c>
      <c r="O88" s="18" t="e">
        <f>O89+O93+#REF!</f>
        <v>#REF!</v>
      </c>
      <c r="P88" s="18" t="e">
        <f>P89+P93+#REF!</f>
        <v>#REF!</v>
      </c>
      <c r="Q88" s="30"/>
    </row>
    <row r="89" spans="1:17" ht="20.25">
      <c r="A89" s="19" t="s">
        <v>102</v>
      </c>
      <c r="B89" s="21" t="s">
        <v>62</v>
      </c>
      <c r="C89" s="21" t="s">
        <v>96</v>
      </c>
      <c r="D89" s="21" t="s">
        <v>12</v>
      </c>
      <c r="E89" s="21" t="s">
        <v>113</v>
      </c>
      <c r="F89" s="21"/>
      <c r="G89" s="18">
        <f>G90</f>
        <v>5167.7</v>
      </c>
      <c r="H89" s="18">
        <f aca="true" t="shared" si="38" ref="H89:P89">H90</f>
        <v>0</v>
      </c>
      <c r="I89" s="18">
        <f t="shared" si="38"/>
        <v>5815.3</v>
      </c>
      <c r="J89" s="18">
        <f t="shared" si="38"/>
        <v>0</v>
      </c>
      <c r="K89" s="18">
        <f t="shared" si="38"/>
        <v>0</v>
      </c>
      <c r="L89" s="18">
        <f t="shared" si="38"/>
        <v>6038.5</v>
      </c>
      <c r="M89" s="18">
        <f t="shared" si="38"/>
        <v>0</v>
      </c>
      <c r="N89" s="18">
        <f t="shared" si="38"/>
        <v>0</v>
      </c>
      <c r="O89" s="18">
        <f t="shared" si="38"/>
        <v>5815.3</v>
      </c>
      <c r="P89" s="18">
        <f t="shared" si="38"/>
        <v>0</v>
      </c>
      <c r="Q89" s="30"/>
    </row>
    <row r="90" spans="1:17" ht="20.25">
      <c r="A90" s="19" t="s">
        <v>75</v>
      </c>
      <c r="B90" s="21" t="s">
        <v>62</v>
      </c>
      <c r="C90" s="21" t="s">
        <v>96</v>
      </c>
      <c r="D90" s="21" t="s">
        <v>12</v>
      </c>
      <c r="E90" s="21" t="s">
        <v>113</v>
      </c>
      <c r="F90" s="21" t="s">
        <v>76</v>
      </c>
      <c r="G90" s="18">
        <v>5167.7</v>
      </c>
      <c r="H90" s="18"/>
      <c r="I90" s="18">
        <v>5815.3</v>
      </c>
      <c r="J90" s="18"/>
      <c r="K90" s="18"/>
      <c r="L90" s="18">
        <v>6038.5</v>
      </c>
      <c r="M90" s="18"/>
      <c r="N90" s="18"/>
      <c r="O90" s="18">
        <v>5815.3</v>
      </c>
      <c r="P90" s="18"/>
      <c r="Q90" s="30"/>
    </row>
    <row r="91" spans="1:17" ht="40.5">
      <c r="A91" s="19" t="s">
        <v>114</v>
      </c>
      <c r="B91" s="21" t="s">
        <v>62</v>
      </c>
      <c r="C91" s="21" t="s">
        <v>96</v>
      </c>
      <c r="D91" s="21" t="s">
        <v>12</v>
      </c>
      <c r="E91" s="21" t="s">
        <v>115</v>
      </c>
      <c r="F91" s="21"/>
      <c r="G91" s="18">
        <f>G92</f>
        <v>50</v>
      </c>
      <c r="H91" s="18">
        <f aca="true" t="shared" si="39" ref="H91:M91">H92</f>
        <v>0</v>
      </c>
      <c r="I91" s="18">
        <f t="shared" si="39"/>
        <v>0</v>
      </c>
      <c r="J91" s="18">
        <f t="shared" si="39"/>
        <v>50</v>
      </c>
      <c r="K91" s="18">
        <f t="shared" si="39"/>
        <v>0</v>
      </c>
      <c r="L91" s="18">
        <f t="shared" si="39"/>
        <v>0</v>
      </c>
      <c r="M91" s="18">
        <f t="shared" si="39"/>
        <v>500</v>
      </c>
      <c r="N91" s="18"/>
      <c r="O91" s="18"/>
      <c r="P91" s="18"/>
      <c r="Q91" s="30"/>
    </row>
    <row r="92" spans="1:17" ht="20.25">
      <c r="A92" s="19" t="s">
        <v>75</v>
      </c>
      <c r="B92" s="21" t="s">
        <v>62</v>
      </c>
      <c r="C92" s="21" t="s">
        <v>96</v>
      </c>
      <c r="D92" s="21" t="s">
        <v>12</v>
      </c>
      <c r="E92" s="21" t="s">
        <v>115</v>
      </c>
      <c r="F92" s="21" t="s">
        <v>76</v>
      </c>
      <c r="G92" s="18">
        <f>H92+I92+J92</f>
        <v>50</v>
      </c>
      <c r="H92" s="18"/>
      <c r="I92" s="18"/>
      <c r="J92" s="18">
        <v>50</v>
      </c>
      <c r="K92" s="18"/>
      <c r="L92" s="18"/>
      <c r="M92" s="18">
        <v>500</v>
      </c>
      <c r="N92" s="18"/>
      <c r="O92" s="18"/>
      <c r="P92" s="18"/>
      <c r="Q92" s="30"/>
    </row>
    <row r="93" spans="1:17" ht="60.75">
      <c r="A93" s="19" t="s">
        <v>77</v>
      </c>
      <c r="B93" s="21" t="s">
        <v>62</v>
      </c>
      <c r="C93" s="21" t="s">
        <v>96</v>
      </c>
      <c r="D93" s="21" t="s">
        <v>12</v>
      </c>
      <c r="E93" s="21" t="s">
        <v>116</v>
      </c>
      <c r="F93" s="21"/>
      <c r="G93" s="18">
        <f>G94</f>
        <v>1061.8</v>
      </c>
      <c r="H93" s="18">
        <f aca="true" t="shared" si="40" ref="H93:P93">H94</f>
        <v>810</v>
      </c>
      <c r="I93" s="18">
        <f t="shared" si="40"/>
        <v>25.1</v>
      </c>
      <c r="J93" s="18">
        <f t="shared" si="40"/>
        <v>0</v>
      </c>
      <c r="K93" s="18">
        <f t="shared" si="40"/>
        <v>810</v>
      </c>
      <c r="L93" s="18">
        <f t="shared" si="40"/>
        <v>25.1</v>
      </c>
      <c r="M93" s="18">
        <f t="shared" si="40"/>
        <v>0</v>
      </c>
      <c r="N93" s="18">
        <f t="shared" si="40"/>
        <v>810</v>
      </c>
      <c r="O93" s="18">
        <f t="shared" si="40"/>
        <v>25.1</v>
      </c>
      <c r="P93" s="18">
        <f t="shared" si="40"/>
        <v>0</v>
      </c>
      <c r="Q93" s="30"/>
    </row>
    <row r="94" spans="1:17" ht="20.25">
      <c r="A94" s="19" t="s">
        <v>75</v>
      </c>
      <c r="B94" s="21" t="s">
        <v>62</v>
      </c>
      <c r="C94" s="21" t="s">
        <v>96</v>
      </c>
      <c r="D94" s="21" t="s">
        <v>12</v>
      </c>
      <c r="E94" s="21" t="s">
        <v>116</v>
      </c>
      <c r="F94" s="21" t="s">
        <v>76</v>
      </c>
      <c r="G94" s="18">
        <v>1061.8</v>
      </c>
      <c r="H94" s="18">
        <v>810</v>
      </c>
      <c r="I94" s="18">
        <v>25.1</v>
      </c>
      <c r="J94" s="18"/>
      <c r="K94" s="18">
        <v>810</v>
      </c>
      <c r="L94" s="18">
        <v>25.1</v>
      </c>
      <c r="M94" s="18"/>
      <c r="N94" s="18">
        <v>810</v>
      </c>
      <c r="O94" s="18">
        <v>25.1</v>
      </c>
      <c r="P94" s="18"/>
      <c r="Q94" s="30"/>
    </row>
    <row r="95" spans="1:17" ht="40.5">
      <c r="A95" s="19" t="s">
        <v>117</v>
      </c>
      <c r="B95" s="21" t="s">
        <v>62</v>
      </c>
      <c r="C95" s="21" t="s">
        <v>96</v>
      </c>
      <c r="D95" s="21" t="s">
        <v>12</v>
      </c>
      <c r="E95" s="21" t="s">
        <v>118</v>
      </c>
      <c r="F95" s="21"/>
      <c r="G95" s="18">
        <f>G96</f>
        <v>1010</v>
      </c>
      <c r="H95" s="18">
        <f aca="true" t="shared" si="41" ref="H95:M95">H96</f>
        <v>0</v>
      </c>
      <c r="I95" s="18">
        <f t="shared" si="41"/>
        <v>0</v>
      </c>
      <c r="J95" s="18">
        <f t="shared" si="41"/>
        <v>0</v>
      </c>
      <c r="K95" s="18">
        <f t="shared" si="41"/>
        <v>0</v>
      </c>
      <c r="L95" s="18">
        <f t="shared" si="41"/>
        <v>0</v>
      </c>
      <c r="M95" s="18">
        <f t="shared" si="41"/>
        <v>0</v>
      </c>
      <c r="N95" s="18"/>
      <c r="O95" s="18"/>
      <c r="P95" s="18"/>
      <c r="Q95" s="30"/>
    </row>
    <row r="96" spans="1:17" ht="20.25">
      <c r="A96" s="19" t="s">
        <v>75</v>
      </c>
      <c r="B96" s="21" t="s">
        <v>62</v>
      </c>
      <c r="C96" s="21" t="s">
        <v>96</v>
      </c>
      <c r="D96" s="21" t="s">
        <v>12</v>
      </c>
      <c r="E96" s="21" t="s">
        <v>118</v>
      </c>
      <c r="F96" s="21" t="s">
        <v>76</v>
      </c>
      <c r="G96" s="18">
        <v>1010</v>
      </c>
      <c r="H96" s="18"/>
      <c r="I96" s="18"/>
      <c r="J96" s="18"/>
      <c r="K96" s="18"/>
      <c r="L96" s="18"/>
      <c r="M96" s="18"/>
      <c r="N96" s="18"/>
      <c r="O96" s="18"/>
      <c r="P96" s="18"/>
      <c r="Q96" s="30"/>
    </row>
    <row r="97" spans="1:17" ht="40.5">
      <c r="A97" s="19" t="s">
        <v>119</v>
      </c>
      <c r="B97" s="21" t="s">
        <v>62</v>
      </c>
      <c r="C97" s="21" t="s">
        <v>96</v>
      </c>
      <c r="D97" s="21" t="s">
        <v>12</v>
      </c>
      <c r="E97" s="21" t="s">
        <v>120</v>
      </c>
      <c r="F97" s="21"/>
      <c r="G97" s="18">
        <f>G98</f>
        <v>12383.800000000001</v>
      </c>
      <c r="H97" s="18">
        <f aca="true" t="shared" si="42" ref="H97:M97">H98</f>
        <v>1231.1</v>
      </c>
      <c r="I97" s="18">
        <f t="shared" si="42"/>
        <v>10364.8</v>
      </c>
      <c r="J97" s="18">
        <f t="shared" si="42"/>
        <v>0</v>
      </c>
      <c r="K97" s="18">
        <f t="shared" si="42"/>
        <v>1231.1</v>
      </c>
      <c r="L97" s="18">
        <f t="shared" si="42"/>
        <v>10625.1</v>
      </c>
      <c r="M97" s="18">
        <f t="shared" si="42"/>
        <v>0</v>
      </c>
      <c r="N97" s="18">
        <f>N98</f>
        <v>1231.1</v>
      </c>
      <c r="O97" s="18">
        <f>O98</f>
        <v>10364.8</v>
      </c>
      <c r="P97" s="18">
        <f>P98</f>
        <v>0</v>
      </c>
      <c r="Q97" s="30"/>
    </row>
    <row r="98" spans="1:17" ht="20.25">
      <c r="A98" s="19" t="s">
        <v>121</v>
      </c>
      <c r="B98" s="21" t="s">
        <v>62</v>
      </c>
      <c r="C98" s="21" t="s">
        <v>96</v>
      </c>
      <c r="D98" s="21" t="s">
        <v>12</v>
      </c>
      <c r="E98" s="21" t="s">
        <v>122</v>
      </c>
      <c r="F98" s="21"/>
      <c r="G98" s="18">
        <f>G99+G105+G107+G103</f>
        <v>12383.800000000001</v>
      </c>
      <c r="H98" s="18">
        <f aca="true" t="shared" si="43" ref="H98:M98">H99+H105+H107+H103</f>
        <v>1231.1</v>
      </c>
      <c r="I98" s="18">
        <f t="shared" si="43"/>
        <v>10364.8</v>
      </c>
      <c r="J98" s="18">
        <f t="shared" si="43"/>
        <v>0</v>
      </c>
      <c r="K98" s="18">
        <f t="shared" si="43"/>
        <v>1231.1</v>
      </c>
      <c r="L98" s="18">
        <f t="shared" si="43"/>
        <v>10625.1</v>
      </c>
      <c r="M98" s="18">
        <f t="shared" si="43"/>
        <v>0</v>
      </c>
      <c r="N98" s="18">
        <f>N99+N105</f>
        <v>1231.1</v>
      </c>
      <c r="O98" s="18">
        <f>O99+O105</f>
        <v>10364.8</v>
      </c>
      <c r="P98" s="18">
        <f>P99+P105</f>
        <v>0</v>
      </c>
      <c r="Q98" s="30"/>
    </row>
    <row r="99" spans="1:17" ht="20.25">
      <c r="A99" s="19" t="s">
        <v>123</v>
      </c>
      <c r="B99" s="21" t="s">
        <v>62</v>
      </c>
      <c r="C99" s="21" t="s">
        <v>96</v>
      </c>
      <c r="D99" s="21" t="s">
        <v>12</v>
      </c>
      <c r="E99" s="21" t="s">
        <v>124</v>
      </c>
      <c r="F99" s="21"/>
      <c r="G99" s="18">
        <f>G100+G101+G102</f>
        <v>10149</v>
      </c>
      <c r="H99" s="18">
        <f aca="true" t="shared" si="44" ref="H99:P99">H100+H101+H102</f>
        <v>0</v>
      </c>
      <c r="I99" s="18">
        <f t="shared" si="44"/>
        <v>10326.699999999999</v>
      </c>
      <c r="J99" s="18">
        <f t="shared" si="44"/>
        <v>0</v>
      </c>
      <c r="K99" s="18">
        <f t="shared" si="44"/>
        <v>0</v>
      </c>
      <c r="L99" s="18">
        <f t="shared" si="44"/>
        <v>10587</v>
      </c>
      <c r="M99" s="18">
        <f t="shared" si="44"/>
        <v>0</v>
      </c>
      <c r="N99" s="18">
        <f t="shared" si="44"/>
        <v>0</v>
      </c>
      <c r="O99" s="18">
        <f t="shared" si="44"/>
        <v>10326.699999999999</v>
      </c>
      <c r="P99" s="18">
        <f t="shared" si="44"/>
        <v>0</v>
      </c>
      <c r="Q99" s="30"/>
    </row>
    <row r="100" spans="1:17" ht="20.25">
      <c r="A100" s="19" t="s">
        <v>125</v>
      </c>
      <c r="B100" s="21" t="s">
        <v>62</v>
      </c>
      <c r="C100" s="21" t="s">
        <v>96</v>
      </c>
      <c r="D100" s="21" t="s">
        <v>12</v>
      </c>
      <c r="E100" s="21" t="s">
        <v>124</v>
      </c>
      <c r="F100" s="21" t="s">
        <v>126</v>
      </c>
      <c r="G100" s="18">
        <v>8573.3</v>
      </c>
      <c r="H100" s="18"/>
      <c r="I100" s="18">
        <v>8839.3</v>
      </c>
      <c r="J100" s="18"/>
      <c r="K100" s="18"/>
      <c r="L100" s="18">
        <v>9099.6</v>
      </c>
      <c r="M100" s="18"/>
      <c r="N100" s="18"/>
      <c r="O100" s="18">
        <v>8839.3</v>
      </c>
      <c r="P100" s="18"/>
      <c r="Q100" s="30"/>
    </row>
    <row r="101" spans="1:17" ht="40.5">
      <c r="A101" s="19" t="s">
        <v>24</v>
      </c>
      <c r="B101" s="21" t="s">
        <v>62</v>
      </c>
      <c r="C101" s="21" t="s">
        <v>96</v>
      </c>
      <c r="D101" s="21" t="s">
        <v>12</v>
      </c>
      <c r="E101" s="21" t="s">
        <v>124</v>
      </c>
      <c r="F101" s="21" t="s">
        <v>25</v>
      </c>
      <c r="G101" s="18">
        <v>1552.1</v>
      </c>
      <c r="H101" s="18"/>
      <c r="I101" s="18">
        <v>1445.8</v>
      </c>
      <c r="J101" s="18"/>
      <c r="K101" s="18"/>
      <c r="L101" s="18">
        <v>1445.8</v>
      </c>
      <c r="M101" s="18"/>
      <c r="N101" s="18"/>
      <c r="O101" s="18">
        <v>1445.8</v>
      </c>
      <c r="P101" s="18"/>
      <c r="Q101" s="30"/>
    </row>
    <row r="102" spans="1:17" ht="20.25">
      <c r="A102" s="19" t="s">
        <v>127</v>
      </c>
      <c r="B102" s="21" t="s">
        <v>62</v>
      </c>
      <c r="C102" s="21" t="s">
        <v>96</v>
      </c>
      <c r="D102" s="21" t="s">
        <v>12</v>
      </c>
      <c r="E102" s="21" t="s">
        <v>124</v>
      </c>
      <c r="F102" s="21" t="s">
        <v>128</v>
      </c>
      <c r="G102" s="18">
        <v>23.6</v>
      </c>
      <c r="H102" s="18"/>
      <c r="I102" s="18">
        <v>41.6</v>
      </c>
      <c r="J102" s="18"/>
      <c r="K102" s="18"/>
      <c r="L102" s="18">
        <v>41.6</v>
      </c>
      <c r="M102" s="18"/>
      <c r="N102" s="18"/>
      <c r="O102" s="18">
        <v>41.6</v>
      </c>
      <c r="P102" s="18"/>
      <c r="Q102" s="30"/>
    </row>
    <row r="103" spans="1:17" ht="20.25">
      <c r="A103" s="33" t="s">
        <v>129</v>
      </c>
      <c r="B103" s="21" t="s">
        <v>62</v>
      </c>
      <c r="C103" s="21" t="s">
        <v>96</v>
      </c>
      <c r="D103" s="21" t="s">
        <v>12</v>
      </c>
      <c r="E103" s="21" t="s">
        <v>130</v>
      </c>
      <c r="F103" s="21"/>
      <c r="G103" s="18">
        <f>G104</f>
        <v>340</v>
      </c>
      <c r="H103" s="18">
        <f aca="true" t="shared" si="45" ref="H103:M103">H104</f>
        <v>0</v>
      </c>
      <c r="I103" s="18">
        <f t="shared" si="45"/>
        <v>0</v>
      </c>
      <c r="J103" s="18">
        <f t="shared" si="45"/>
        <v>0</v>
      </c>
      <c r="K103" s="18">
        <f t="shared" si="45"/>
        <v>0</v>
      </c>
      <c r="L103" s="18">
        <f t="shared" si="45"/>
        <v>0</v>
      </c>
      <c r="M103" s="18">
        <f t="shared" si="45"/>
        <v>0</v>
      </c>
      <c r="N103" s="18"/>
      <c r="O103" s="18"/>
      <c r="P103" s="18"/>
      <c r="Q103" s="30"/>
    </row>
    <row r="104" spans="1:17" ht="40.5">
      <c r="A104" s="19" t="s">
        <v>24</v>
      </c>
      <c r="B104" s="21" t="s">
        <v>62</v>
      </c>
      <c r="C104" s="21" t="s">
        <v>96</v>
      </c>
      <c r="D104" s="21" t="s">
        <v>12</v>
      </c>
      <c r="E104" s="21" t="s">
        <v>130</v>
      </c>
      <c r="F104" s="21" t="s">
        <v>25</v>
      </c>
      <c r="G104" s="18">
        <v>340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30"/>
    </row>
    <row r="105" spans="1:17" ht="60.75">
      <c r="A105" s="19" t="s">
        <v>77</v>
      </c>
      <c r="B105" s="21" t="s">
        <v>62</v>
      </c>
      <c r="C105" s="21" t="s">
        <v>96</v>
      </c>
      <c r="D105" s="21" t="s">
        <v>12</v>
      </c>
      <c r="E105" s="21" t="s">
        <v>131</v>
      </c>
      <c r="F105" s="21"/>
      <c r="G105" s="18">
        <f>G106</f>
        <v>1858.6</v>
      </c>
      <c r="H105" s="18">
        <f aca="true" t="shared" si="46" ref="H105:P105">H106</f>
        <v>1231.1</v>
      </c>
      <c r="I105" s="18">
        <f t="shared" si="46"/>
        <v>38.1</v>
      </c>
      <c r="J105" s="18">
        <f t="shared" si="46"/>
        <v>0</v>
      </c>
      <c r="K105" s="18">
        <f t="shared" si="46"/>
        <v>1231.1</v>
      </c>
      <c r="L105" s="18">
        <f t="shared" si="46"/>
        <v>38.1</v>
      </c>
      <c r="M105" s="18">
        <f t="shared" si="46"/>
        <v>0</v>
      </c>
      <c r="N105" s="18">
        <f t="shared" si="46"/>
        <v>1231.1</v>
      </c>
      <c r="O105" s="18">
        <f t="shared" si="46"/>
        <v>38.1</v>
      </c>
      <c r="P105" s="18">
        <f t="shared" si="46"/>
        <v>0</v>
      </c>
      <c r="Q105" s="30"/>
    </row>
    <row r="106" spans="1:17" ht="20.25">
      <c r="A106" s="19" t="s">
        <v>125</v>
      </c>
      <c r="B106" s="21" t="s">
        <v>62</v>
      </c>
      <c r="C106" s="21" t="s">
        <v>96</v>
      </c>
      <c r="D106" s="21" t="s">
        <v>12</v>
      </c>
      <c r="E106" s="21" t="s">
        <v>131</v>
      </c>
      <c r="F106" s="21" t="s">
        <v>126</v>
      </c>
      <c r="G106" s="18">
        <v>1858.6</v>
      </c>
      <c r="H106" s="18">
        <v>1231.1</v>
      </c>
      <c r="I106" s="18">
        <v>38.1</v>
      </c>
      <c r="J106" s="18"/>
      <c r="K106" s="18">
        <v>1231.1</v>
      </c>
      <c r="L106" s="18">
        <v>38.1</v>
      </c>
      <c r="M106" s="18"/>
      <c r="N106" s="18">
        <v>1231.1</v>
      </c>
      <c r="O106" s="18">
        <v>38.1</v>
      </c>
      <c r="P106" s="18"/>
      <c r="Q106" s="30"/>
    </row>
    <row r="107" spans="1:17" ht="20.25">
      <c r="A107" s="19" t="s">
        <v>132</v>
      </c>
      <c r="B107" s="21" t="s">
        <v>62</v>
      </c>
      <c r="C107" s="21" t="s">
        <v>96</v>
      </c>
      <c r="D107" s="21" t="s">
        <v>12</v>
      </c>
      <c r="E107" s="21" t="s">
        <v>133</v>
      </c>
      <c r="F107" s="21"/>
      <c r="G107" s="18">
        <f>G108</f>
        <v>36.2</v>
      </c>
      <c r="H107" s="18">
        <f aca="true" t="shared" si="47" ref="H107:M107">H108</f>
        <v>0</v>
      </c>
      <c r="I107" s="18">
        <f t="shared" si="47"/>
        <v>0</v>
      </c>
      <c r="J107" s="18">
        <f t="shared" si="47"/>
        <v>0</v>
      </c>
      <c r="K107" s="18">
        <f t="shared" si="47"/>
        <v>0</v>
      </c>
      <c r="L107" s="18">
        <f t="shared" si="47"/>
        <v>0</v>
      </c>
      <c r="M107" s="18">
        <f t="shared" si="47"/>
        <v>0</v>
      </c>
      <c r="N107" s="18"/>
      <c r="O107" s="18"/>
      <c r="P107" s="18"/>
      <c r="Q107" s="30"/>
    </row>
    <row r="108" spans="1:17" ht="40.5">
      <c r="A108" s="19" t="s">
        <v>24</v>
      </c>
      <c r="B108" s="21" t="s">
        <v>62</v>
      </c>
      <c r="C108" s="21" t="s">
        <v>96</v>
      </c>
      <c r="D108" s="21" t="s">
        <v>12</v>
      </c>
      <c r="E108" s="21" t="s">
        <v>133</v>
      </c>
      <c r="F108" s="21" t="s">
        <v>25</v>
      </c>
      <c r="G108" s="18">
        <v>36.2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30"/>
    </row>
    <row r="109" spans="1:17" ht="40.5">
      <c r="A109" s="23" t="s">
        <v>134</v>
      </c>
      <c r="B109" s="21" t="s">
        <v>62</v>
      </c>
      <c r="C109" s="21" t="s">
        <v>96</v>
      </c>
      <c r="D109" s="21" t="s">
        <v>12</v>
      </c>
      <c r="E109" s="21" t="s">
        <v>135</v>
      </c>
      <c r="F109" s="21"/>
      <c r="G109" s="18">
        <f aca="true" t="shared" si="48" ref="G109:P109">G110</f>
        <v>3154.5</v>
      </c>
      <c r="H109" s="18">
        <f t="shared" si="48"/>
        <v>302.6</v>
      </c>
      <c r="I109" s="18">
        <f t="shared" si="48"/>
        <v>2781.8</v>
      </c>
      <c r="J109" s="18">
        <f t="shared" si="48"/>
        <v>0</v>
      </c>
      <c r="K109" s="18">
        <f t="shared" si="48"/>
        <v>302.6</v>
      </c>
      <c r="L109" s="18">
        <f t="shared" si="48"/>
        <v>2864.3</v>
      </c>
      <c r="M109" s="18">
        <f t="shared" si="48"/>
        <v>0</v>
      </c>
      <c r="N109" s="18">
        <f t="shared" si="48"/>
        <v>302.6</v>
      </c>
      <c r="O109" s="18">
        <f t="shared" si="48"/>
        <v>2781.8</v>
      </c>
      <c r="P109" s="18">
        <f t="shared" si="48"/>
        <v>0</v>
      </c>
      <c r="Q109" s="30"/>
    </row>
    <row r="110" spans="1:17" ht="40.5">
      <c r="A110" s="19" t="s">
        <v>136</v>
      </c>
      <c r="B110" s="21" t="s">
        <v>62</v>
      </c>
      <c r="C110" s="21" t="s">
        <v>96</v>
      </c>
      <c r="D110" s="21" t="s">
        <v>12</v>
      </c>
      <c r="E110" s="21" t="s">
        <v>137</v>
      </c>
      <c r="F110" s="21"/>
      <c r="G110" s="18">
        <f>G111+G113</f>
        <v>3154.5</v>
      </c>
      <c r="H110" s="18">
        <f aca="true" t="shared" si="49" ref="H110:P110">H111+H113</f>
        <v>302.6</v>
      </c>
      <c r="I110" s="18">
        <f t="shared" si="49"/>
        <v>2781.8</v>
      </c>
      <c r="J110" s="18">
        <f t="shared" si="49"/>
        <v>0</v>
      </c>
      <c r="K110" s="18">
        <f t="shared" si="49"/>
        <v>302.6</v>
      </c>
      <c r="L110" s="18">
        <f t="shared" si="49"/>
        <v>2864.3</v>
      </c>
      <c r="M110" s="18">
        <f t="shared" si="49"/>
        <v>0</v>
      </c>
      <c r="N110" s="18">
        <f t="shared" si="49"/>
        <v>302.6</v>
      </c>
      <c r="O110" s="18">
        <f t="shared" si="49"/>
        <v>2781.8</v>
      </c>
      <c r="P110" s="18">
        <f t="shared" si="49"/>
        <v>0</v>
      </c>
      <c r="Q110" s="30"/>
    </row>
    <row r="111" spans="1:17" ht="20.25">
      <c r="A111" s="19" t="s">
        <v>138</v>
      </c>
      <c r="B111" s="21" t="s">
        <v>62</v>
      </c>
      <c r="C111" s="21" t="s">
        <v>96</v>
      </c>
      <c r="D111" s="21" t="s">
        <v>12</v>
      </c>
      <c r="E111" s="21" t="s">
        <v>139</v>
      </c>
      <c r="F111" s="21"/>
      <c r="G111" s="18">
        <f>G112</f>
        <v>2721.5</v>
      </c>
      <c r="H111" s="18">
        <f aca="true" t="shared" si="50" ref="H111:P111">H112</f>
        <v>0</v>
      </c>
      <c r="I111" s="18">
        <f t="shared" si="50"/>
        <v>2772.4</v>
      </c>
      <c r="J111" s="18">
        <f t="shared" si="50"/>
        <v>0</v>
      </c>
      <c r="K111" s="18">
        <f t="shared" si="50"/>
        <v>0</v>
      </c>
      <c r="L111" s="18">
        <f t="shared" si="50"/>
        <v>2854.9</v>
      </c>
      <c r="M111" s="18">
        <f t="shared" si="50"/>
        <v>0</v>
      </c>
      <c r="N111" s="18">
        <f t="shared" si="50"/>
        <v>0</v>
      </c>
      <c r="O111" s="18">
        <f t="shared" si="50"/>
        <v>2772.4</v>
      </c>
      <c r="P111" s="18">
        <f t="shared" si="50"/>
        <v>0</v>
      </c>
      <c r="Q111" s="30"/>
    </row>
    <row r="112" spans="1:17" ht="20.25">
      <c r="A112" s="19" t="s">
        <v>75</v>
      </c>
      <c r="B112" s="21" t="s">
        <v>62</v>
      </c>
      <c r="C112" s="21" t="s">
        <v>96</v>
      </c>
      <c r="D112" s="21" t="s">
        <v>12</v>
      </c>
      <c r="E112" s="21" t="s">
        <v>139</v>
      </c>
      <c r="F112" s="21" t="s">
        <v>76</v>
      </c>
      <c r="G112" s="18">
        <v>2721.5</v>
      </c>
      <c r="H112" s="18"/>
      <c r="I112" s="18">
        <v>2772.4</v>
      </c>
      <c r="J112" s="18"/>
      <c r="K112" s="18"/>
      <c r="L112" s="18">
        <v>2854.9</v>
      </c>
      <c r="M112" s="18"/>
      <c r="N112" s="18"/>
      <c r="O112" s="18">
        <v>2772.4</v>
      </c>
      <c r="P112" s="18"/>
      <c r="Q112" s="30"/>
    </row>
    <row r="113" spans="1:17" ht="60.75">
      <c r="A113" s="19" t="s">
        <v>77</v>
      </c>
      <c r="B113" s="21" t="s">
        <v>62</v>
      </c>
      <c r="C113" s="21" t="s">
        <v>96</v>
      </c>
      <c r="D113" s="21" t="s">
        <v>12</v>
      </c>
      <c r="E113" s="21" t="s">
        <v>140</v>
      </c>
      <c r="F113" s="21"/>
      <c r="G113" s="18">
        <f>G114</f>
        <v>433</v>
      </c>
      <c r="H113" s="18">
        <f aca="true" t="shared" si="51" ref="H113:P113">H114</f>
        <v>302.6</v>
      </c>
      <c r="I113" s="18">
        <f t="shared" si="51"/>
        <v>9.4</v>
      </c>
      <c r="J113" s="18">
        <f t="shared" si="51"/>
        <v>0</v>
      </c>
      <c r="K113" s="18">
        <f t="shared" si="51"/>
        <v>302.6</v>
      </c>
      <c r="L113" s="18">
        <f t="shared" si="51"/>
        <v>9.4</v>
      </c>
      <c r="M113" s="18">
        <f t="shared" si="51"/>
        <v>0</v>
      </c>
      <c r="N113" s="18">
        <f t="shared" si="51"/>
        <v>302.6</v>
      </c>
      <c r="O113" s="18">
        <f t="shared" si="51"/>
        <v>9.4</v>
      </c>
      <c r="P113" s="18">
        <f t="shared" si="51"/>
        <v>0</v>
      </c>
      <c r="Q113" s="30"/>
    </row>
    <row r="114" spans="1:17" ht="20.25">
      <c r="A114" s="19" t="s">
        <v>75</v>
      </c>
      <c r="B114" s="21" t="s">
        <v>62</v>
      </c>
      <c r="C114" s="21" t="s">
        <v>96</v>
      </c>
      <c r="D114" s="21" t="s">
        <v>12</v>
      </c>
      <c r="E114" s="21" t="s">
        <v>140</v>
      </c>
      <c r="F114" s="21" t="s">
        <v>76</v>
      </c>
      <c r="G114" s="18">
        <v>433</v>
      </c>
      <c r="H114" s="18">
        <v>302.6</v>
      </c>
      <c r="I114" s="18">
        <v>9.4</v>
      </c>
      <c r="J114" s="18"/>
      <c r="K114" s="18">
        <v>302.6</v>
      </c>
      <c r="L114" s="18">
        <v>9.4</v>
      </c>
      <c r="M114" s="18"/>
      <c r="N114" s="18">
        <v>302.6</v>
      </c>
      <c r="O114" s="18">
        <v>9.4</v>
      </c>
      <c r="P114" s="18"/>
      <c r="Q114" s="30"/>
    </row>
    <row r="115" spans="1:17" ht="20.25">
      <c r="A115" s="19" t="s">
        <v>141</v>
      </c>
      <c r="B115" s="21" t="s">
        <v>62</v>
      </c>
      <c r="C115" s="21" t="s">
        <v>96</v>
      </c>
      <c r="D115" s="21" t="s">
        <v>142</v>
      </c>
      <c r="E115" s="21"/>
      <c r="F115" s="21"/>
      <c r="G115" s="18">
        <f aca="true" t="shared" si="52" ref="G115:P115">G116+G124</f>
        <v>1035.4</v>
      </c>
      <c r="H115" s="18" t="e">
        <f t="shared" si="52"/>
        <v>#REF!</v>
      </c>
      <c r="I115" s="18" t="e">
        <f t="shared" si="52"/>
        <v>#REF!</v>
      </c>
      <c r="J115" s="18" t="e">
        <f t="shared" si="52"/>
        <v>#REF!</v>
      </c>
      <c r="K115" s="18" t="e">
        <f t="shared" si="52"/>
        <v>#REF!</v>
      </c>
      <c r="L115" s="18" t="e">
        <f t="shared" si="52"/>
        <v>#REF!</v>
      </c>
      <c r="M115" s="18" t="e">
        <f t="shared" si="52"/>
        <v>#REF!</v>
      </c>
      <c r="N115" s="18" t="e">
        <f t="shared" si="52"/>
        <v>#REF!</v>
      </c>
      <c r="O115" s="18" t="e">
        <f t="shared" si="52"/>
        <v>#REF!</v>
      </c>
      <c r="P115" s="18" t="e">
        <f t="shared" si="52"/>
        <v>#REF!</v>
      </c>
      <c r="Q115" s="30"/>
    </row>
    <row r="116" spans="1:17" ht="40.5">
      <c r="A116" s="19" t="s">
        <v>67</v>
      </c>
      <c r="B116" s="21" t="s">
        <v>62</v>
      </c>
      <c r="C116" s="21" t="s">
        <v>96</v>
      </c>
      <c r="D116" s="21" t="s">
        <v>142</v>
      </c>
      <c r="E116" s="21" t="s">
        <v>68</v>
      </c>
      <c r="F116" s="21"/>
      <c r="G116" s="18">
        <f>G117</f>
        <v>1027.4</v>
      </c>
      <c r="H116" s="18" t="e">
        <f aca="true" t="shared" si="53" ref="H116:P118">H117</f>
        <v>#REF!</v>
      </c>
      <c r="I116" s="18" t="e">
        <f t="shared" si="53"/>
        <v>#REF!</v>
      </c>
      <c r="J116" s="18" t="e">
        <f t="shared" si="53"/>
        <v>#REF!</v>
      </c>
      <c r="K116" s="18" t="e">
        <f t="shared" si="53"/>
        <v>#REF!</v>
      </c>
      <c r="L116" s="18" t="e">
        <f t="shared" si="53"/>
        <v>#REF!</v>
      </c>
      <c r="M116" s="18" t="e">
        <f t="shared" si="53"/>
        <v>#REF!</v>
      </c>
      <c r="N116" s="18" t="e">
        <f t="shared" si="53"/>
        <v>#REF!</v>
      </c>
      <c r="O116" s="18" t="e">
        <f t="shared" si="53"/>
        <v>#REF!</v>
      </c>
      <c r="P116" s="18" t="e">
        <f t="shared" si="53"/>
        <v>#REF!</v>
      </c>
      <c r="Q116" s="30"/>
    </row>
    <row r="117" spans="1:17" ht="20.25">
      <c r="A117" s="23" t="s">
        <v>143</v>
      </c>
      <c r="B117" s="21" t="s">
        <v>62</v>
      </c>
      <c r="C117" s="21" t="s">
        <v>96</v>
      </c>
      <c r="D117" s="21" t="s">
        <v>142</v>
      </c>
      <c r="E117" s="21" t="s">
        <v>144</v>
      </c>
      <c r="F117" s="21"/>
      <c r="G117" s="18">
        <f>G118</f>
        <v>1027.4</v>
      </c>
      <c r="H117" s="18" t="e">
        <f t="shared" si="53"/>
        <v>#REF!</v>
      </c>
      <c r="I117" s="18" t="e">
        <f t="shared" si="53"/>
        <v>#REF!</v>
      </c>
      <c r="J117" s="18" t="e">
        <f t="shared" si="53"/>
        <v>#REF!</v>
      </c>
      <c r="K117" s="18" t="e">
        <f t="shared" si="53"/>
        <v>#REF!</v>
      </c>
      <c r="L117" s="18" t="e">
        <f t="shared" si="53"/>
        <v>#REF!</v>
      </c>
      <c r="M117" s="18" t="e">
        <f t="shared" si="53"/>
        <v>#REF!</v>
      </c>
      <c r="N117" s="18" t="e">
        <f t="shared" si="53"/>
        <v>#REF!</v>
      </c>
      <c r="O117" s="18" t="e">
        <f t="shared" si="53"/>
        <v>#REF!</v>
      </c>
      <c r="P117" s="18" t="e">
        <f t="shared" si="53"/>
        <v>#REF!</v>
      </c>
      <c r="Q117" s="30"/>
    </row>
    <row r="118" spans="1:17" ht="40.5">
      <c r="A118" s="34" t="s">
        <v>145</v>
      </c>
      <c r="B118" s="21" t="s">
        <v>62</v>
      </c>
      <c r="C118" s="21" t="s">
        <v>96</v>
      </c>
      <c r="D118" s="21" t="s">
        <v>142</v>
      </c>
      <c r="E118" s="21" t="s">
        <v>146</v>
      </c>
      <c r="F118" s="21"/>
      <c r="G118" s="18">
        <f aca="true" t="shared" si="54" ref="G118:M118">G119+G122</f>
        <v>1027.4</v>
      </c>
      <c r="H118" s="18" t="e">
        <f t="shared" si="54"/>
        <v>#REF!</v>
      </c>
      <c r="I118" s="18" t="e">
        <f t="shared" si="54"/>
        <v>#REF!</v>
      </c>
      <c r="J118" s="18" t="e">
        <f t="shared" si="54"/>
        <v>#REF!</v>
      </c>
      <c r="K118" s="18" t="e">
        <f t="shared" si="54"/>
        <v>#REF!</v>
      </c>
      <c r="L118" s="18" t="e">
        <f t="shared" si="54"/>
        <v>#REF!</v>
      </c>
      <c r="M118" s="18" t="e">
        <f t="shared" si="54"/>
        <v>#REF!</v>
      </c>
      <c r="N118" s="18" t="e">
        <f t="shared" si="53"/>
        <v>#REF!</v>
      </c>
      <c r="O118" s="18" t="e">
        <f t="shared" si="53"/>
        <v>#REF!</v>
      </c>
      <c r="P118" s="18" t="e">
        <f t="shared" si="53"/>
        <v>#REF!</v>
      </c>
      <c r="Q118" s="30"/>
    </row>
    <row r="119" spans="1:17" ht="20.25">
      <c r="A119" s="19" t="s">
        <v>28</v>
      </c>
      <c r="B119" s="21" t="s">
        <v>62</v>
      </c>
      <c r="C119" s="21" t="s">
        <v>96</v>
      </c>
      <c r="D119" s="21" t="s">
        <v>142</v>
      </c>
      <c r="E119" s="21" t="s">
        <v>147</v>
      </c>
      <c r="F119" s="21"/>
      <c r="G119" s="18">
        <f>G120+G121</f>
        <v>990</v>
      </c>
      <c r="H119" s="18" t="e">
        <f>H120+H121+#REF!</f>
        <v>#REF!</v>
      </c>
      <c r="I119" s="18" t="e">
        <f>I120+I121+#REF!</f>
        <v>#REF!</v>
      </c>
      <c r="J119" s="18" t="e">
        <f>J120+J121+#REF!</f>
        <v>#REF!</v>
      </c>
      <c r="K119" s="18" t="e">
        <f>K120+K121+#REF!</f>
        <v>#REF!</v>
      </c>
      <c r="L119" s="18" t="e">
        <f>L120+L121+#REF!</f>
        <v>#REF!</v>
      </c>
      <c r="M119" s="18" t="e">
        <f>M120+M121+#REF!</f>
        <v>#REF!</v>
      </c>
      <c r="N119" s="18" t="e">
        <f>N120+N121+#REF!</f>
        <v>#REF!</v>
      </c>
      <c r="O119" s="18" t="e">
        <f>O120+O121+#REF!</f>
        <v>#REF!</v>
      </c>
      <c r="P119" s="18" t="e">
        <f>P120+P121+#REF!</f>
        <v>#REF!</v>
      </c>
      <c r="Q119" s="30"/>
    </row>
    <row r="120" spans="1:17" ht="20.25">
      <c r="A120" s="19" t="s">
        <v>22</v>
      </c>
      <c r="B120" s="21" t="s">
        <v>62</v>
      </c>
      <c r="C120" s="21" t="s">
        <v>96</v>
      </c>
      <c r="D120" s="21" t="s">
        <v>142</v>
      </c>
      <c r="E120" s="21" t="s">
        <v>147</v>
      </c>
      <c r="F120" s="21" t="s">
        <v>23</v>
      </c>
      <c r="G120" s="18">
        <v>883.9</v>
      </c>
      <c r="H120" s="18"/>
      <c r="I120" s="18">
        <v>903.7</v>
      </c>
      <c r="J120" s="18"/>
      <c r="K120" s="18"/>
      <c r="L120" s="18">
        <v>861.2</v>
      </c>
      <c r="M120" s="18"/>
      <c r="N120" s="18"/>
      <c r="O120" s="18">
        <v>861.2</v>
      </c>
      <c r="P120" s="18"/>
      <c r="Q120" s="30"/>
    </row>
    <row r="121" spans="1:17" ht="40.5">
      <c r="A121" s="19" t="s">
        <v>24</v>
      </c>
      <c r="B121" s="21" t="s">
        <v>62</v>
      </c>
      <c r="C121" s="21" t="s">
        <v>96</v>
      </c>
      <c r="D121" s="21" t="s">
        <v>142</v>
      </c>
      <c r="E121" s="21" t="s">
        <v>147</v>
      </c>
      <c r="F121" s="21" t="s">
        <v>25</v>
      </c>
      <c r="G121" s="18">
        <v>106.1</v>
      </c>
      <c r="H121" s="18"/>
      <c r="I121" s="18">
        <v>56.8</v>
      </c>
      <c r="J121" s="18"/>
      <c r="K121" s="18"/>
      <c r="L121" s="18">
        <v>83.6</v>
      </c>
      <c r="M121" s="18"/>
      <c r="N121" s="18"/>
      <c r="O121" s="18">
        <v>56.8</v>
      </c>
      <c r="P121" s="18"/>
      <c r="Q121" s="30"/>
    </row>
    <row r="122" spans="1:17" ht="152.25" customHeight="1">
      <c r="A122" s="25" t="s">
        <v>30</v>
      </c>
      <c r="B122" s="21" t="s">
        <v>62</v>
      </c>
      <c r="C122" s="21" t="s">
        <v>96</v>
      </c>
      <c r="D122" s="21" t="s">
        <v>142</v>
      </c>
      <c r="E122" s="21" t="s">
        <v>148</v>
      </c>
      <c r="F122" s="21"/>
      <c r="G122" s="18">
        <f>G123</f>
        <v>37.4</v>
      </c>
      <c r="H122" s="18">
        <f aca="true" t="shared" si="55" ref="H122:M122">H123</f>
        <v>0</v>
      </c>
      <c r="I122" s="18">
        <f t="shared" si="55"/>
        <v>0</v>
      </c>
      <c r="J122" s="18">
        <f t="shared" si="55"/>
        <v>0</v>
      </c>
      <c r="K122" s="18">
        <f t="shared" si="55"/>
        <v>0</v>
      </c>
      <c r="L122" s="18">
        <f t="shared" si="55"/>
        <v>0</v>
      </c>
      <c r="M122" s="18">
        <f t="shared" si="55"/>
        <v>0</v>
      </c>
      <c r="N122" s="18"/>
      <c r="O122" s="18"/>
      <c r="P122" s="18"/>
      <c r="Q122" s="30"/>
    </row>
    <row r="123" spans="1:17" ht="20.25">
      <c r="A123" s="19" t="s">
        <v>22</v>
      </c>
      <c r="B123" s="21" t="s">
        <v>62</v>
      </c>
      <c r="C123" s="21" t="s">
        <v>96</v>
      </c>
      <c r="D123" s="21" t="s">
        <v>142</v>
      </c>
      <c r="E123" s="21" t="s">
        <v>148</v>
      </c>
      <c r="F123" s="21" t="s">
        <v>23</v>
      </c>
      <c r="G123" s="18">
        <v>37.4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30"/>
    </row>
    <row r="124" spans="1:17" ht="60.75">
      <c r="A124" s="23" t="s">
        <v>149</v>
      </c>
      <c r="B124" s="21" t="s">
        <v>62</v>
      </c>
      <c r="C124" s="21" t="s">
        <v>96</v>
      </c>
      <c r="D124" s="21" t="s">
        <v>142</v>
      </c>
      <c r="E124" s="21" t="s">
        <v>150</v>
      </c>
      <c r="F124" s="21"/>
      <c r="G124" s="18">
        <f>G125</f>
        <v>8</v>
      </c>
      <c r="H124" s="18">
        <f aca="true" t="shared" si="56" ref="H124:P127">H125</f>
        <v>0</v>
      </c>
      <c r="I124" s="18">
        <f t="shared" si="56"/>
        <v>8</v>
      </c>
      <c r="J124" s="18">
        <f t="shared" si="56"/>
        <v>0</v>
      </c>
      <c r="K124" s="18">
        <f t="shared" si="56"/>
        <v>0</v>
      </c>
      <c r="L124" s="18">
        <f t="shared" si="56"/>
        <v>8</v>
      </c>
      <c r="M124" s="18">
        <f t="shared" si="56"/>
        <v>0</v>
      </c>
      <c r="N124" s="18">
        <f t="shared" si="56"/>
        <v>0</v>
      </c>
      <c r="O124" s="18">
        <f t="shared" si="56"/>
        <v>8</v>
      </c>
      <c r="P124" s="18">
        <f t="shared" si="56"/>
        <v>0</v>
      </c>
      <c r="Q124" s="30"/>
    </row>
    <row r="125" spans="1:17" ht="60.75">
      <c r="A125" s="27" t="s">
        <v>151</v>
      </c>
      <c r="B125" s="21" t="s">
        <v>62</v>
      </c>
      <c r="C125" s="21" t="s">
        <v>96</v>
      </c>
      <c r="D125" s="21" t="s">
        <v>142</v>
      </c>
      <c r="E125" s="21" t="s">
        <v>152</v>
      </c>
      <c r="F125" s="21"/>
      <c r="G125" s="18">
        <f>G126</f>
        <v>8</v>
      </c>
      <c r="H125" s="18">
        <f t="shared" si="56"/>
        <v>0</v>
      </c>
      <c r="I125" s="18">
        <f t="shared" si="56"/>
        <v>8</v>
      </c>
      <c r="J125" s="18">
        <f t="shared" si="56"/>
        <v>0</v>
      </c>
      <c r="K125" s="18">
        <f t="shared" si="56"/>
        <v>0</v>
      </c>
      <c r="L125" s="18">
        <f t="shared" si="56"/>
        <v>8</v>
      </c>
      <c r="M125" s="18">
        <f t="shared" si="56"/>
        <v>0</v>
      </c>
      <c r="N125" s="18">
        <f t="shared" si="56"/>
        <v>0</v>
      </c>
      <c r="O125" s="18">
        <f t="shared" si="56"/>
        <v>8</v>
      </c>
      <c r="P125" s="18">
        <f t="shared" si="56"/>
        <v>0</v>
      </c>
      <c r="Q125" s="30"/>
    </row>
    <row r="126" spans="1:17" ht="60.75">
      <c r="A126" s="19" t="s">
        <v>153</v>
      </c>
      <c r="B126" s="21" t="s">
        <v>62</v>
      </c>
      <c r="C126" s="21" t="s">
        <v>96</v>
      </c>
      <c r="D126" s="21" t="s">
        <v>142</v>
      </c>
      <c r="E126" s="21" t="s">
        <v>154</v>
      </c>
      <c r="F126" s="21"/>
      <c r="G126" s="18">
        <f>G127</f>
        <v>8</v>
      </c>
      <c r="H126" s="18">
        <f t="shared" si="56"/>
        <v>0</v>
      </c>
      <c r="I126" s="18">
        <f t="shared" si="56"/>
        <v>8</v>
      </c>
      <c r="J126" s="18">
        <f t="shared" si="56"/>
        <v>0</v>
      </c>
      <c r="K126" s="18">
        <f t="shared" si="56"/>
        <v>0</v>
      </c>
      <c r="L126" s="18">
        <f t="shared" si="56"/>
        <v>8</v>
      </c>
      <c r="M126" s="18">
        <f t="shared" si="56"/>
        <v>0</v>
      </c>
      <c r="N126" s="18">
        <f t="shared" si="56"/>
        <v>0</v>
      </c>
      <c r="O126" s="18">
        <f t="shared" si="56"/>
        <v>8</v>
      </c>
      <c r="P126" s="18">
        <f t="shared" si="56"/>
        <v>0</v>
      </c>
      <c r="Q126" s="30"/>
    </row>
    <row r="127" spans="1:17" ht="40.5">
      <c r="A127" s="23" t="s">
        <v>155</v>
      </c>
      <c r="B127" s="21" t="s">
        <v>62</v>
      </c>
      <c r="C127" s="21" t="s">
        <v>96</v>
      </c>
      <c r="D127" s="21" t="s">
        <v>142</v>
      </c>
      <c r="E127" s="21" t="s">
        <v>156</v>
      </c>
      <c r="F127" s="21"/>
      <c r="G127" s="18">
        <f>G128</f>
        <v>8</v>
      </c>
      <c r="H127" s="18">
        <f t="shared" si="56"/>
        <v>0</v>
      </c>
      <c r="I127" s="18">
        <f t="shared" si="56"/>
        <v>8</v>
      </c>
      <c r="J127" s="18">
        <f t="shared" si="56"/>
        <v>0</v>
      </c>
      <c r="K127" s="18">
        <f t="shared" si="56"/>
        <v>0</v>
      </c>
      <c r="L127" s="18">
        <f t="shared" si="56"/>
        <v>8</v>
      </c>
      <c r="M127" s="18">
        <f t="shared" si="56"/>
        <v>0</v>
      </c>
      <c r="N127" s="18">
        <f t="shared" si="56"/>
        <v>0</v>
      </c>
      <c r="O127" s="18">
        <f t="shared" si="56"/>
        <v>8</v>
      </c>
      <c r="P127" s="18">
        <f t="shared" si="56"/>
        <v>0</v>
      </c>
      <c r="Q127" s="30"/>
    </row>
    <row r="128" spans="1:17" ht="40.5">
      <c r="A128" s="19" t="s">
        <v>24</v>
      </c>
      <c r="B128" s="21" t="s">
        <v>62</v>
      </c>
      <c r="C128" s="21" t="s">
        <v>96</v>
      </c>
      <c r="D128" s="21" t="s">
        <v>142</v>
      </c>
      <c r="E128" s="21" t="s">
        <v>156</v>
      </c>
      <c r="F128" s="21" t="s">
        <v>25</v>
      </c>
      <c r="G128" s="18">
        <f>H128+I128+J128</f>
        <v>8</v>
      </c>
      <c r="H128" s="18"/>
      <c r="I128" s="18">
        <v>8</v>
      </c>
      <c r="J128" s="18"/>
      <c r="K128" s="18"/>
      <c r="L128" s="18">
        <v>8</v>
      </c>
      <c r="M128" s="18"/>
      <c r="N128" s="18"/>
      <c r="O128" s="18">
        <v>8</v>
      </c>
      <c r="P128" s="18"/>
      <c r="Q128" s="30"/>
    </row>
    <row r="129" spans="1:17" ht="20.25">
      <c r="A129" s="19" t="s">
        <v>157</v>
      </c>
      <c r="B129" s="21" t="s">
        <v>62</v>
      </c>
      <c r="C129" s="21" t="s">
        <v>158</v>
      </c>
      <c r="D129" s="21" t="s">
        <v>13</v>
      </c>
      <c r="E129" s="21"/>
      <c r="F129" s="21"/>
      <c r="G129" s="18">
        <f>G130</f>
        <v>199.39999999999998</v>
      </c>
      <c r="H129" s="18">
        <f aca="true" t="shared" si="57" ref="H129:P129">H130</f>
        <v>0</v>
      </c>
      <c r="I129" s="18">
        <f t="shared" si="57"/>
        <v>215</v>
      </c>
      <c r="J129" s="18">
        <f t="shared" si="57"/>
        <v>0</v>
      </c>
      <c r="K129" s="18">
        <f t="shared" si="57"/>
        <v>0</v>
      </c>
      <c r="L129" s="18">
        <f t="shared" si="57"/>
        <v>205.5</v>
      </c>
      <c r="M129" s="18">
        <f t="shared" si="57"/>
        <v>0</v>
      </c>
      <c r="N129" s="18">
        <f t="shared" si="57"/>
        <v>0</v>
      </c>
      <c r="O129" s="18">
        <f t="shared" si="57"/>
        <v>205.5</v>
      </c>
      <c r="P129" s="18">
        <f t="shared" si="57"/>
        <v>0</v>
      </c>
      <c r="Q129" s="30"/>
    </row>
    <row r="130" spans="1:17" ht="20.25">
      <c r="A130" s="19" t="s">
        <v>159</v>
      </c>
      <c r="B130" s="21" t="s">
        <v>62</v>
      </c>
      <c r="C130" s="21" t="s">
        <v>158</v>
      </c>
      <c r="D130" s="21" t="s">
        <v>66</v>
      </c>
      <c r="E130" s="21"/>
      <c r="F130" s="21"/>
      <c r="G130" s="18">
        <f>G134</f>
        <v>199.39999999999998</v>
      </c>
      <c r="H130" s="18">
        <f aca="true" t="shared" si="58" ref="H130:P130">H134</f>
        <v>0</v>
      </c>
      <c r="I130" s="18">
        <f t="shared" si="58"/>
        <v>215</v>
      </c>
      <c r="J130" s="18">
        <f t="shared" si="58"/>
        <v>0</v>
      </c>
      <c r="K130" s="18">
        <f t="shared" si="58"/>
        <v>0</v>
      </c>
      <c r="L130" s="18">
        <f t="shared" si="58"/>
        <v>205.5</v>
      </c>
      <c r="M130" s="18">
        <f t="shared" si="58"/>
        <v>0</v>
      </c>
      <c r="N130" s="18">
        <f t="shared" si="58"/>
        <v>0</v>
      </c>
      <c r="O130" s="18">
        <f t="shared" si="58"/>
        <v>205.5</v>
      </c>
      <c r="P130" s="18">
        <f t="shared" si="58"/>
        <v>0</v>
      </c>
      <c r="Q130" s="30"/>
    </row>
    <row r="131" spans="1:17" ht="40.5">
      <c r="A131" s="19" t="s">
        <v>160</v>
      </c>
      <c r="B131" s="21" t="s">
        <v>62</v>
      </c>
      <c r="C131" s="21" t="s">
        <v>158</v>
      </c>
      <c r="D131" s="21" t="s">
        <v>66</v>
      </c>
      <c r="E131" s="21" t="s">
        <v>161</v>
      </c>
      <c r="F131" s="21"/>
      <c r="G131" s="18">
        <f>G132</f>
        <v>199.39999999999998</v>
      </c>
      <c r="H131" s="18">
        <f aca="true" t="shared" si="59" ref="H131:P133">H132</f>
        <v>0</v>
      </c>
      <c r="I131" s="18">
        <f t="shared" si="59"/>
        <v>215</v>
      </c>
      <c r="J131" s="18">
        <f t="shared" si="59"/>
        <v>0</v>
      </c>
      <c r="K131" s="18">
        <f t="shared" si="59"/>
        <v>0</v>
      </c>
      <c r="L131" s="18">
        <f t="shared" si="59"/>
        <v>205.5</v>
      </c>
      <c r="M131" s="18">
        <f t="shared" si="59"/>
        <v>0</v>
      </c>
      <c r="N131" s="18">
        <f t="shared" si="59"/>
        <v>0</v>
      </c>
      <c r="O131" s="18">
        <f t="shared" si="59"/>
        <v>205.5</v>
      </c>
      <c r="P131" s="18">
        <f t="shared" si="59"/>
        <v>0</v>
      </c>
      <c r="Q131" s="30"/>
    </row>
    <row r="132" spans="1:17" ht="40.5">
      <c r="A132" s="19" t="s">
        <v>162</v>
      </c>
      <c r="B132" s="21" t="s">
        <v>62</v>
      </c>
      <c r="C132" s="21" t="s">
        <v>158</v>
      </c>
      <c r="D132" s="21" t="s">
        <v>66</v>
      </c>
      <c r="E132" s="21" t="s">
        <v>163</v>
      </c>
      <c r="F132" s="21"/>
      <c r="G132" s="18">
        <f>G133</f>
        <v>199.39999999999998</v>
      </c>
      <c r="H132" s="18">
        <f t="shared" si="59"/>
        <v>0</v>
      </c>
      <c r="I132" s="18">
        <f t="shared" si="59"/>
        <v>215</v>
      </c>
      <c r="J132" s="18">
        <f t="shared" si="59"/>
        <v>0</v>
      </c>
      <c r="K132" s="18">
        <f t="shared" si="59"/>
        <v>0</v>
      </c>
      <c r="L132" s="18">
        <f t="shared" si="59"/>
        <v>205.5</v>
      </c>
      <c r="M132" s="18">
        <f t="shared" si="59"/>
        <v>0</v>
      </c>
      <c r="N132" s="18">
        <f t="shared" si="59"/>
        <v>0</v>
      </c>
      <c r="O132" s="18">
        <f>O133</f>
        <v>205.5</v>
      </c>
      <c r="P132" s="18">
        <f>P133</f>
        <v>0</v>
      </c>
      <c r="Q132" s="30"/>
    </row>
    <row r="133" spans="1:17" ht="40.5">
      <c r="A133" s="19" t="s">
        <v>164</v>
      </c>
      <c r="B133" s="21" t="s">
        <v>62</v>
      </c>
      <c r="C133" s="21" t="s">
        <v>158</v>
      </c>
      <c r="D133" s="21" t="s">
        <v>66</v>
      </c>
      <c r="E133" s="21" t="s">
        <v>165</v>
      </c>
      <c r="F133" s="21"/>
      <c r="G133" s="18">
        <f>G134</f>
        <v>199.39999999999998</v>
      </c>
      <c r="H133" s="18">
        <f t="shared" si="59"/>
        <v>0</v>
      </c>
      <c r="I133" s="18">
        <f t="shared" si="59"/>
        <v>215</v>
      </c>
      <c r="J133" s="18">
        <f t="shared" si="59"/>
        <v>0</v>
      </c>
      <c r="K133" s="18">
        <f t="shared" si="59"/>
        <v>0</v>
      </c>
      <c r="L133" s="18">
        <f t="shared" si="59"/>
        <v>205.5</v>
      </c>
      <c r="M133" s="18">
        <f t="shared" si="59"/>
        <v>0</v>
      </c>
      <c r="N133" s="18">
        <f t="shared" si="59"/>
        <v>0</v>
      </c>
      <c r="O133" s="18">
        <f t="shared" si="59"/>
        <v>205.5</v>
      </c>
      <c r="P133" s="18">
        <f t="shared" si="59"/>
        <v>0</v>
      </c>
      <c r="Q133" s="30"/>
    </row>
    <row r="134" spans="1:17" ht="60.75">
      <c r="A134" s="27" t="s">
        <v>166</v>
      </c>
      <c r="B134" s="21" t="s">
        <v>62</v>
      </c>
      <c r="C134" s="21" t="s">
        <v>158</v>
      </c>
      <c r="D134" s="21" t="s">
        <v>66</v>
      </c>
      <c r="E134" s="21" t="s">
        <v>167</v>
      </c>
      <c r="F134" s="21"/>
      <c r="G134" s="18">
        <f>G135+G136</f>
        <v>199.39999999999998</v>
      </c>
      <c r="H134" s="18">
        <f aca="true" t="shared" si="60" ref="H134:P134">H135+H136</f>
        <v>0</v>
      </c>
      <c r="I134" s="18">
        <f t="shared" si="60"/>
        <v>215</v>
      </c>
      <c r="J134" s="18">
        <f t="shared" si="60"/>
        <v>0</v>
      </c>
      <c r="K134" s="18">
        <f t="shared" si="60"/>
        <v>0</v>
      </c>
      <c r="L134" s="18">
        <f t="shared" si="60"/>
        <v>205.5</v>
      </c>
      <c r="M134" s="18">
        <f t="shared" si="60"/>
        <v>0</v>
      </c>
      <c r="N134" s="18">
        <f t="shared" si="60"/>
        <v>0</v>
      </c>
      <c r="O134" s="18">
        <f t="shared" si="60"/>
        <v>205.5</v>
      </c>
      <c r="P134" s="18">
        <f t="shared" si="60"/>
        <v>0</v>
      </c>
      <c r="Q134" s="30"/>
    </row>
    <row r="135" spans="1:17" ht="40.5">
      <c r="A135" s="19" t="s">
        <v>24</v>
      </c>
      <c r="B135" s="21" t="s">
        <v>62</v>
      </c>
      <c r="C135" s="22">
        <v>10</v>
      </c>
      <c r="D135" s="21" t="s">
        <v>66</v>
      </c>
      <c r="E135" s="21" t="s">
        <v>167</v>
      </c>
      <c r="F135" s="21" t="s">
        <v>25</v>
      </c>
      <c r="G135" s="18">
        <f>H135+I135+J135</f>
        <v>2.7</v>
      </c>
      <c r="H135" s="18"/>
      <c r="I135" s="18">
        <v>2.7</v>
      </c>
      <c r="J135" s="18"/>
      <c r="K135" s="18"/>
      <c r="L135" s="18">
        <v>2.7</v>
      </c>
      <c r="M135" s="18"/>
      <c r="N135" s="18"/>
      <c r="O135" s="18">
        <v>2.7</v>
      </c>
      <c r="P135" s="18"/>
      <c r="Q135" s="30"/>
    </row>
    <row r="136" spans="1:17" ht="40.5">
      <c r="A136" s="19" t="s">
        <v>168</v>
      </c>
      <c r="B136" s="21" t="s">
        <v>62</v>
      </c>
      <c r="C136" s="22">
        <v>10</v>
      </c>
      <c r="D136" s="21" t="s">
        <v>66</v>
      </c>
      <c r="E136" s="21" t="s">
        <v>167</v>
      </c>
      <c r="F136" s="21" t="s">
        <v>169</v>
      </c>
      <c r="G136" s="18">
        <v>196.7</v>
      </c>
      <c r="H136" s="18"/>
      <c r="I136" s="18">
        <v>212.3</v>
      </c>
      <c r="J136" s="18"/>
      <c r="K136" s="18"/>
      <c r="L136" s="18">
        <v>202.8</v>
      </c>
      <c r="M136" s="18"/>
      <c r="N136" s="18"/>
      <c r="O136" s="18">
        <v>202.8</v>
      </c>
      <c r="P136" s="18"/>
      <c r="Q136" s="30"/>
    </row>
    <row r="137" spans="1:16" ht="40.5">
      <c r="A137" s="15" t="s">
        <v>170</v>
      </c>
      <c r="B137" s="12">
        <v>115</v>
      </c>
      <c r="C137" s="29"/>
      <c r="D137" s="29"/>
      <c r="E137" s="29"/>
      <c r="F137" s="29"/>
      <c r="G137" s="17">
        <f aca="true" t="shared" si="61" ref="G137:P137">G138+G250+G265</f>
        <v>402650.70000000007</v>
      </c>
      <c r="H137" s="17" t="e">
        <f t="shared" si="61"/>
        <v>#REF!</v>
      </c>
      <c r="I137" s="17" t="e">
        <f t="shared" si="61"/>
        <v>#REF!</v>
      </c>
      <c r="J137" s="17" t="e">
        <f t="shared" si="61"/>
        <v>#REF!</v>
      </c>
      <c r="K137" s="17" t="e">
        <f t="shared" si="61"/>
        <v>#REF!</v>
      </c>
      <c r="L137" s="17" t="e">
        <f t="shared" si="61"/>
        <v>#REF!</v>
      </c>
      <c r="M137" s="17" t="e">
        <f t="shared" si="61"/>
        <v>#REF!</v>
      </c>
      <c r="N137" s="18" t="e">
        <f t="shared" si="61"/>
        <v>#REF!</v>
      </c>
      <c r="O137" s="18" t="e">
        <f t="shared" si="61"/>
        <v>#REF!</v>
      </c>
      <c r="P137" s="18" t="e">
        <f t="shared" si="61"/>
        <v>#REF!</v>
      </c>
    </row>
    <row r="138" spans="1:16" ht="20.25">
      <c r="A138" s="19" t="s">
        <v>63</v>
      </c>
      <c r="B138" s="22">
        <v>115</v>
      </c>
      <c r="C138" s="21" t="s">
        <v>64</v>
      </c>
      <c r="D138" s="21" t="s">
        <v>13</v>
      </c>
      <c r="E138" s="21"/>
      <c r="F138" s="21"/>
      <c r="G138" s="18">
        <f aca="true" t="shared" si="62" ref="G138:P138">G139+G152+G193+G223+G180</f>
        <v>392483.20000000007</v>
      </c>
      <c r="H138" s="18" t="e">
        <f t="shared" si="62"/>
        <v>#REF!</v>
      </c>
      <c r="I138" s="18" t="e">
        <f t="shared" si="62"/>
        <v>#REF!</v>
      </c>
      <c r="J138" s="18" t="e">
        <f t="shared" si="62"/>
        <v>#REF!</v>
      </c>
      <c r="K138" s="18" t="e">
        <f t="shared" si="62"/>
        <v>#REF!</v>
      </c>
      <c r="L138" s="18" t="e">
        <f t="shared" si="62"/>
        <v>#REF!</v>
      </c>
      <c r="M138" s="18" t="e">
        <f t="shared" si="62"/>
        <v>#REF!</v>
      </c>
      <c r="N138" s="18" t="e">
        <f t="shared" si="62"/>
        <v>#REF!</v>
      </c>
      <c r="O138" s="18" t="e">
        <f t="shared" si="62"/>
        <v>#REF!</v>
      </c>
      <c r="P138" s="18" t="e">
        <f t="shared" si="62"/>
        <v>#REF!</v>
      </c>
    </row>
    <row r="139" spans="1:16" ht="20.25">
      <c r="A139" s="19" t="s">
        <v>171</v>
      </c>
      <c r="B139" s="22">
        <v>115</v>
      </c>
      <c r="C139" s="21" t="s">
        <v>64</v>
      </c>
      <c r="D139" s="21" t="s">
        <v>12</v>
      </c>
      <c r="E139" s="22"/>
      <c r="F139" s="21"/>
      <c r="G139" s="18">
        <f aca="true" t="shared" si="63" ref="G139:P140">G140</f>
        <v>124740.5</v>
      </c>
      <c r="H139" s="18" t="e">
        <f t="shared" si="63"/>
        <v>#REF!</v>
      </c>
      <c r="I139" s="18" t="e">
        <f t="shared" si="63"/>
        <v>#REF!</v>
      </c>
      <c r="J139" s="18" t="e">
        <f t="shared" si="63"/>
        <v>#REF!</v>
      </c>
      <c r="K139" s="18" t="e">
        <f t="shared" si="63"/>
        <v>#REF!</v>
      </c>
      <c r="L139" s="18" t="e">
        <f t="shared" si="63"/>
        <v>#REF!</v>
      </c>
      <c r="M139" s="18" t="e">
        <f t="shared" si="63"/>
        <v>#REF!</v>
      </c>
      <c r="N139" s="18" t="e">
        <f t="shared" si="63"/>
        <v>#REF!</v>
      </c>
      <c r="O139" s="18" t="e">
        <f t="shared" si="63"/>
        <v>#REF!</v>
      </c>
      <c r="P139" s="18" t="e">
        <f t="shared" si="63"/>
        <v>#REF!</v>
      </c>
    </row>
    <row r="140" spans="1:16" ht="40.5">
      <c r="A140" s="19" t="s">
        <v>172</v>
      </c>
      <c r="B140" s="22">
        <v>115</v>
      </c>
      <c r="C140" s="21" t="s">
        <v>64</v>
      </c>
      <c r="D140" s="21" t="s">
        <v>12</v>
      </c>
      <c r="E140" s="22" t="s">
        <v>173</v>
      </c>
      <c r="F140" s="21"/>
      <c r="G140" s="18">
        <f>G141</f>
        <v>124740.5</v>
      </c>
      <c r="H140" s="18" t="e">
        <f t="shared" si="63"/>
        <v>#REF!</v>
      </c>
      <c r="I140" s="18" t="e">
        <f t="shared" si="63"/>
        <v>#REF!</v>
      </c>
      <c r="J140" s="18" t="e">
        <f t="shared" si="63"/>
        <v>#REF!</v>
      </c>
      <c r="K140" s="18" t="e">
        <f t="shared" si="63"/>
        <v>#REF!</v>
      </c>
      <c r="L140" s="18" t="e">
        <f t="shared" si="63"/>
        <v>#REF!</v>
      </c>
      <c r="M140" s="18" t="e">
        <f t="shared" si="63"/>
        <v>#REF!</v>
      </c>
      <c r="N140" s="18" t="e">
        <f t="shared" si="63"/>
        <v>#REF!</v>
      </c>
      <c r="O140" s="18" t="e">
        <f t="shared" si="63"/>
        <v>#REF!</v>
      </c>
      <c r="P140" s="18" t="e">
        <f t="shared" si="63"/>
        <v>#REF!</v>
      </c>
    </row>
    <row r="141" spans="1:16" ht="20.25">
      <c r="A141" s="19" t="s">
        <v>174</v>
      </c>
      <c r="B141" s="22">
        <v>115</v>
      </c>
      <c r="C141" s="21" t="s">
        <v>64</v>
      </c>
      <c r="D141" s="21" t="s">
        <v>12</v>
      </c>
      <c r="E141" s="22" t="s">
        <v>175</v>
      </c>
      <c r="F141" s="21"/>
      <c r="G141" s="18">
        <f>G142+G149</f>
        <v>124740.5</v>
      </c>
      <c r="H141" s="18" t="e">
        <f>H142+H149+#REF!</f>
        <v>#REF!</v>
      </c>
      <c r="I141" s="18" t="e">
        <f>I142+I149+#REF!</f>
        <v>#REF!</v>
      </c>
      <c r="J141" s="18" t="e">
        <f>J142+J149+#REF!</f>
        <v>#REF!</v>
      </c>
      <c r="K141" s="18" t="e">
        <f>K142+K149+#REF!</f>
        <v>#REF!</v>
      </c>
      <c r="L141" s="18" t="e">
        <f>L142+L149+#REF!</f>
        <v>#REF!</v>
      </c>
      <c r="M141" s="18" t="e">
        <f>M142+M149+#REF!</f>
        <v>#REF!</v>
      </c>
      <c r="N141" s="18" t="e">
        <f>N142+N149+#REF!</f>
        <v>#REF!</v>
      </c>
      <c r="O141" s="18" t="e">
        <f>O142+O149+#REF!</f>
        <v>#REF!</v>
      </c>
      <c r="P141" s="18" t="e">
        <f>P142+P149+#REF!</f>
        <v>#REF!</v>
      </c>
    </row>
    <row r="142" spans="1:16" ht="60.75">
      <c r="A142" s="35" t="s">
        <v>176</v>
      </c>
      <c r="B142" s="22">
        <v>115</v>
      </c>
      <c r="C142" s="21" t="s">
        <v>64</v>
      </c>
      <c r="D142" s="21" t="s">
        <v>12</v>
      </c>
      <c r="E142" s="22" t="s">
        <v>177</v>
      </c>
      <c r="F142" s="21"/>
      <c r="G142" s="18">
        <f>G143+G147+G145</f>
        <v>124644.2</v>
      </c>
      <c r="H142" s="18">
        <f aca="true" t="shared" si="64" ref="H142:P142">H143+H147+H145</f>
        <v>89550.5</v>
      </c>
      <c r="I142" s="18">
        <f t="shared" si="64"/>
        <v>24270.899999999998</v>
      </c>
      <c r="J142" s="18">
        <f t="shared" si="64"/>
        <v>0</v>
      </c>
      <c r="K142" s="18">
        <f t="shared" si="64"/>
        <v>89550.5</v>
      </c>
      <c r="L142" s="18">
        <f t="shared" si="64"/>
        <v>27270.899999999998</v>
      </c>
      <c r="M142" s="18">
        <f t="shared" si="64"/>
        <v>0</v>
      </c>
      <c r="N142" s="18">
        <f t="shared" si="64"/>
        <v>89550.5</v>
      </c>
      <c r="O142" s="18">
        <f t="shared" si="64"/>
        <v>27270.899999999998</v>
      </c>
      <c r="P142" s="18">
        <f t="shared" si="64"/>
        <v>0</v>
      </c>
    </row>
    <row r="143" spans="1:16" ht="20.25">
      <c r="A143" s="19" t="s">
        <v>178</v>
      </c>
      <c r="B143" s="22">
        <v>115</v>
      </c>
      <c r="C143" s="21" t="s">
        <v>64</v>
      </c>
      <c r="D143" s="21" t="s">
        <v>12</v>
      </c>
      <c r="E143" s="22" t="s">
        <v>179</v>
      </c>
      <c r="F143" s="21"/>
      <c r="G143" s="18">
        <f>G144</f>
        <v>24550.2</v>
      </c>
      <c r="H143" s="18">
        <f aca="true" t="shared" si="65" ref="H143:P143">H144</f>
        <v>0</v>
      </c>
      <c r="I143" s="18">
        <f t="shared" si="65"/>
        <v>24121.1</v>
      </c>
      <c r="J143" s="18">
        <f t="shared" si="65"/>
        <v>0</v>
      </c>
      <c r="K143" s="18">
        <f t="shared" si="65"/>
        <v>0</v>
      </c>
      <c r="L143" s="18">
        <f t="shared" si="65"/>
        <v>27121.1</v>
      </c>
      <c r="M143" s="18">
        <f t="shared" si="65"/>
        <v>0</v>
      </c>
      <c r="N143" s="18">
        <f t="shared" si="65"/>
        <v>0</v>
      </c>
      <c r="O143" s="18">
        <f t="shared" si="65"/>
        <v>27121.1</v>
      </c>
      <c r="P143" s="18">
        <f t="shared" si="65"/>
        <v>0</v>
      </c>
    </row>
    <row r="144" spans="1:16" ht="20.25">
      <c r="A144" s="19" t="s">
        <v>75</v>
      </c>
      <c r="B144" s="22">
        <v>115</v>
      </c>
      <c r="C144" s="21" t="s">
        <v>64</v>
      </c>
      <c r="D144" s="21" t="s">
        <v>12</v>
      </c>
      <c r="E144" s="22" t="s">
        <v>179</v>
      </c>
      <c r="F144" s="21" t="s">
        <v>76</v>
      </c>
      <c r="G144" s="18">
        <v>24550.2</v>
      </c>
      <c r="H144" s="18"/>
      <c r="I144" s="18">
        <v>24121.1</v>
      </c>
      <c r="J144" s="18"/>
      <c r="K144" s="18"/>
      <c r="L144" s="18">
        <v>27121.1</v>
      </c>
      <c r="M144" s="18"/>
      <c r="N144" s="18"/>
      <c r="O144" s="18">
        <v>27121.1</v>
      </c>
      <c r="P144" s="18"/>
    </row>
    <row r="145" spans="1:16" ht="60.75">
      <c r="A145" s="19" t="s">
        <v>77</v>
      </c>
      <c r="B145" s="22">
        <v>115</v>
      </c>
      <c r="C145" s="21" t="s">
        <v>64</v>
      </c>
      <c r="D145" s="21" t="s">
        <v>12</v>
      </c>
      <c r="E145" s="21" t="s">
        <v>180</v>
      </c>
      <c r="F145" s="21"/>
      <c r="G145" s="18">
        <f>G146</f>
        <v>4994.8</v>
      </c>
      <c r="H145" s="18">
        <f>H146</f>
        <v>4845</v>
      </c>
      <c r="I145" s="18">
        <f>I146</f>
        <v>149.8</v>
      </c>
      <c r="J145" s="18"/>
      <c r="K145" s="18">
        <f>K146</f>
        <v>4845</v>
      </c>
      <c r="L145" s="18">
        <f>L146</f>
        <v>149.8</v>
      </c>
      <c r="M145" s="18"/>
      <c r="N145" s="18">
        <f>N146</f>
        <v>4845</v>
      </c>
      <c r="O145" s="18">
        <f>O146</f>
        <v>149.8</v>
      </c>
      <c r="P145" s="18">
        <f>P146</f>
        <v>0</v>
      </c>
    </row>
    <row r="146" spans="1:16" ht="20.25">
      <c r="A146" s="19" t="s">
        <v>75</v>
      </c>
      <c r="B146" s="22">
        <v>115</v>
      </c>
      <c r="C146" s="21" t="s">
        <v>64</v>
      </c>
      <c r="D146" s="21" t="s">
        <v>12</v>
      </c>
      <c r="E146" s="21" t="s">
        <v>180</v>
      </c>
      <c r="F146" s="21" t="s">
        <v>76</v>
      </c>
      <c r="G146" s="18">
        <v>4994.8</v>
      </c>
      <c r="H146" s="18">
        <v>4845</v>
      </c>
      <c r="I146" s="18">
        <v>149.8</v>
      </c>
      <c r="J146" s="18"/>
      <c r="K146" s="18">
        <v>4845</v>
      </c>
      <c r="L146" s="18">
        <v>149.8</v>
      </c>
      <c r="M146" s="18"/>
      <c r="N146" s="18">
        <v>4845</v>
      </c>
      <c r="O146" s="18">
        <v>149.8</v>
      </c>
      <c r="P146" s="18"/>
    </row>
    <row r="147" spans="1:16" ht="101.25">
      <c r="A147" s="25" t="s">
        <v>181</v>
      </c>
      <c r="B147" s="22">
        <v>115</v>
      </c>
      <c r="C147" s="21" t="s">
        <v>64</v>
      </c>
      <c r="D147" s="21" t="s">
        <v>12</v>
      </c>
      <c r="E147" s="22" t="s">
        <v>182</v>
      </c>
      <c r="F147" s="21"/>
      <c r="G147" s="18">
        <f>G148</f>
        <v>95099.2</v>
      </c>
      <c r="H147" s="18">
        <f aca="true" t="shared" si="66" ref="H147:P147">H148</f>
        <v>84705.5</v>
      </c>
      <c r="I147" s="18">
        <f t="shared" si="66"/>
        <v>0</v>
      </c>
      <c r="J147" s="18">
        <f t="shared" si="66"/>
        <v>0</v>
      </c>
      <c r="K147" s="18">
        <f t="shared" si="66"/>
        <v>84705.5</v>
      </c>
      <c r="L147" s="18">
        <f t="shared" si="66"/>
        <v>0</v>
      </c>
      <c r="M147" s="18">
        <f t="shared" si="66"/>
        <v>0</v>
      </c>
      <c r="N147" s="18">
        <f t="shared" si="66"/>
        <v>84705.5</v>
      </c>
      <c r="O147" s="18">
        <f t="shared" si="66"/>
        <v>0</v>
      </c>
      <c r="P147" s="18">
        <f t="shared" si="66"/>
        <v>0</v>
      </c>
    </row>
    <row r="148" spans="1:16" ht="20.25">
      <c r="A148" s="19" t="s">
        <v>75</v>
      </c>
      <c r="B148" s="22">
        <v>115</v>
      </c>
      <c r="C148" s="21" t="s">
        <v>64</v>
      </c>
      <c r="D148" s="21" t="s">
        <v>12</v>
      </c>
      <c r="E148" s="22" t="s">
        <v>182</v>
      </c>
      <c r="F148" s="21" t="s">
        <v>76</v>
      </c>
      <c r="G148" s="18">
        <v>95099.2</v>
      </c>
      <c r="H148" s="18">
        <f>57542.3+832.5+26330.7</f>
        <v>84705.5</v>
      </c>
      <c r="I148" s="18"/>
      <c r="J148" s="18"/>
      <c r="K148" s="18">
        <v>84705.5</v>
      </c>
      <c r="L148" s="18"/>
      <c r="M148" s="18"/>
      <c r="N148" s="18">
        <v>84705.5</v>
      </c>
      <c r="O148" s="18"/>
      <c r="P148" s="18"/>
    </row>
    <row r="149" spans="1:16" ht="60.75">
      <c r="A149" s="19" t="s">
        <v>183</v>
      </c>
      <c r="B149" s="22">
        <v>115</v>
      </c>
      <c r="C149" s="21" t="s">
        <v>64</v>
      </c>
      <c r="D149" s="21" t="s">
        <v>12</v>
      </c>
      <c r="E149" s="22" t="s">
        <v>184</v>
      </c>
      <c r="F149" s="21"/>
      <c r="G149" s="18">
        <f>G150</f>
        <v>96.3</v>
      </c>
      <c r="H149" s="18">
        <f aca="true" t="shared" si="67" ref="H149:P150">H150</f>
        <v>71.8</v>
      </c>
      <c r="I149" s="18">
        <f t="shared" si="67"/>
        <v>0</v>
      </c>
      <c r="J149" s="18">
        <f t="shared" si="67"/>
        <v>0</v>
      </c>
      <c r="K149" s="18">
        <f t="shared" si="67"/>
        <v>71.8</v>
      </c>
      <c r="L149" s="18">
        <f t="shared" si="67"/>
        <v>0</v>
      </c>
      <c r="M149" s="18">
        <f t="shared" si="67"/>
        <v>0</v>
      </c>
      <c r="N149" s="18">
        <f t="shared" si="67"/>
        <v>71.8</v>
      </c>
      <c r="O149" s="18">
        <f t="shared" si="67"/>
        <v>0</v>
      </c>
      <c r="P149" s="18">
        <f t="shared" si="67"/>
        <v>0</v>
      </c>
    </row>
    <row r="150" spans="1:16" ht="81">
      <c r="A150" s="19" t="s">
        <v>185</v>
      </c>
      <c r="B150" s="22">
        <v>115</v>
      </c>
      <c r="C150" s="21" t="s">
        <v>64</v>
      </c>
      <c r="D150" s="21" t="s">
        <v>12</v>
      </c>
      <c r="E150" s="22" t="s">
        <v>186</v>
      </c>
      <c r="F150" s="21"/>
      <c r="G150" s="18">
        <f>G151</f>
        <v>96.3</v>
      </c>
      <c r="H150" s="18">
        <f t="shared" si="67"/>
        <v>71.8</v>
      </c>
      <c r="I150" s="18">
        <f t="shared" si="67"/>
        <v>0</v>
      </c>
      <c r="J150" s="18">
        <f t="shared" si="67"/>
        <v>0</v>
      </c>
      <c r="K150" s="18">
        <f t="shared" si="67"/>
        <v>71.8</v>
      </c>
      <c r="L150" s="18">
        <f t="shared" si="67"/>
        <v>0</v>
      </c>
      <c r="M150" s="18">
        <f t="shared" si="67"/>
        <v>0</v>
      </c>
      <c r="N150" s="18">
        <f t="shared" si="67"/>
        <v>71.8</v>
      </c>
      <c r="O150" s="18">
        <f t="shared" si="67"/>
        <v>0</v>
      </c>
      <c r="P150" s="18">
        <f t="shared" si="67"/>
        <v>0</v>
      </c>
    </row>
    <row r="151" spans="1:16" ht="20.25">
      <c r="A151" s="19" t="s">
        <v>75</v>
      </c>
      <c r="B151" s="22">
        <v>115</v>
      </c>
      <c r="C151" s="21" t="s">
        <v>64</v>
      </c>
      <c r="D151" s="21" t="s">
        <v>12</v>
      </c>
      <c r="E151" s="22" t="s">
        <v>186</v>
      </c>
      <c r="F151" s="21" t="s">
        <v>76</v>
      </c>
      <c r="G151" s="18">
        <v>96.3</v>
      </c>
      <c r="H151" s="18">
        <v>71.8</v>
      </c>
      <c r="I151" s="18"/>
      <c r="J151" s="18"/>
      <c r="K151" s="18">
        <v>71.8</v>
      </c>
      <c r="L151" s="18"/>
      <c r="M151" s="18"/>
      <c r="N151" s="18">
        <v>71.8</v>
      </c>
      <c r="O151" s="18"/>
      <c r="P151" s="18"/>
    </row>
    <row r="152" spans="1:16" ht="20.25">
      <c r="A152" s="23" t="s">
        <v>187</v>
      </c>
      <c r="B152" s="22">
        <v>115</v>
      </c>
      <c r="C152" s="21" t="s">
        <v>64</v>
      </c>
      <c r="D152" s="21" t="s">
        <v>55</v>
      </c>
      <c r="E152" s="21"/>
      <c r="F152" s="21"/>
      <c r="G152" s="18">
        <f>G158+G153</f>
        <v>249649.4</v>
      </c>
      <c r="H152" s="18" t="e">
        <f>H158+H153+#REF!</f>
        <v>#REF!</v>
      </c>
      <c r="I152" s="18" t="e">
        <f>I158+I153+#REF!</f>
        <v>#REF!</v>
      </c>
      <c r="J152" s="18" t="e">
        <f>J158+J153+#REF!</f>
        <v>#REF!</v>
      </c>
      <c r="K152" s="18" t="e">
        <f>K158+K153+#REF!</f>
        <v>#REF!</v>
      </c>
      <c r="L152" s="18" t="e">
        <f>L158+L153+#REF!</f>
        <v>#REF!</v>
      </c>
      <c r="M152" s="18" t="e">
        <f>M158+M153+#REF!</f>
        <v>#REF!</v>
      </c>
      <c r="N152" s="18" t="e">
        <f>N158+N153+#REF!</f>
        <v>#REF!</v>
      </c>
      <c r="O152" s="18" t="e">
        <f>O158+O153+#REF!</f>
        <v>#REF!</v>
      </c>
      <c r="P152" s="18" t="e">
        <f>P158+P153+#REF!</f>
        <v>#REF!</v>
      </c>
    </row>
    <row r="153" spans="1:16" ht="60.75">
      <c r="A153" s="19" t="s">
        <v>188</v>
      </c>
      <c r="B153" s="22">
        <v>115</v>
      </c>
      <c r="C153" s="21" t="s">
        <v>64</v>
      </c>
      <c r="D153" s="21" t="s">
        <v>55</v>
      </c>
      <c r="E153" s="21" t="s">
        <v>189</v>
      </c>
      <c r="F153" s="21"/>
      <c r="G153" s="18">
        <f>G154</f>
        <v>280</v>
      </c>
      <c r="H153" s="18" t="e">
        <f aca="true" t="shared" si="68" ref="H153:P153">H154</f>
        <v>#REF!</v>
      </c>
      <c r="I153" s="18" t="e">
        <f t="shared" si="68"/>
        <v>#REF!</v>
      </c>
      <c r="J153" s="18" t="e">
        <f t="shared" si="68"/>
        <v>#REF!</v>
      </c>
      <c r="K153" s="18" t="e">
        <f t="shared" si="68"/>
        <v>#REF!</v>
      </c>
      <c r="L153" s="18" t="e">
        <f t="shared" si="68"/>
        <v>#REF!</v>
      </c>
      <c r="M153" s="18" t="e">
        <f t="shared" si="68"/>
        <v>#REF!</v>
      </c>
      <c r="N153" s="18" t="e">
        <f t="shared" si="68"/>
        <v>#REF!</v>
      </c>
      <c r="O153" s="18" t="e">
        <f t="shared" si="68"/>
        <v>#REF!</v>
      </c>
      <c r="P153" s="18" t="e">
        <f t="shared" si="68"/>
        <v>#REF!</v>
      </c>
    </row>
    <row r="154" spans="1:16" ht="40.5">
      <c r="A154" s="19" t="s">
        <v>190</v>
      </c>
      <c r="B154" s="22">
        <v>115</v>
      </c>
      <c r="C154" s="21" t="s">
        <v>64</v>
      </c>
      <c r="D154" s="21" t="s">
        <v>55</v>
      </c>
      <c r="E154" s="21" t="s">
        <v>191</v>
      </c>
      <c r="F154" s="21"/>
      <c r="G154" s="18">
        <f>G155</f>
        <v>280</v>
      </c>
      <c r="H154" s="18" t="e">
        <f>#REF!+H155</f>
        <v>#REF!</v>
      </c>
      <c r="I154" s="18" t="e">
        <f>#REF!+I155</f>
        <v>#REF!</v>
      </c>
      <c r="J154" s="18" t="e">
        <f>#REF!+J155</f>
        <v>#REF!</v>
      </c>
      <c r="K154" s="18" t="e">
        <f>#REF!+K155</f>
        <v>#REF!</v>
      </c>
      <c r="L154" s="18" t="e">
        <f>#REF!+L155</f>
        <v>#REF!</v>
      </c>
      <c r="M154" s="18" t="e">
        <f>#REF!+M155</f>
        <v>#REF!</v>
      </c>
      <c r="N154" s="18" t="e">
        <f>#REF!+N155</f>
        <v>#REF!</v>
      </c>
      <c r="O154" s="18" t="e">
        <f>#REF!+O155</f>
        <v>#REF!</v>
      </c>
      <c r="P154" s="18" t="e">
        <f>#REF!+P155</f>
        <v>#REF!</v>
      </c>
    </row>
    <row r="155" spans="1:16" ht="40.5">
      <c r="A155" s="23" t="s">
        <v>196</v>
      </c>
      <c r="B155" s="22">
        <v>115</v>
      </c>
      <c r="C155" s="21" t="s">
        <v>64</v>
      </c>
      <c r="D155" s="21" t="s">
        <v>55</v>
      </c>
      <c r="E155" s="21" t="s">
        <v>197</v>
      </c>
      <c r="F155" s="21"/>
      <c r="G155" s="18">
        <f>G156</f>
        <v>280</v>
      </c>
      <c r="H155" s="18"/>
      <c r="I155" s="18">
        <f>I156</f>
        <v>200</v>
      </c>
      <c r="J155" s="18"/>
      <c r="K155" s="18"/>
      <c r="L155" s="18">
        <f>L156</f>
        <v>120</v>
      </c>
      <c r="M155" s="18"/>
      <c r="N155" s="18"/>
      <c r="O155" s="18">
        <f>O156</f>
        <v>200</v>
      </c>
      <c r="P155" s="18"/>
    </row>
    <row r="156" spans="1:16" ht="20.25">
      <c r="A156" s="23" t="s">
        <v>194</v>
      </c>
      <c r="B156" s="22">
        <v>115</v>
      </c>
      <c r="C156" s="21" t="s">
        <v>64</v>
      </c>
      <c r="D156" s="21" t="s">
        <v>55</v>
      </c>
      <c r="E156" s="21" t="s">
        <v>198</v>
      </c>
      <c r="F156" s="21"/>
      <c r="G156" s="18">
        <f>G157</f>
        <v>280</v>
      </c>
      <c r="H156" s="18"/>
      <c r="I156" s="18">
        <f>I157</f>
        <v>200</v>
      </c>
      <c r="J156" s="18"/>
      <c r="K156" s="18"/>
      <c r="L156" s="18">
        <f>L157</f>
        <v>120</v>
      </c>
      <c r="M156" s="18"/>
      <c r="N156" s="18"/>
      <c r="O156" s="18">
        <f>O157</f>
        <v>200</v>
      </c>
      <c r="P156" s="18"/>
    </row>
    <row r="157" spans="1:16" ht="20.25">
      <c r="A157" s="19" t="s">
        <v>75</v>
      </c>
      <c r="B157" s="22">
        <v>115</v>
      </c>
      <c r="C157" s="21" t="s">
        <v>64</v>
      </c>
      <c r="D157" s="21" t="s">
        <v>55</v>
      </c>
      <c r="E157" s="21" t="s">
        <v>198</v>
      </c>
      <c r="F157" s="21" t="s">
        <v>76</v>
      </c>
      <c r="G157" s="18">
        <v>280</v>
      </c>
      <c r="H157" s="18"/>
      <c r="I157" s="18">
        <v>200</v>
      </c>
      <c r="J157" s="18"/>
      <c r="K157" s="18"/>
      <c r="L157" s="18">
        <v>120</v>
      </c>
      <c r="M157" s="18"/>
      <c r="N157" s="18"/>
      <c r="O157" s="18">
        <v>200</v>
      </c>
      <c r="P157" s="18"/>
    </row>
    <row r="158" spans="1:16" ht="40.5">
      <c r="A158" s="19" t="s">
        <v>172</v>
      </c>
      <c r="B158" s="22">
        <v>115</v>
      </c>
      <c r="C158" s="21" t="s">
        <v>64</v>
      </c>
      <c r="D158" s="21" t="s">
        <v>55</v>
      </c>
      <c r="E158" s="22" t="s">
        <v>173</v>
      </c>
      <c r="F158" s="21"/>
      <c r="G158" s="18">
        <f>G159</f>
        <v>249369.4</v>
      </c>
      <c r="H158" s="18" t="e">
        <f aca="true" t="shared" si="69" ref="H158:P158">H159</f>
        <v>#REF!</v>
      </c>
      <c r="I158" s="18" t="e">
        <f t="shared" si="69"/>
        <v>#REF!</v>
      </c>
      <c r="J158" s="18" t="e">
        <f t="shared" si="69"/>
        <v>#REF!</v>
      </c>
      <c r="K158" s="18" t="e">
        <f t="shared" si="69"/>
        <v>#REF!</v>
      </c>
      <c r="L158" s="18" t="e">
        <f t="shared" si="69"/>
        <v>#REF!</v>
      </c>
      <c r="M158" s="18" t="e">
        <f t="shared" si="69"/>
        <v>#REF!</v>
      </c>
      <c r="N158" s="18" t="e">
        <f t="shared" si="69"/>
        <v>#REF!</v>
      </c>
      <c r="O158" s="18" t="e">
        <f t="shared" si="69"/>
        <v>#REF!</v>
      </c>
      <c r="P158" s="18" t="e">
        <f t="shared" si="69"/>
        <v>#REF!</v>
      </c>
    </row>
    <row r="159" spans="1:16" ht="20.25">
      <c r="A159" s="37" t="s">
        <v>199</v>
      </c>
      <c r="B159" s="22">
        <v>115</v>
      </c>
      <c r="C159" s="21" t="s">
        <v>64</v>
      </c>
      <c r="D159" s="21" t="s">
        <v>55</v>
      </c>
      <c r="E159" s="22" t="s">
        <v>200</v>
      </c>
      <c r="F159" s="21"/>
      <c r="G159" s="18">
        <f>G160+G169+G172+G175</f>
        <v>249369.4</v>
      </c>
      <c r="H159" s="18" t="e">
        <f>H160+H169+H172+H175+#REF!</f>
        <v>#REF!</v>
      </c>
      <c r="I159" s="18" t="e">
        <f>I160+I169+I172+I175+#REF!</f>
        <v>#REF!</v>
      </c>
      <c r="J159" s="18" t="e">
        <f>J160+J169+J172+J175+#REF!</f>
        <v>#REF!</v>
      </c>
      <c r="K159" s="18" t="e">
        <f>K160+K169+K172+K175+#REF!</f>
        <v>#REF!</v>
      </c>
      <c r="L159" s="18" t="e">
        <f>L160+L169+L172+L175+#REF!</f>
        <v>#REF!</v>
      </c>
      <c r="M159" s="18" t="e">
        <f>M160+M169+M172+M175+#REF!</f>
        <v>#REF!</v>
      </c>
      <c r="N159" s="18" t="e">
        <f>N160+N169+N172+N175+#REF!</f>
        <v>#REF!</v>
      </c>
      <c r="O159" s="18" t="e">
        <f>O160+O169+O172+O175+#REF!</f>
        <v>#REF!</v>
      </c>
      <c r="P159" s="18" t="e">
        <f>P160+P169+P172+P175+#REF!</f>
        <v>#REF!</v>
      </c>
    </row>
    <row r="160" spans="1:16" ht="81">
      <c r="A160" s="38" t="s">
        <v>201</v>
      </c>
      <c r="B160" s="22">
        <v>115</v>
      </c>
      <c r="C160" s="21" t="s">
        <v>64</v>
      </c>
      <c r="D160" s="21" t="s">
        <v>55</v>
      </c>
      <c r="E160" s="22" t="s">
        <v>202</v>
      </c>
      <c r="F160" s="21"/>
      <c r="G160" s="18">
        <f>G161+G165+G167+G163</f>
        <v>232682.8</v>
      </c>
      <c r="H160" s="18">
        <f aca="true" t="shared" si="70" ref="H160:P160">H161+H165+H167+H163</f>
        <v>175547.7</v>
      </c>
      <c r="I160" s="18">
        <f t="shared" si="70"/>
        <v>54098.00000000001</v>
      </c>
      <c r="J160" s="18">
        <f t="shared" si="70"/>
        <v>0</v>
      </c>
      <c r="K160" s="18">
        <f t="shared" si="70"/>
        <v>172080.19999999998</v>
      </c>
      <c r="L160" s="18">
        <f t="shared" si="70"/>
        <v>58439.299999999996</v>
      </c>
      <c r="M160" s="18">
        <f t="shared" si="70"/>
        <v>0</v>
      </c>
      <c r="N160" s="18">
        <f t="shared" si="70"/>
        <v>172080.19999999998</v>
      </c>
      <c r="O160" s="18">
        <f t="shared" si="70"/>
        <v>55491.2</v>
      </c>
      <c r="P160" s="18">
        <f t="shared" si="70"/>
        <v>0</v>
      </c>
    </row>
    <row r="161" spans="1:16" ht="20.25">
      <c r="A161" s="19" t="s">
        <v>203</v>
      </c>
      <c r="B161" s="22">
        <v>115</v>
      </c>
      <c r="C161" s="21" t="s">
        <v>64</v>
      </c>
      <c r="D161" s="21" t="s">
        <v>55</v>
      </c>
      <c r="E161" s="22" t="s">
        <v>204</v>
      </c>
      <c r="F161" s="21"/>
      <c r="G161" s="18">
        <f>G162</f>
        <v>49822.1</v>
      </c>
      <c r="H161" s="18">
        <f aca="true" t="shared" si="71" ref="H161:P161">H162</f>
        <v>0</v>
      </c>
      <c r="I161" s="18">
        <f t="shared" si="71"/>
        <v>53278.9</v>
      </c>
      <c r="J161" s="18">
        <f t="shared" si="71"/>
        <v>0</v>
      </c>
      <c r="K161" s="18">
        <f t="shared" si="71"/>
        <v>0</v>
      </c>
      <c r="L161" s="18">
        <f t="shared" si="71"/>
        <v>58144.7</v>
      </c>
      <c r="M161" s="18">
        <f t="shared" si="71"/>
        <v>0</v>
      </c>
      <c r="N161" s="18">
        <f t="shared" si="71"/>
        <v>0</v>
      </c>
      <c r="O161" s="18">
        <f t="shared" si="71"/>
        <v>55196.6</v>
      </c>
      <c r="P161" s="18">
        <f t="shared" si="71"/>
        <v>0</v>
      </c>
    </row>
    <row r="162" spans="1:16" ht="20.25">
      <c r="A162" s="19" t="s">
        <v>75</v>
      </c>
      <c r="B162" s="22">
        <v>115</v>
      </c>
      <c r="C162" s="21" t="s">
        <v>64</v>
      </c>
      <c r="D162" s="21" t="s">
        <v>55</v>
      </c>
      <c r="E162" s="22" t="s">
        <v>204</v>
      </c>
      <c r="F162" s="21" t="s">
        <v>76</v>
      </c>
      <c r="G162" s="18">
        <v>49822.1</v>
      </c>
      <c r="H162" s="18"/>
      <c r="I162" s="18">
        <v>53278.9</v>
      </c>
      <c r="J162" s="18"/>
      <c r="K162" s="18"/>
      <c r="L162" s="18">
        <v>58144.7</v>
      </c>
      <c r="M162" s="18"/>
      <c r="N162" s="18"/>
      <c r="O162" s="18">
        <v>55196.6</v>
      </c>
      <c r="P162" s="18"/>
    </row>
    <row r="163" spans="1:16" ht="60.75">
      <c r="A163" s="19" t="s">
        <v>77</v>
      </c>
      <c r="B163" s="22">
        <v>115</v>
      </c>
      <c r="C163" s="21" t="s">
        <v>64</v>
      </c>
      <c r="D163" s="21" t="s">
        <v>55</v>
      </c>
      <c r="E163" s="21" t="s">
        <v>205</v>
      </c>
      <c r="F163" s="21"/>
      <c r="G163" s="18">
        <f>G164</f>
        <v>10647.9</v>
      </c>
      <c r="H163" s="18">
        <f aca="true" t="shared" si="72" ref="H163:M163">H164</f>
        <v>10308.2</v>
      </c>
      <c r="I163" s="18">
        <f t="shared" si="72"/>
        <v>318.8</v>
      </c>
      <c r="J163" s="18">
        <f t="shared" si="72"/>
        <v>0</v>
      </c>
      <c r="K163" s="18">
        <f t="shared" si="72"/>
        <v>9524.9</v>
      </c>
      <c r="L163" s="18">
        <f t="shared" si="72"/>
        <v>294.6</v>
      </c>
      <c r="M163" s="18">
        <f t="shared" si="72"/>
        <v>0</v>
      </c>
      <c r="N163" s="18">
        <f>N164</f>
        <v>9524.9</v>
      </c>
      <c r="O163" s="18">
        <f>O164</f>
        <v>294.6</v>
      </c>
      <c r="P163" s="18">
        <f>P164</f>
        <v>0</v>
      </c>
    </row>
    <row r="164" spans="1:16" ht="20.25">
      <c r="A164" s="19" t="s">
        <v>75</v>
      </c>
      <c r="B164" s="22">
        <v>115</v>
      </c>
      <c r="C164" s="21" t="s">
        <v>64</v>
      </c>
      <c r="D164" s="21" t="s">
        <v>55</v>
      </c>
      <c r="E164" s="21" t="s">
        <v>205</v>
      </c>
      <c r="F164" s="21" t="s">
        <v>76</v>
      </c>
      <c r="G164" s="18">
        <v>10647.9</v>
      </c>
      <c r="H164" s="18">
        <v>10308.2</v>
      </c>
      <c r="I164" s="18">
        <v>318.8</v>
      </c>
      <c r="J164" s="18"/>
      <c r="K164" s="18">
        <v>9524.9</v>
      </c>
      <c r="L164" s="18">
        <v>294.6</v>
      </c>
      <c r="M164" s="18"/>
      <c r="N164" s="18">
        <v>9524.9</v>
      </c>
      <c r="O164" s="18">
        <v>294.6</v>
      </c>
      <c r="P164" s="18"/>
    </row>
    <row r="165" spans="1:16" ht="101.25">
      <c r="A165" s="25" t="s">
        <v>181</v>
      </c>
      <c r="B165" s="22">
        <v>115</v>
      </c>
      <c r="C165" s="21" t="s">
        <v>64</v>
      </c>
      <c r="D165" s="21" t="s">
        <v>55</v>
      </c>
      <c r="E165" s="22" t="s">
        <v>206</v>
      </c>
      <c r="F165" s="21"/>
      <c r="G165" s="18">
        <f>G166</f>
        <v>171070.4</v>
      </c>
      <c r="H165" s="18">
        <f aca="true" t="shared" si="73" ref="H165:P165">H166</f>
        <v>164597.5</v>
      </c>
      <c r="I165" s="18">
        <f t="shared" si="73"/>
        <v>0</v>
      </c>
      <c r="J165" s="18">
        <f t="shared" si="73"/>
        <v>0</v>
      </c>
      <c r="K165" s="18">
        <f t="shared" si="73"/>
        <v>162555.3</v>
      </c>
      <c r="L165" s="18">
        <f t="shared" si="73"/>
        <v>0</v>
      </c>
      <c r="M165" s="18">
        <f t="shared" si="73"/>
        <v>0</v>
      </c>
      <c r="N165" s="18">
        <f t="shared" si="73"/>
        <v>162555.3</v>
      </c>
      <c r="O165" s="18">
        <f t="shared" si="73"/>
        <v>0</v>
      </c>
      <c r="P165" s="18">
        <f t="shared" si="73"/>
        <v>0</v>
      </c>
    </row>
    <row r="166" spans="1:16" ht="20.25">
      <c r="A166" s="19" t="s">
        <v>75</v>
      </c>
      <c r="B166" s="22">
        <v>115</v>
      </c>
      <c r="C166" s="21" t="s">
        <v>64</v>
      </c>
      <c r="D166" s="21" t="s">
        <v>55</v>
      </c>
      <c r="E166" s="22" t="s">
        <v>206</v>
      </c>
      <c r="F166" s="22">
        <v>610</v>
      </c>
      <c r="G166" s="18">
        <v>171070.4</v>
      </c>
      <c r="H166" s="18">
        <v>164597.5</v>
      </c>
      <c r="I166" s="18"/>
      <c r="J166" s="18"/>
      <c r="K166" s="18">
        <v>162555.3</v>
      </c>
      <c r="L166" s="18"/>
      <c r="M166" s="18"/>
      <c r="N166" s="18">
        <v>162555.3</v>
      </c>
      <c r="O166" s="18"/>
      <c r="P166" s="18"/>
    </row>
    <row r="167" spans="1:16" ht="40.5">
      <c r="A167" s="19" t="s">
        <v>207</v>
      </c>
      <c r="B167" s="22">
        <v>115</v>
      </c>
      <c r="C167" s="20" t="s">
        <v>64</v>
      </c>
      <c r="D167" s="20" t="s">
        <v>55</v>
      </c>
      <c r="E167" s="36" t="s">
        <v>208</v>
      </c>
      <c r="F167" s="36"/>
      <c r="G167" s="18">
        <f>G168</f>
        <v>1142.4</v>
      </c>
      <c r="H167" s="18">
        <f aca="true" t="shared" si="74" ref="H167:P167">H168</f>
        <v>642</v>
      </c>
      <c r="I167" s="18">
        <f t="shared" si="74"/>
        <v>500.3</v>
      </c>
      <c r="J167" s="18">
        <f t="shared" si="74"/>
        <v>0</v>
      </c>
      <c r="K167" s="18">
        <f t="shared" si="74"/>
        <v>0</v>
      </c>
      <c r="L167" s="18">
        <f t="shared" si="74"/>
        <v>0</v>
      </c>
      <c r="M167" s="18">
        <f t="shared" si="74"/>
        <v>0</v>
      </c>
      <c r="N167" s="18">
        <f t="shared" si="74"/>
        <v>0</v>
      </c>
      <c r="O167" s="18">
        <f t="shared" si="74"/>
        <v>0</v>
      </c>
      <c r="P167" s="18">
        <f t="shared" si="74"/>
        <v>0</v>
      </c>
    </row>
    <row r="168" spans="1:16" ht="20.25">
      <c r="A168" s="19" t="s">
        <v>75</v>
      </c>
      <c r="B168" s="22">
        <v>115</v>
      </c>
      <c r="C168" s="20" t="s">
        <v>64</v>
      </c>
      <c r="D168" s="20" t="s">
        <v>55</v>
      </c>
      <c r="E168" s="36" t="s">
        <v>208</v>
      </c>
      <c r="F168" s="36">
        <v>610</v>
      </c>
      <c r="G168" s="18">
        <v>1142.4</v>
      </c>
      <c r="H168" s="18">
        <v>642</v>
      </c>
      <c r="I168" s="18">
        <v>500.3</v>
      </c>
      <c r="J168" s="18"/>
      <c r="K168" s="18">
        <v>0</v>
      </c>
      <c r="L168" s="18"/>
      <c r="M168" s="18"/>
      <c r="N168" s="18">
        <v>0</v>
      </c>
      <c r="O168" s="18"/>
      <c r="P168" s="18"/>
    </row>
    <row r="169" spans="1:16" ht="40.5">
      <c r="A169" s="38" t="s">
        <v>209</v>
      </c>
      <c r="B169" s="22">
        <v>115</v>
      </c>
      <c r="C169" s="21" t="s">
        <v>64</v>
      </c>
      <c r="D169" s="21" t="s">
        <v>55</v>
      </c>
      <c r="E169" s="22" t="s">
        <v>210</v>
      </c>
      <c r="F169" s="22"/>
      <c r="G169" s="18">
        <f>G170</f>
        <v>11612.9</v>
      </c>
      <c r="H169" s="18">
        <f aca="true" t="shared" si="75" ref="H169:P170">H170</f>
        <v>10154</v>
      </c>
      <c r="I169" s="18">
        <f t="shared" si="75"/>
        <v>0</v>
      </c>
      <c r="J169" s="18">
        <f t="shared" si="75"/>
        <v>0</v>
      </c>
      <c r="K169" s="18">
        <f t="shared" si="75"/>
        <v>10154</v>
      </c>
      <c r="L169" s="18">
        <f t="shared" si="75"/>
        <v>0</v>
      </c>
      <c r="M169" s="18">
        <f t="shared" si="75"/>
        <v>0</v>
      </c>
      <c r="N169" s="18">
        <f t="shared" si="75"/>
        <v>10154</v>
      </c>
      <c r="O169" s="18">
        <f t="shared" si="75"/>
        <v>0</v>
      </c>
      <c r="P169" s="18">
        <f t="shared" si="75"/>
        <v>0</v>
      </c>
    </row>
    <row r="170" spans="1:16" ht="81">
      <c r="A170" s="19" t="s">
        <v>185</v>
      </c>
      <c r="B170" s="22">
        <v>115</v>
      </c>
      <c r="C170" s="21" t="s">
        <v>64</v>
      </c>
      <c r="D170" s="21" t="s">
        <v>55</v>
      </c>
      <c r="E170" s="22" t="s">
        <v>211</v>
      </c>
      <c r="F170" s="21"/>
      <c r="G170" s="18">
        <f>G171</f>
        <v>11612.9</v>
      </c>
      <c r="H170" s="18">
        <f t="shared" si="75"/>
        <v>10154</v>
      </c>
      <c r="I170" s="18">
        <f t="shared" si="75"/>
        <v>0</v>
      </c>
      <c r="J170" s="18">
        <f t="shared" si="75"/>
        <v>0</v>
      </c>
      <c r="K170" s="18">
        <f t="shared" si="75"/>
        <v>10154</v>
      </c>
      <c r="L170" s="18">
        <f t="shared" si="75"/>
        <v>0</v>
      </c>
      <c r="M170" s="18">
        <f t="shared" si="75"/>
        <v>0</v>
      </c>
      <c r="N170" s="18">
        <f t="shared" si="75"/>
        <v>10154</v>
      </c>
      <c r="O170" s="18">
        <f t="shared" si="75"/>
        <v>0</v>
      </c>
      <c r="P170" s="18">
        <f t="shared" si="75"/>
        <v>0</v>
      </c>
    </row>
    <row r="171" spans="1:16" ht="20.25">
      <c r="A171" s="19" t="s">
        <v>75</v>
      </c>
      <c r="B171" s="22">
        <v>115</v>
      </c>
      <c r="C171" s="21" t="s">
        <v>64</v>
      </c>
      <c r="D171" s="21" t="s">
        <v>55</v>
      </c>
      <c r="E171" s="22" t="s">
        <v>211</v>
      </c>
      <c r="F171" s="21" t="s">
        <v>76</v>
      </c>
      <c r="G171" s="18">
        <v>11612.9</v>
      </c>
      <c r="H171" s="18">
        <v>10154</v>
      </c>
      <c r="I171" s="18"/>
      <c r="J171" s="18"/>
      <c r="K171" s="18">
        <v>10154</v>
      </c>
      <c r="L171" s="18"/>
      <c r="M171" s="18"/>
      <c r="N171" s="18">
        <v>10154</v>
      </c>
      <c r="O171" s="18"/>
      <c r="P171" s="18"/>
    </row>
    <row r="172" spans="1:16" ht="60.75">
      <c r="A172" s="39" t="s">
        <v>183</v>
      </c>
      <c r="B172" s="22">
        <v>115</v>
      </c>
      <c r="C172" s="21" t="s">
        <v>64</v>
      </c>
      <c r="D172" s="21" t="s">
        <v>55</v>
      </c>
      <c r="E172" s="22" t="s">
        <v>212</v>
      </c>
      <c r="F172" s="21"/>
      <c r="G172" s="18">
        <f>G173</f>
        <v>1172.7</v>
      </c>
      <c r="H172" s="18">
        <f aca="true" t="shared" si="76" ref="H172:P173">H173</f>
        <v>997.2</v>
      </c>
      <c r="I172" s="18">
        <f t="shared" si="76"/>
        <v>0</v>
      </c>
      <c r="J172" s="18">
        <f t="shared" si="76"/>
        <v>0</v>
      </c>
      <c r="K172" s="18">
        <f t="shared" si="76"/>
        <v>997.2</v>
      </c>
      <c r="L172" s="18">
        <f t="shared" si="76"/>
        <v>0</v>
      </c>
      <c r="M172" s="18">
        <f t="shared" si="76"/>
        <v>0</v>
      </c>
      <c r="N172" s="18">
        <f t="shared" si="76"/>
        <v>997.2</v>
      </c>
      <c r="O172" s="18">
        <f t="shared" si="76"/>
        <v>0</v>
      </c>
      <c r="P172" s="18">
        <f t="shared" si="76"/>
        <v>0</v>
      </c>
    </row>
    <row r="173" spans="1:16" ht="81">
      <c r="A173" s="19" t="s">
        <v>185</v>
      </c>
      <c r="B173" s="22">
        <v>115</v>
      </c>
      <c r="C173" s="21" t="s">
        <v>64</v>
      </c>
      <c r="D173" s="21" t="s">
        <v>55</v>
      </c>
      <c r="E173" s="22" t="s">
        <v>213</v>
      </c>
      <c r="F173" s="21"/>
      <c r="G173" s="18">
        <f>G174</f>
        <v>1172.7</v>
      </c>
      <c r="H173" s="18">
        <f t="shared" si="76"/>
        <v>997.2</v>
      </c>
      <c r="I173" s="18">
        <f t="shared" si="76"/>
        <v>0</v>
      </c>
      <c r="J173" s="18">
        <f t="shared" si="76"/>
        <v>0</v>
      </c>
      <c r="K173" s="18">
        <f t="shared" si="76"/>
        <v>997.2</v>
      </c>
      <c r="L173" s="18">
        <f t="shared" si="76"/>
        <v>0</v>
      </c>
      <c r="M173" s="18">
        <f t="shared" si="76"/>
        <v>0</v>
      </c>
      <c r="N173" s="18">
        <f t="shared" si="76"/>
        <v>997.2</v>
      </c>
      <c r="O173" s="18">
        <f t="shared" si="76"/>
        <v>0</v>
      </c>
      <c r="P173" s="18">
        <f t="shared" si="76"/>
        <v>0</v>
      </c>
    </row>
    <row r="174" spans="1:16" ht="20.25">
      <c r="A174" s="19" t="s">
        <v>75</v>
      </c>
      <c r="B174" s="22">
        <v>115</v>
      </c>
      <c r="C174" s="21" t="s">
        <v>64</v>
      </c>
      <c r="D174" s="21" t="s">
        <v>55</v>
      </c>
      <c r="E174" s="22" t="s">
        <v>213</v>
      </c>
      <c r="F174" s="21" t="s">
        <v>76</v>
      </c>
      <c r="G174" s="18">
        <v>1172.7</v>
      </c>
      <c r="H174" s="18">
        <f>997.2</f>
        <v>997.2</v>
      </c>
      <c r="I174" s="18"/>
      <c r="J174" s="18"/>
      <c r="K174" s="18">
        <v>997.2</v>
      </c>
      <c r="L174" s="18"/>
      <c r="M174" s="18"/>
      <c r="N174" s="18">
        <v>997.2</v>
      </c>
      <c r="O174" s="18"/>
      <c r="P174" s="18"/>
    </row>
    <row r="175" spans="1:16" ht="81">
      <c r="A175" s="38" t="s">
        <v>214</v>
      </c>
      <c r="B175" s="22">
        <v>115</v>
      </c>
      <c r="C175" s="21" t="s">
        <v>64</v>
      </c>
      <c r="D175" s="21" t="s">
        <v>55</v>
      </c>
      <c r="E175" s="22" t="s">
        <v>215</v>
      </c>
      <c r="F175" s="21"/>
      <c r="G175" s="18">
        <f>G176+G178</f>
        <v>3901</v>
      </c>
      <c r="H175" s="18">
        <f aca="true" t="shared" si="77" ref="H175:P175">H176+H178</f>
        <v>640</v>
      </c>
      <c r="I175" s="18">
        <f t="shared" si="77"/>
        <v>2659.6000000000004</v>
      </c>
      <c r="J175" s="18">
        <f t="shared" si="77"/>
        <v>0</v>
      </c>
      <c r="K175" s="18">
        <f t="shared" si="77"/>
        <v>1423.3</v>
      </c>
      <c r="L175" s="18">
        <f t="shared" si="77"/>
        <v>1818.9</v>
      </c>
      <c r="M175" s="18">
        <f t="shared" si="77"/>
        <v>0</v>
      </c>
      <c r="N175" s="18">
        <f t="shared" si="77"/>
        <v>1423.3</v>
      </c>
      <c r="O175" s="18">
        <f t="shared" si="77"/>
        <v>1518.9</v>
      </c>
      <c r="P175" s="18">
        <f t="shared" si="77"/>
        <v>0</v>
      </c>
    </row>
    <row r="176" spans="1:16" ht="60.75">
      <c r="A176" s="19" t="s">
        <v>216</v>
      </c>
      <c r="B176" s="22">
        <v>115</v>
      </c>
      <c r="C176" s="21" t="s">
        <v>64</v>
      </c>
      <c r="D176" s="21" t="s">
        <v>55</v>
      </c>
      <c r="E176" s="22" t="s">
        <v>217</v>
      </c>
      <c r="F176" s="21"/>
      <c r="G176" s="18">
        <f>G177</f>
        <v>3241.2</v>
      </c>
      <c r="H176" s="18">
        <f aca="true" t="shared" si="78" ref="H176:P176">H177</f>
        <v>0</v>
      </c>
      <c r="I176" s="18">
        <f t="shared" si="78"/>
        <v>2639.8</v>
      </c>
      <c r="J176" s="18">
        <f t="shared" si="78"/>
        <v>0</v>
      </c>
      <c r="K176" s="18">
        <f t="shared" si="78"/>
        <v>0</v>
      </c>
      <c r="L176" s="18">
        <f t="shared" si="78"/>
        <v>1774.9</v>
      </c>
      <c r="M176" s="18">
        <f t="shared" si="78"/>
        <v>0</v>
      </c>
      <c r="N176" s="18">
        <f t="shared" si="78"/>
        <v>0</v>
      </c>
      <c r="O176" s="18">
        <f t="shared" si="78"/>
        <v>1474.9</v>
      </c>
      <c r="P176" s="18">
        <f t="shared" si="78"/>
        <v>0</v>
      </c>
    </row>
    <row r="177" spans="1:16" ht="20.25">
      <c r="A177" s="19" t="s">
        <v>75</v>
      </c>
      <c r="B177" s="22">
        <v>115</v>
      </c>
      <c r="C177" s="21" t="s">
        <v>64</v>
      </c>
      <c r="D177" s="21" t="s">
        <v>55</v>
      </c>
      <c r="E177" s="22" t="s">
        <v>217</v>
      </c>
      <c r="F177" s="21" t="s">
        <v>76</v>
      </c>
      <c r="G177" s="18">
        <v>3241.2</v>
      </c>
      <c r="H177" s="18"/>
      <c r="I177" s="18">
        <v>2639.8</v>
      </c>
      <c r="J177" s="18"/>
      <c r="K177" s="18"/>
      <c r="L177" s="18">
        <v>1774.9</v>
      </c>
      <c r="M177" s="18"/>
      <c r="N177" s="18"/>
      <c r="O177" s="18">
        <v>1474.9</v>
      </c>
      <c r="P177" s="18"/>
    </row>
    <row r="178" spans="1:16" ht="60.75">
      <c r="A178" s="19" t="s">
        <v>77</v>
      </c>
      <c r="B178" s="22">
        <v>115</v>
      </c>
      <c r="C178" s="21" t="s">
        <v>64</v>
      </c>
      <c r="D178" s="21" t="s">
        <v>55</v>
      </c>
      <c r="E178" s="21" t="s">
        <v>218</v>
      </c>
      <c r="F178" s="21"/>
      <c r="G178" s="18">
        <f>H178+I178+J178</f>
        <v>659.8</v>
      </c>
      <c r="H178" s="18">
        <f aca="true" t="shared" si="79" ref="H178:P178">H179</f>
        <v>640</v>
      </c>
      <c r="I178" s="18">
        <f t="shared" si="79"/>
        <v>19.8</v>
      </c>
      <c r="J178" s="18">
        <f t="shared" si="79"/>
        <v>0</v>
      </c>
      <c r="K178" s="18">
        <f t="shared" si="79"/>
        <v>1423.3</v>
      </c>
      <c r="L178" s="18">
        <f t="shared" si="79"/>
        <v>44</v>
      </c>
      <c r="M178" s="18">
        <f t="shared" si="79"/>
        <v>0</v>
      </c>
      <c r="N178" s="18">
        <f t="shared" si="79"/>
        <v>1423.3</v>
      </c>
      <c r="O178" s="18">
        <f t="shared" si="79"/>
        <v>44</v>
      </c>
      <c r="P178" s="18">
        <f t="shared" si="79"/>
        <v>0</v>
      </c>
    </row>
    <row r="179" spans="1:16" ht="20.25">
      <c r="A179" s="19" t="s">
        <v>75</v>
      </c>
      <c r="B179" s="22">
        <v>115</v>
      </c>
      <c r="C179" s="21" t="s">
        <v>64</v>
      </c>
      <c r="D179" s="21" t="s">
        <v>55</v>
      </c>
      <c r="E179" s="21" t="s">
        <v>218</v>
      </c>
      <c r="F179" s="21" t="s">
        <v>76</v>
      </c>
      <c r="G179" s="18">
        <f>H179+I179+J179</f>
        <v>659.8</v>
      </c>
      <c r="H179" s="18">
        <v>640</v>
      </c>
      <c r="I179" s="18">
        <v>19.8</v>
      </c>
      <c r="J179" s="18"/>
      <c r="K179" s="18">
        <v>1423.3</v>
      </c>
      <c r="L179" s="18">
        <v>44</v>
      </c>
      <c r="M179" s="18"/>
      <c r="N179" s="18">
        <v>1423.3</v>
      </c>
      <c r="O179" s="18">
        <v>44</v>
      </c>
      <c r="P179" s="18"/>
    </row>
    <row r="180" spans="1:16" ht="20.25">
      <c r="A180" s="19" t="s">
        <v>65</v>
      </c>
      <c r="B180" s="22">
        <v>115</v>
      </c>
      <c r="C180" s="21" t="s">
        <v>64</v>
      </c>
      <c r="D180" s="21" t="s">
        <v>66</v>
      </c>
      <c r="E180" s="22"/>
      <c r="F180" s="21"/>
      <c r="G180" s="18">
        <f>G181</f>
        <v>14097.7</v>
      </c>
      <c r="H180" s="18">
        <f aca="true" t="shared" si="80" ref="H180:P181">H181</f>
        <v>1585.1</v>
      </c>
      <c r="I180" s="18">
        <f t="shared" si="80"/>
        <v>11617.6</v>
      </c>
      <c r="J180" s="18">
        <f t="shared" si="80"/>
        <v>0</v>
      </c>
      <c r="K180" s="18">
        <f t="shared" si="80"/>
        <v>1585.1</v>
      </c>
      <c r="L180" s="18">
        <f t="shared" si="80"/>
        <v>11581.400000000001</v>
      </c>
      <c r="M180" s="18">
        <f t="shared" si="80"/>
        <v>0</v>
      </c>
      <c r="N180" s="18">
        <f t="shared" si="80"/>
        <v>1585.1</v>
      </c>
      <c r="O180" s="18">
        <f t="shared" si="80"/>
        <v>11081.400000000001</v>
      </c>
      <c r="P180" s="18">
        <f t="shared" si="80"/>
        <v>0</v>
      </c>
    </row>
    <row r="181" spans="1:16" ht="40.5">
      <c r="A181" s="19" t="s">
        <v>172</v>
      </c>
      <c r="B181" s="22">
        <v>115</v>
      </c>
      <c r="C181" s="21" t="s">
        <v>64</v>
      </c>
      <c r="D181" s="21" t="s">
        <v>66</v>
      </c>
      <c r="E181" s="22" t="s">
        <v>173</v>
      </c>
      <c r="F181" s="21"/>
      <c r="G181" s="18">
        <f>G182</f>
        <v>14097.7</v>
      </c>
      <c r="H181" s="18">
        <f t="shared" si="80"/>
        <v>1585.1</v>
      </c>
      <c r="I181" s="18">
        <f t="shared" si="80"/>
        <v>11617.6</v>
      </c>
      <c r="J181" s="18">
        <f t="shared" si="80"/>
        <v>0</v>
      </c>
      <c r="K181" s="18">
        <f t="shared" si="80"/>
        <v>1585.1</v>
      </c>
      <c r="L181" s="18">
        <f t="shared" si="80"/>
        <v>11581.400000000001</v>
      </c>
      <c r="M181" s="18">
        <f t="shared" si="80"/>
        <v>0</v>
      </c>
      <c r="N181" s="18">
        <f t="shared" si="80"/>
        <v>1585.1</v>
      </c>
      <c r="O181" s="18">
        <f t="shared" si="80"/>
        <v>11081.400000000001</v>
      </c>
      <c r="P181" s="18">
        <f t="shared" si="80"/>
        <v>0</v>
      </c>
    </row>
    <row r="182" spans="1:16" ht="20.25">
      <c r="A182" s="19" t="s">
        <v>199</v>
      </c>
      <c r="B182" s="22">
        <v>115</v>
      </c>
      <c r="C182" s="21" t="s">
        <v>64</v>
      </c>
      <c r="D182" s="21" t="s">
        <v>66</v>
      </c>
      <c r="E182" s="22" t="s">
        <v>200</v>
      </c>
      <c r="F182" s="21"/>
      <c r="G182" s="18">
        <f>G183+G188</f>
        <v>14097.7</v>
      </c>
      <c r="H182" s="18">
        <f aca="true" t="shared" si="81" ref="H182:P182">H183+H188</f>
        <v>1585.1</v>
      </c>
      <c r="I182" s="18">
        <f t="shared" si="81"/>
        <v>11617.6</v>
      </c>
      <c r="J182" s="18">
        <f t="shared" si="81"/>
        <v>0</v>
      </c>
      <c r="K182" s="18">
        <f t="shared" si="81"/>
        <v>1585.1</v>
      </c>
      <c r="L182" s="18">
        <f t="shared" si="81"/>
        <v>11581.400000000001</v>
      </c>
      <c r="M182" s="18">
        <f t="shared" si="81"/>
        <v>0</v>
      </c>
      <c r="N182" s="18">
        <f t="shared" si="81"/>
        <v>1585.1</v>
      </c>
      <c r="O182" s="18">
        <f t="shared" si="81"/>
        <v>11081.400000000001</v>
      </c>
      <c r="P182" s="18">
        <f t="shared" si="81"/>
        <v>0</v>
      </c>
    </row>
    <row r="183" spans="1:16" ht="40.5">
      <c r="A183" s="19" t="s">
        <v>219</v>
      </c>
      <c r="B183" s="22">
        <v>115</v>
      </c>
      <c r="C183" s="21" t="s">
        <v>64</v>
      </c>
      <c r="D183" s="21" t="s">
        <v>66</v>
      </c>
      <c r="E183" s="21" t="s">
        <v>220</v>
      </c>
      <c r="F183" s="21"/>
      <c r="G183" s="18">
        <f aca="true" t="shared" si="82" ref="G183:P183">G184+G186</f>
        <v>10049.5</v>
      </c>
      <c r="H183" s="18">
        <f t="shared" si="82"/>
        <v>894.8</v>
      </c>
      <c r="I183" s="18">
        <f t="shared" si="82"/>
        <v>6586.400000000001</v>
      </c>
      <c r="J183" s="18">
        <f t="shared" si="82"/>
        <v>0</v>
      </c>
      <c r="K183" s="18">
        <f t="shared" si="82"/>
        <v>998.6</v>
      </c>
      <c r="L183" s="18">
        <f t="shared" si="82"/>
        <v>2737.7</v>
      </c>
      <c r="M183" s="18">
        <f t="shared" si="82"/>
        <v>0</v>
      </c>
      <c r="N183" s="18">
        <f t="shared" si="82"/>
        <v>998.6</v>
      </c>
      <c r="O183" s="18">
        <f t="shared" si="82"/>
        <v>2237.7</v>
      </c>
      <c r="P183" s="18">
        <f t="shared" si="82"/>
        <v>0</v>
      </c>
    </row>
    <row r="184" spans="1:16" ht="20.25">
      <c r="A184" s="19" t="s">
        <v>221</v>
      </c>
      <c r="B184" s="22">
        <v>115</v>
      </c>
      <c r="C184" s="21" t="s">
        <v>64</v>
      </c>
      <c r="D184" s="21" t="s">
        <v>66</v>
      </c>
      <c r="E184" s="21" t="s">
        <v>222</v>
      </c>
      <c r="F184" s="21"/>
      <c r="G184" s="18">
        <f>G185</f>
        <v>8748.5</v>
      </c>
      <c r="H184" s="18">
        <f aca="true" t="shared" si="83" ref="H184:P184">H185</f>
        <v>0</v>
      </c>
      <c r="I184" s="18">
        <f t="shared" si="83"/>
        <v>6558.8</v>
      </c>
      <c r="J184" s="18">
        <f t="shared" si="83"/>
        <v>0</v>
      </c>
      <c r="K184" s="18">
        <f t="shared" si="83"/>
        <v>0</v>
      </c>
      <c r="L184" s="18">
        <f t="shared" si="83"/>
        <v>2737.7</v>
      </c>
      <c r="M184" s="18">
        <f t="shared" si="83"/>
        <v>0</v>
      </c>
      <c r="N184" s="18">
        <f t="shared" si="83"/>
        <v>0</v>
      </c>
      <c r="O184" s="18">
        <f t="shared" si="83"/>
        <v>2237.7</v>
      </c>
      <c r="P184" s="18">
        <f t="shared" si="83"/>
        <v>0</v>
      </c>
    </row>
    <row r="185" spans="1:16" ht="20.25">
      <c r="A185" s="19" t="s">
        <v>75</v>
      </c>
      <c r="B185" s="22">
        <v>115</v>
      </c>
      <c r="C185" s="21" t="s">
        <v>64</v>
      </c>
      <c r="D185" s="21" t="s">
        <v>66</v>
      </c>
      <c r="E185" s="21" t="s">
        <v>222</v>
      </c>
      <c r="F185" s="21" t="s">
        <v>76</v>
      </c>
      <c r="G185" s="18">
        <v>8748.5</v>
      </c>
      <c r="H185" s="18"/>
      <c r="I185" s="18">
        <v>6558.8</v>
      </c>
      <c r="J185" s="18"/>
      <c r="K185" s="18"/>
      <c r="L185" s="18">
        <v>2737.7</v>
      </c>
      <c r="M185" s="18"/>
      <c r="N185" s="18"/>
      <c r="O185" s="18">
        <v>2237.7</v>
      </c>
      <c r="P185" s="18"/>
    </row>
    <row r="186" spans="1:16" ht="60.75">
      <c r="A186" s="19" t="s">
        <v>77</v>
      </c>
      <c r="B186" s="22">
        <v>115</v>
      </c>
      <c r="C186" s="21" t="s">
        <v>64</v>
      </c>
      <c r="D186" s="21" t="s">
        <v>66</v>
      </c>
      <c r="E186" s="21" t="s">
        <v>223</v>
      </c>
      <c r="F186" s="21"/>
      <c r="G186" s="18">
        <f>G187</f>
        <v>1301</v>
      </c>
      <c r="H186" s="18">
        <f aca="true" t="shared" si="84" ref="H186:M186">H187</f>
        <v>894.8</v>
      </c>
      <c r="I186" s="18">
        <f t="shared" si="84"/>
        <v>27.6</v>
      </c>
      <c r="J186" s="18">
        <f t="shared" si="84"/>
        <v>0</v>
      </c>
      <c r="K186" s="18">
        <f t="shared" si="84"/>
        <v>998.6</v>
      </c>
      <c r="L186" s="18">
        <f t="shared" si="84"/>
        <v>0</v>
      </c>
      <c r="M186" s="18">
        <f t="shared" si="84"/>
        <v>0</v>
      </c>
      <c r="N186" s="18">
        <f>N187</f>
        <v>998.6</v>
      </c>
      <c r="O186" s="18">
        <f>O187</f>
        <v>0</v>
      </c>
      <c r="P186" s="18">
        <f>P187</f>
        <v>0</v>
      </c>
    </row>
    <row r="187" spans="1:16" ht="20.25">
      <c r="A187" s="19" t="s">
        <v>75</v>
      </c>
      <c r="B187" s="22">
        <v>115</v>
      </c>
      <c r="C187" s="21" t="s">
        <v>64</v>
      </c>
      <c r="D187" s="21" t="s">
        <v>66</v>
      </c>
      <c r="E187" s="21" t="s">
        <v>223</v>
      </c>
      <c r="F187" s="21" t="s">
        <v>76</v>
      </c>
      <c r="G187" s="18">
        <v>1301</v>
      </c>
      <c r="H187" s="18">
        <v>894.8</v>
      </c>
      <c r="I187" s="18">
        <v>27.6</v>
      </c>
      <c r="J187" s="18"/>
      <c r="K187" s="18">
        <v>998.6</v>
      </c>
      <c r="L187" s="18"/>
      <c r="M187" s="18"/>
      <c r="N187" s="18">
        <v>998.6</v>
      </c>
      <c r="O187" s="18"/>
      <c r="P187" s="18"/>
    </row>
    <row r="188" spans="1:16" ht="60.75">
      <c r="A188" s="19" t="s">
        <v>224</v>
      </c>
      <c r="B188" s="22">
        <v>115</v>
      </c>
      <c r="C188" s="21" t="s">
        <v>64</v>
      </c>
      <c r="D188" s="21" t="s">
        <v>66</v>
      </c>
      <c r="E188" s="22" t="s">
        <v>225</v>
      </c>
      <c r="F188" s="21"/>
      <c r="G188" s="18">
        <f>G189+G191</f>
        <v>4048.2</v>
      </c>
      <c r="H188" s="18">
        <f aca="true" t="shared" si="85" ref="H188:M188">H189+H191</f>
        <v>690.3</v>
      </c>
      <c r="I188" s="18">
        <f t="shared" si="85"/>
        <v>5031.2</v>
      </c>
      <c r="J188" s="18">
        <f t="shared" si="85"/>
        <v>0</v>
      </c>
      <c r="K188" s="18">
        <f t="shared" si="85"/>
        <v>586.5</v>
      </c>
      <c r="L188" s="18">
        <f t="shared" si="85"/>
        <v>8843.7</v>
      </c>
      <c r="M188" s="18">
        <f t="shared" si="85"/>
        <v>0</v>
      </c>
      <c r="N188" s="18">
        <f>N189+N191</f>
        <v>586.5</v>
      </c>
      <c r="O188" s="18">
        <f>O189+O191</f>
        <v>8843.7</v>
      </c>
      <c r="P188" s="18">
        <f>P189+P191</f>
        <v>0</v>
      </c>
    </row>
    <row r="189" spans="1:16" ht="20.25">
      <c r="A189" s="19" t="s">
        <v>221</v>
      </c>
      <c r="B189" s="22">
        <v>115</v>
      </c>
      <c r="C189" s="21" t="s">
        <v>64</v>
      </c>
      <c r="D189" s="21" t="s">
        <v>66</v>
      </c>
      <c r="E189" s="21" t="s">
        <v>226</v>
      </c>
      <c r="F189" s="21"/>
      <c r="G189" s="18">
        <f>G190</f>
        <v>3336.5</v>
      </c>
      <c r="H189" s="18">
        <f aca="true" t="shared" si="86" ref="H189:P189">H190</f>
        <v>0</v>
      </c>
      <c r="I189" s="18">
        <f t="shared" si="86"/>
        <v>5009.8</v>
      </c>
      <c r="J189" s="18">
        <f t="shared" si="86"/>
        <v>0</v>
      </c>
      <c r="K189" s="18">
        <f t="shared" si="86"/>
        <v>0</v>
      </c>
      <c r="L189" s="18">
        <f t="shared" si="86"/>
        <v>8794.7</v>
      </c>
      <c r="M189" s="18">
        <f t="shared" si="86"/>
        <v>0</v>
      </c>
      <c r="N189" s="18">
        <f t="shared" si="86"/>
        <v>0</v>
      </c>
      <c r="O189" s="18">
        <f t="shared" si="86"/>
        <v>8794.7</v>
      </c>
      <c r="P189" s="18">
        <f t="shared" si="86"/>
        <v>0</v>
      </c>
    </row>
    <row r="190" spans="1:16" ht="40.5">
      <c r="A190" s="19" t="s">
        <v>227</v>
      </c>
      <c r="B190" s="22">
        <v>115</v>
      </c>
      <c r="C190" s="21" t="s">
        <v>64</v>
      </c>
      <c r="D190" s="21" t="s">
        <v>66</v>
      </c>
      <c r="E190" s="21" t="s">
        <v>226</v>
      </c>
      <c r="F190" s="21" t="s">
        <v>228</v>
      </c>
      <c r="G190" s="18">
        <v>3336.5</v>
      </c>
      <c r="H190" s="18"/>
      <c r="I190" s="18">
        <v>5009.8</v>
      </c>
      <c r="J190" s="18"/>
      <c r="K190" s="18"/>
      <c r="L190" s="18">
        <v>8794.7</v>
      </c>
      <c r="M190" s="18"/>
      <c r="N190" s="18"/>
      <c r="O190" s="18">
        <v>8794.7</v>
      </c>
      <c r="P190" s="18"/>
    </row>
    <row r="191" spans="1:16" ht="60.75">
      <c r="A191" s="19" t="s">
        <v>77</v>
      </c>
      <c r="B191" s="22">
        <v>115</v>
      </c>
      <c r="C191" s="21" t="s">
        <v>64</v>
      </c>
      <c r="D191" s="21" t="s">
        <v>66</v>
      </c>
      <c r="E191" s="21" t="s">
        <v>229</v>
      </c>
      <c r="F191" s="21"/>
      <c r="G191" s="18">
        <f>G192</f>
        <v>711.6999999999999</v>
      </c>
      <c r="H191" s="18">
        <f aca="true" t="shared" si="87" ref="H191:P191">H192</f>
        <v>690.3</v>
      </c>
      <c r="I191" s="18">
        <f t="shared" si="87"/>
        <v>21.4</v>
      </c>
      <c r="J191" s="18">
        <f t="shared" si="87"/>
        <v>0</v>
      </c>
      <c r="K191" s="18">
        <f t="shared" si="87"/>
        <v>586.5</v>
      </c>
      <c r="L191" s="18">
        <f t="shared" si="87"/>
        <v>49</v>
      </c>
      <c r="M191" s="18">
        <f t="shared" si="87"/>
        <v>0</v>
      </c>
      <c r="N191" s="18">
        <f t="shared" si="87"/>
        <v>586.5</v>
      </c>
      <c r="O191" s="18">
        <f t="shared" si="87"/>
        <v>49</v>
      </c>
      <c r="P191" s="18">
        <f t="shared" si="87"/>
        <v>0</v>
      </c>
    </row>
    <row r="192" spans="1:16" ht="40.5">
      <c r="A192" s="19" t="s">
        <v>227</v>
      </c>
      <c r="B192" s="22">
        <v>115</v>
      </c>
      <c r="C192" s="21" t="s">
        <v>64</v>
      </c>
      <c r="D192" s="21" t="s">
        <v>66</v>
      </c>
      <c r="E192" s="21" t="s">
        <v>229</v>
      </c>
      <c r="F192" s="21" t="s">
        <v>228</v>
      </c>
      <c r="G192" s="18">
        <f>H192+I192+J192</f>
        <v>711.6999999999999</v>
      </c>
      <c r="H192" s="18">
        <v>690.3</v>
      </c>
      <c r="I192" s="18">
        <v>21.4</v>
      </c>
      <c r="J192" s="18"/>
      <c r="K192" s="18">
        <v>586.5</v>
      </c>
      <c r="L192" s="18">
        <v>49</v>
      </c>
      <c r="M192" s="18"/>
      <c r="N192" s="18">
        <v>586.5</v>
      </c>
      <c r="O192" s="18">
        <v>49</v>
      </c>
      <c r="P192" s="18"/>
    </row>
    <row r="193" spans="1:16" ht="20.25">
      <c r="A193" s="19" t="s">
        <v>79</v>
      </c>
      <c r="B193" s="22">
        <v>115</v>
      </c>
      <c r="C193" s="21" t="s">
        <v>64</v>
      </c>
      <c r="D193" s="21" t="s">
        <v>64</v>
      </c>
      <c r="E193" s="21"/>
      <c r="F193" s="21"/>
      <c r="G193" s="18">
        <f>G194+G210+G205</f>
        <v>1013.7</v>
      </c>
      <c r="H193" s="18">
        <f aca="true" t="shared" si="88" ref="H193:P193">H194+H210+H205</f>
        <v>0</v>
      </c>
      <c r="I193" s="18">
        <f t="shared" si="88"/>
        <v>1023.7</v>
      </c>
      <c r="J193" s="18">
        <f t="shared" si="88"/>
        <v>0</v>
      </c>
      <c r="K193" s="18">
        <f t="shared" si="88"/>
        <v>0</v>
      </c>
      <c r="L193" s="18">
        <f t="shared" si="88"/>
        <v>1003.7</v>
      </c>
      <c r="M193" s="18">
        <f t="shared" si="88"/>
        <v>0</v>
      </c>
      <c r="N193" s="18">
        <f t="shared" si="88"/>
        <v>0</v>
      </c>
      <c r="O193" s="18">
        <f t="shared" si="88"/>
        <v>1003.7</v>
      </c>
      <c r="P193" s="18">
        <f t="shared" si="88"/>
        <v>0</v>
      </c>
    </row>
    <row r="194" spans="1:16" ht="40.5">
      <c r="A194" s="19" t="s">
        <v>160</v>
      </c>
      <c r="B194" s="22">
        <v>115</v>
      </c>
      <c r="C194" s="21" t="s">
        <v>64</v>
      </c>
      <c r="D194" s="21" t="s">
        <v>64</v>
      </c>
      <c r="E194" s="21" t="s">
        <v>161</v>
      </c>
      <c r="F194" s="21"/>
      <c r="G194" s="18">
        <f>G195</f>
        <v>802.1</v>
      </c>
      <c r="H194" s="18">
        <f aca="true" t="shared" si="89" ref="H194:P194">H195</f>
        <v>0</v>
      </c>
      <c r="I194" s="18">
        <f t="shared" si="89"/>
        <v>802.1</v>
      </c>
      <c r="J194" s="18">
        <f t="shared" si="89"/>
        <v>0</v>
      </c>
      <c r="K194" s="18">
        <f t="shared" si="89"/>
        <v>0</v>
      </c>
      <c r="L194" s="18">
        <f t="shared" si="89"/>
        <v>802.1</v>
      </c>
      <c r="M194" s="18">
        <f t="shared" si="89"/>
        <v>0</v>
      </c>
      <c r="N194" s="18">
        <f t="shared" si="89"/>
        <v>0</v>
      </c>
      <c r="O194" s="18">
        <f t="shared" si="89"/>
        <v>802.1</v>
      </c>
      <c r="P194" s="18">
        <f t="shared" si="89"/>
        <v>0</v>
      </c>
    </row>
    <row r="195" spans="1:16" ht="40.5">
      <c r="A195" s="19" t="s">
        <v>230</v>
      </c>
      <c r="B195" s="22">
        <v>115</v>
      </c>
      <c r="C195" s="21" t="s">
        <v>64</v>
      </c>
      <c r="D195" s="21" t="s">
        <v>64</v>
      </c>
      <c r="E195" s="21" t="s">
        <v>231</v>
      </c>
      <c r="F195" s="21"/>
      <c r="G195" s="18">
        <f>G196+G199+G202</f>
        <v>802.1</v>
      </c>
      <c r="H195" s="18">
        <f aca="true" t="shared" si="90" ref="H195:P195">H196+H199+H202</f>
        <v>0</v>
      </c>
      <c r="I195" s="18">
        <f t="shared" si="90"/>
        <v>802.1</v>
      </c>
      <c r="J195" s="18">
        <f t="shared" si="90"/>
        <v>0</v>
      </c>
      <c r="K195" s="18">
        <f t="shared" si="90"/>
        <v>0</v>
      </c>
      <c r="L195" s="18">
        <f t="shared" si="90"/>
        <v>802.1</v>
      </c>
      <c r="M195" s="18">
        <f t="shared" si="90"/>
        <v>0</v>
      </c>
      <c r="N195" s="18">
        <f t="shared" si="90"/>
        <v>0</v>
      </c>
      <c r="O195" s="18">
        <f t="shared" si="90"/>
        <v>802.1</v>
      </c>
      <c r="P195" s="18">
        <f t="shared" si="90"/>
        <v>0</v>
      </c>
    </row>
    <row r="196" spans="1:16" ht="40.5">
      <c r="A196" s="19" t="s">
        <v>232</v>
      </c>
      <c r="B196" s="22">
        <v>115</v>
      </c>
      <c r="C196" s="21" t="s">
        <v>64</v>
      </c>
      <c r="D196" s="21" t="s">
        <v>64</v>
      </c>
      <c r="E196" s="21" t="s">
        <v>233</v>
      </c>
      <c r="F196" s="21"/>
      <c r="G196" s="18">
        <f>G197</f>
        <v>512.2</v>
      </c>
      <c r="H196" s="18">
        <f aca="true" t="shared" si="91" ref="H196:P197">H197</f>
        <v>0</v>
      </c>
      <c r="I196" s="18">
        <f t="shared" si="91"/>
        <v>522.1</v>
      </c>
      <c r="J196" s="18">
        <f t="shared" si="91"/>
        <v>0</v>
      </c>
      <c r="K196" s="18">
        <f t="shared" si="91"/>
        <v>0</v>
      </c>
      <c r="L196" s="18">
        <f t="shared" si="91"/>
        <v>522.1</v>
      </c>
      <c r="M196" s="18">
        <f t="shared" si="91"/>
        <v>0</v>
      </c>
      <c r="N196" s="18">
        <f t="shared" si="91"/>
        <v>0</v>
      </c>
      <c r="O196" s="18">
        <f t="shared" si="91"/>
        <v>522.1</v>
      </c>
      <c r="P196" s="18">
        <f t="shared" si="91"/>
        <v>0</v>
      </c>
    </row>
    <row r="197" spans="1:16" ht="20.25">
      <c r="A197" s="19" t="s">
        <v>234</v>
      </c>
      <c r="B197" s="22">
        <v>115</v>
      </c>
      <c r="C197" s="21" t="s">
        <v>64</v>
      </c>
      <c r="D197" s="21" t="s">
        <v>64</v>
      </c>
      <c r="E197" s="21" t="s">
        <v>235</v>
      </c>
      <c r="F197" s="21"/>
      <c r="G197" s="18">
        <f>G198</f>
        <v>512.2</v>
      </c>
      <c r="H197" s="18">
        <f t="shared" si="91"/>
        <v>0</v>
      </c>
      <c r="I197" s="18">
        <f t="shared" si="91"/>
        <v>522.1</v>
      </c>
      <c r="J197" s="18">
        <f t="shared" si="91"/>
        <v>0</v>
      </c>
      <c r="K197" s="18">
        <f t="shared" si="91"/>
        <v>0</v>
      </c>
      <c r="L197" s="18">
        <f t="shared" si="91"/>
        <v>522.1</v>
      </c>
      <c r="M197" s="18">
        <f t="shared" si="91"/>
        <v>0</v>
      </c>
      <c r="N197" s="18">
        <f t="shared" si="91"/>
        <v>0</v>
      </c>
      <c r="O197" s="18">
        <f t="shared" si="91"/>
        <v>522.1</v>
      </c>
      <c r="P197" s="18">
        <f t="shared" si="91"/>
        <v>0</v>
      </c>
    </row>
    <row r="198" spans="1:16" ht="20.25">
      <c r="A198" s="19" t="s">
        <v>75</v>
      </c>
      <c r="B198" s="22">
        <v>115</v>
      </c>
      <c r="C198" s="21" t="s">
        <v>64</v>
      </c>
      <c r="D198" s="21" t="s">
        <v>64</v>
      </c>
      <c r="E198" s="21" t="s">
        <v>235</v>
      </c>
      <c r="F198" s="21" t="s">
        <v>76</v>
      </c>
      <c r="G198" s="18">
        <v>512.2</v>
      </c>
      <c r="H198" s="18"/>
      <c r="I198" s="18">
        <v>522.1</v>
      </c>
      <c r="J198" s="18"/>
      <c r="K198" s="18"/>
      <c r="L198" s="18">
        <v>522.1</v>
      </c>
      <c r="M198" s="18"/>
      <c r="N198" s="18"/>
      <c r="O198" s="18">
        <v>522.1</v>
      </c>
      <c r="P198" s="18"/>
    </row>
    <row r="199" spans="1:16" ht="60.75">
      <c r="A199" s="19" t="s">
        <v>236</v>
      </c>
      <c r="B199" s="22">
        <v>115</v>
      </c>
      <c r="C199" s="21" t="s">
        <v>64</v>
      </c>
      <c r="D199" s="21" t="s">
        <v>64</v>
      </c>
      <c r="E199" s="21" t="s">
        <v>237</v>
      </c>
      <c r="F199" s="21"/>
      <c r="G199" s="18">
        <f>G200</f>
        <v>264.9</v>
      </c>
      <c r="H199" s="18">
        <f aca="true" t="shared" si="92" ref="H199:P200">H200</f>
        <v>0</v>
      </c>
      <c r="I199" s="18">
        <f t="shared" si="92"/>
        <v>265</v>
      </c>
      <c r="J199" s="18">
        <f t="shared" si="92"/>
        <v>0</v>
      </c>
      <c r="K199" s="18">
        <f t="shared" si="92"/>
        <v>0</v>
      </c>
      <c r="L199" s="18">
        <f t="shared" si="92"/>
        <v>265</v>
      </c>
      <c r="M199" s="18">
        <f t="shared" si="92"/>
        <v>0</v>
      </c>
      <c r="N199" s="18">
        <f t="shared" si="92"/>
        <v>0</v>
      </c>
      <c r="O199" s="18">
        <f t="shared" si="92"/>
        <v>265</v>
      </c>
      <c r="P199" s="18">
        <f t="shared" si="92"/>
        <v>0</v>
      </c>
    </row>
    <row r="200" spans="1:16" ht="28.5" customHeight="1">
      <c r="A200" s="19" t="s">
        <v>234</v>
      </c>
      <c r="B200" s="22">
        <v>115</v>
      </c>
      <c r="C200" s="21" t="s">
        <v>64</v>
      </c>
      <c r="D200" s="21" t="s">
        <v>64</v>
      </c>
      <c r="E200" s="21" t="s">
        <v>238</v>
      </c>
      <c r="F200" s="21"/>
      <c r="G200" s="18">
        <f>G201</f>
        <v>264.9</v>
      </c>
      <c r="H200" s="18">
        <f t="shared" si="92"/>
        <v>0</v>
      </c>
      <c r="I200" s="18">
        <f t="shared" si="92"/>
        <v>265</v>
      </c>
      <c r="J200" s="18">
        <f t="shared" si="92"/>
        <v>0</v>
      </c>
      <c r="K200" s="18">
        <f t="shared" si="92"/>
        <v>0</v>
      </c>
      <c r="L200" s="18">
        <f t="shared" si="92"/>
        <v>265</v>
      </c>
      <c r="M200" s="18">
        <f t="shared" si="92"/>
        <v>0</v>
      </c>
      <c r="N200" s="18">
        <f t="shared" si="92"/>
        <v>0</v>
      </c>
      <c r="O200" s="18">
        <f t="shared" si="92"/>
        <v>265</v>
      </c>
      <c r="P200" s="18">
        <f t="shared" si="92"/>
        <v>0</v>
      </c>
    </row>
    <row r="201" spans="1:16" ht="20.25">
      <c r="A201" s="19" t="s">
        <v>75</v>
      </c>
      <c r="B201" s="22">
        <v>115</v>
      </c>
      <c r="C201" s="21" t="s">
        <v>64</v>
      </c>
      <c r="D201" s="21" t="s">
        <v>64</v>
      </c>
      <c r="E201" s="21" t="s">
        <v>238</v>
      </c>
      <c r="F201" s="21" t="s">
        <v>76</v>
      </c>
      <c r="G201" s="18">
        <v>264.9</v>
      </c>
      <c r="H201" s="18"/>
      <c r="I201" s="18">
        <v>265</v>
      </c>
      <c r="J201" s="18"/>
      <c r="K201" s="18"/>
      <c r="L201" s="18">
        <v>265</v>
      </c>
      <c r="M201" s="18"/>
      <c r="N201" s="18"/>
      <c r="O201" s="18">
        <v>265</v>
      </c>
      <c r="P201" s="18"/>
    </row>
    <row r="202" spans="1:16" ht="60.75">
      <c r="A202" s="19" t="s">
        <v>239</v>
      </c>
      <c r="B202" s="22">
        <v>115</v>
      </c>
      <c r="C202" s="21" t="s">
        <v>64</v>
      </c>
      <c r="D202" s="21" t="s">
        <v>64</v>
      </c>
      <c r="E202" s="21" t="s">
        <v>240</v>
      </c>
      <c r="F202" s="21"/>
      <c r="G202" s="18">
        <f>G203</f>
        <v>25</v>
      </c>
      <c r="H202" s="18">
        <f aca="true" t="shared" si="93" ref="H202:P203">H203</f>
        <v>0</v>
      </c>
      <c r="I202" s="18">
        <f t="shared" si="93"/>
        <v>15</v>
      </c>
      <c r="J202" s="18">
        <f t="shared" si="93"/>
        <v>0</v>
      </c>
      <c r="K202" s="18">
        <f t="shared" si="93"/>
        <v>0</v>
      </c>
      <c r="L202" s="18">
        <f t="shared" si="93"/>
        <v>15</v>
      </c>
      <c r="M202" s="18">
        <f t="shared" si="93"/>
        <v>0</v>
      </c>
      <c r="N202" s="18">
        <f t="shared" si="93"/>
        <v>0</v>
      </c>
      <c r="O202" s="18">
        <f t="shared" si="93"/>
        <v>15</v>
      </c>
      <c r="P202" s="18">
        <f t="shared" si="93"/>
        <v>0</v>
      </c>
    </row>
    <row r="203" spans="1:16" ht="27" customHeight="1">
      <c r="A203" s="19" t="s">
        <v>234</v>
      </c>
      <c r="B203" s="22">
        <v>115</v>
      </c>
      <c r="C203" s="21" t="s">
        <v>64</v>
      </c>
      <c r="D203" s="21" t="s">
        <v>64</v>
      </c>
      <c r="E203" s="21" t="s">
        <v>241</v>
      </c>
      <c r="F203" s="21"/>
      <c r="G203" s="18">
        <f>G204</f>
        <v>25</v>
      </c>
      <c r="H203" s="18">
        <f t="shared" si="93"/>
        <v>0</v>
      </c>
      <c r="I203" s="18">
        <f t="shared" si="93"/>
        <v>15</v>
      </c>
      <c r="J203" s="18">
        <f t="shared" si="93"/>
        <v>0</v>
      </c>
      <c r="K203" s="18">
        <f t="shared" si="93"/>
        <v>0</v>
      </c>
      <c r="L203" s="18">
        <f t="shared" si="93"/>
        <v>15</v>
      </c>
      <c r="M203" s="18">
        <f t="shared" si="93"/>
        <v>0</v>
      </c>
      <c r="N203" s="18">
        <f t="shared" si="93"/>
        <v>0</v>
      </c>
      <c r="O203" s="18">
        <f t="shared" si="93"/>
        <v>15</v>
      </c>
      <c r="P203" s="18">
        <f t="shared" si="93"/>
        <v>0</v>
      </c>
    </row>
    <row r="204" spans="1:16" ht="20.25">
      <c r="A204" s="19" t="s">
        <v>75</v>
      </c>
      <c r="B204" s="22">
        <v>115</v>
      </c>
      <c r="C204" s="21" t="s">
        <v>64</v>
      </c>
      <c r="D204" s="21" t="s">
        <v>64</v>
      </c>
      <c r="E204" s="21" t="s">
        <v>242</v>
      </c>
      <c r="F204" s="21" t="s">
        <v>76</v>
      </c>
      <c r="G204" s="18">
        <v>25</v>
      </c>
      <c r="H204" s="18"/>
      <c r="I204" s="18">
        <v>15</v>
      </c>
      <c r="J204" s="18"/>
      <c r="K204" s="18"/>
      <c r="L204" s="18">
        <v>15</v>
      </c>
      <c r="M204" s="18"/>
      <c r="N204" s="18"/>
      <c r="O204" s="18">
        <v>15</v>
      </c>
      <c r="P204" s="18"/>
    </row>
    <row r="205" spans="1:16" ht="40.5">
      <c r="A205" s="19" t="s">
        <v>243</v>
      </c>
      <c r="B205" s="22">
        <v>115</v>
      </c>
      <c r="C205" s="21" t="s">
        <v>64</v>
      </c>
      <c r="D205" s="21" t="s">
        <v>64</v>
      </c>
      <c r="E205" s="21" t="s">
        <v>244</v>
      </c>
      <c r="F205" s="21"/>
      <c r="G205" s="18">
        <f>G206</f>
        <v>10</v>
      </c>
      <c r="H205" s="18">
        <f aca="true" t="shared" si="94" ref="H205:P208">H206</f>
        <v>0</v>
      </c>
      <c r="I205" s="18">
        <f t="shared" si="94"/>
        <v>20</v>
      </c>
      <c r="J205" s="18">
        <f t="shared" si="94"/>
        <v>0</v>
      </c>
      <c r="K205" s="18">
        <f t="shared" si="94"/>
        <v>0</v>
      </c>
      <c r="L205" s="18">
        <f t="shared" si="94"/>
        <v>0</v>
      </c>
      <c r="M205" s="18">
        <f t="shared" si="94"/>
        <v>0</v>
      </c>
      <c r="N205" s="18">
        <f t="shared" si="94"/>
        <v>0</v>
      </c>
      <c r="O205" s="18">
        <f>O206</f>
        <v>0</v>
      </c>
      <c r="P205" s="18">
        <f t="shared" si="94"/>
        <v>0</v>
      </c>
    </row>
    <row r="206" spans="1:16" ht="47.25" customHeight="1">
      <c r="A206" s="19" t="s">
        <v>245</v>
      </c>
      <c r="B206" s="22">
        <v>115</v>
      </c>
      <c r="C206" s="21" t="s">
        <v>64</v>
      </c>
      <c r="D206" s="21" t="s">
        <v>64</v>
      </c>
      <c r="E206" s="21" t="s">
        <v>246</v>
      </c>
      <c r="F206" s="21"/>
      <c r="G206" s="18">
        <f>G207</f>
        <v>10</v>
      </c>
      <c r="H206" s="18">
        <f t="shared" si="94"/>
        <v>0</v>
      </c>
      <c r="I206" s="18">
        <f t="shared" si="94"/>
        <v>20</v>
      </c>
      <c r="J206" s="18">
        <f t="shared" si="94"/>
        <v>0</v>
      </c>
      <c r="K206" s="18">
        <f t="shared" si="94"/>
        <v>0</v>
      </c>
      <c r="L206" s="18">
        <f t="shared" si="94"/>
        <v>0</v>
      </c>
      <c r="M206" s="18">
        <f t="shared" si="94"/>
        <v>0</v>
      </c>
      <c r="N206" s="18">
        <f t="shared" si="94"/>
        <v>0</v>
      </c>
      <c r="O206" s="18">
        <f t="shared" si="94"/>
        <v>0</v>
      </c>
      <c r="P206" s="18">
        <f t="shared" si="94"/>
        <v>0</v>
      </c>
    </row>
    <row r="207" spans="1:16" ht="40.5">
      <c r="A207" s="19" t="s">
        <v>247</v>
      </c>
      <c r="B207" s="22">
        <v>115</v>
      </c>
      <c r="C207" s="21" t="s">
        <v>64</v>
      </c>
      <c r="D207" s="21" t="s">
        <v>64</v>
      </c>
      <c r="E207" s="21" t="s">
        <v>248</v>
      </c>
      <c r="F207" s="21"/>
      <c r="G207" s="18">
        <f>G208</f>
        <v>10</v>
      </c>
      <c r="H207" s="18">
        <f t="shared" si="94"/>
        <v>0</v>
      </c>
      <c r="I207" s="18">
        <f t="shared" si="94"/>
        <v>20</v>
      </c>
      <c r="J207" s="18">
        <f t="shared" si="94"/>
        <v>0</v>
      </c>
      <c r="K207" s="18">
        <f t="shared" si="94"/>
        <v>0</v>
      </c>
      <c r="L207" s="18">
        <f t="shared" si="94"/>
        <v>0</v>
      </c>
      <c r="M207" s="18">
        <f t="shared" si="94"/>
        <v>0</v>
      </c>
      <c r="N207" s="18">
        <f t="shared" si="94"/>
        <v>0</v>
      </c>
      <c r="O207" s="18">
        <f t="shared" si="94"/>
        <v>0</v>
      </c>
      <c r="P207" s="18">
        <f t="shared" si="94"/>
        <v>0</v>
      </c>
    </row>
    <row r="208" spans="1:16" ht="40.5">
      <c r="A208" s="19" t="s">
        <v>249</v>
      </c>
      <c r="B208" s="22">
        <v>115</v>
      </c>
      <c r="C208" s="21" t="s">
        <v>64</v>
      </c>
      <c r="D208" s="21" t="s">
        <v>64</v>
      </c>
      <c r="E208" s="21" t="s">
        <v>250</v>
      </c>
      <c r="F208" s="21"/>
      <c r="G208" s="18">
        <f>G209</f>
        <v>10</v>
      </c>
      <c r="H208" s="18">
        <f t="shared" si="94"/>
        <v>0</v>
      </c>
      <c r="I208" s="18">
        <f t="shared" si="94"/>
        <v>20</v>
      </c>
      <c r="J208" s="18">
        <f t="shared" si="94"/>
        <v>0</v>
      </c>
      <c r="K208" s="18">
        <f t="shared" si="94"/>
        <v>0</v>
      </c>
      <c r="L208" s="18">
        <f t="shared" si="94"/>
        <v>0</v>
      </c>
      <c r="M208" s="18">
        <f t="shared" si="94"/>
        <v>0</v>
      </c>
      <c r="N208" s="18">
        <f t="shared" si="94"/>
        <v>0</v>
      </c>
      <c r="O208" s="18">
        <f t="shared" si="94"/>
        <v>0</v>
      </c>
      <c r="P208" s="18">
        <f t="shared" si="94"/>
        <v>0</v>
      </c>
    </row>
    <row r="209" spans="1:16" ht="20.25">
      <c r="A209" s="19" t="s">
        <v>75</v>
      </c>
      <c r="B209" s="22">
        <v>115</v>
      </c>
      <c r="C209" s="21" t="s">
        <v>64</v>
      </c>
      <c r="D209" s="21" t="s">
        <v>64</v>
      </c>
      <c r="E209" s="21" t="s">
        <v>250</v>
      </c>
      <c r="F209" s="21" t="s">
        <v>76</v>
      </c>
      <c r="G209" s="18">
        <v>10</v>
      </c>
      <c r="H209" s="18"/>
      <c r="I209" s="18">
        <v>20</v>
      </c>
      <c r="J209" s="18"/>
      <c r="K209" s="18"/>
      <c r="L209" s="18"/>
      <c r="M209" s="18"/>
      <c r="N209" s="18"/>
      <c r="O209" s="18"/>
      <c r="P209" s="18"/>
    </row>
    <row r="210" spans="1:16" ht="40.5">
      <c r="A210" s="19" t="s">
        <v>80</v>
      </c>
      <c r="B210" s="22">
        <v>115</v>
      </c>
      <c r="C210" s="21" t="s">
        <v>64</v>
      </c>
      <c r="D210" s="21" t="s">
        <v>64</v>
      </c>
      <c r="E210" s="21" t="s">
        <v>81</v>
      </c>
      <c r="F210" s="21"/>
      <c r="G210" s="18">
        <f>G211+G214+G217+G220</f>
        <v>201.6</v>
      </c>
      <c r="H210" s="18">
        <f aca="true" t="shared" si="95" ref="H210:P210">H211+H214+H217+H220</f>
        <v>0</v>
      </c>
      <c r="I210" s="18">
        <f>I211+I214+I217+I220</f>
        <v>201.6</v>
      </c>
      <c r="J210" s="18">
        <f t="shared" si="95"/>
        <v>0</v>
      </c>
      <c r="K210" s="18">
        <f t="shared" si="95"/>
        <v>0</v>
      </c>
      <c r="L210" s="18">
        <f t="shared" si="95"/>
        <v>201.6</v>
      </c>
      <c r="M210" s="18">
        <f t="shared" si="95"/>
        <v>0</v>
      </c>
      <c r="N210" s="18">
        <f t="shared" si="95"/>
        <v>0</v>
      </c>
      <c r="O210" s="18">
        <f t="shared" si="95"/>
        <v>201.6</v>
      </c>
      <c r="P210" s="18">
        <f t="shared" si="95"/>
        <v>0</v>
      </c>
    </row>
    <row r="211" spans="1:16" ht="40.5">
      <c r="A211" s="19" t="s">
        <v>82</v>
      </c>
      <c r="B211" s="22">
        <v>115</v>
      </c>
      <c r="C211" s="21" t="s">
        <v>64</v>
      </c>
      <c r="D211" s="21" t="s">
        <v>64</v>
      </c>
      <c r="E211" s="21" t="s">
        <v>83</v>
      </c>
      <c r="F211" s="21"/>
      <c r="G211" s="18">
        <f>G212</f>
        <v>148</v>
      </c>
      <c r="H211" s="18">
        <f aca="true" t="shared" si="96" ref="H211:P212">H212</f>
        <v>0</v>
      </c>
      <c r="I211" s="18">
        <f t="shared" si="96"/>
        <v>148</v>
      </c>
      <c r="J211" s="18">
        <f t="shared" si="96"/>
        <v>0</v>
      </c>
      <c r="K211" s="18">
        <f t="shared" si="96"/>
        <v>0</v>
      </c>
      <c r="L211" s="18">
        <f t="shared" si="96"/>
        <v>148</v>
      </c>
      <c r="M211" s="18">
        <f t="shared" si="96"/>
        <v>0</v>
      </c>
      <c r="N211" s="18">
        <f t="shared" si="96"/>
        <v>0</v>
      </c>
      <c r="O211" s="18">
        <f t="shared" si="96"/>
        <v>148</v>
      </c>
      <c r="P211" s="18">
        <f t="shared" si="96"/>
        <v>0</v>
      </c>
    </row>
    <row r="212" spans="1:16" ht="20.25">
      <c r="A212" s="27" t="s">
        <v>84</v>
      </c>
      <c r="B212" s="22">
        <v>115</v>
      </c>
      <c r="C212" s="21" t="s">
        <v>64</v>
      </c>
      <c r="D212" s="21" t="s">
        <v>64</v>
      </c>
      <c r="E212" s="21" t="s">
        <v>85</v>
      </c>
      <c r="F212" s="21"/>
      <c r="G212" s="18">
        <f>G213</f>
        <v>148</v>
      </c>
      <c r="H212" s="18">
        <f t="shared" si="96"/>
        <v>0</v>
      </c>
      <c r="I212" s="18">
        <f t="shared" si="96"/>
        <v>148</v>
      </c>
      <c r="J212" s="18">
        <f t="shared" si="96"/>
        <v>0</v>
      </c>
      <c r="K212" s="18">
        <f t="shared" si="96"/>
        <v>0</v>
      </c>
      <c r="L212" s="18">
        <f t="shared" si="96"/>
        <v>148</v>
      </c>
      <c r="M212" s="18">
        <f t="shared" si="96"/>
        <v>0</v>
      </c>
      <c r="N212" s="18">
        <f t="shared" si="96"/>
        <v>0</v>
      </c>
      <c r="O212" s="18">
        <f t="shared" si="96"/>
        <v>148</v>
      </c>
      <c r="P212" s="18">
        <f t="shared" si="96"/>
        <v>0</v>
      </c>
    </row>
    <row r="213" spans="1:16" ht="20.25">
      <c r="A213" s="19" t="s">
        <v>75</v>
      </c>
      <c r="B213" s="22">
        <v>115</v>
      </c>
      <c r="C213" s="21" t="s">
        <v>64</v>
      </c>
      <c r="D213" s="21" t="s">
        <v>64</v>
      </c>
      <c r="E213" s="21" t="s">
        <v>85</v>
      </c>
      <c r="F213" s="21" t="s">
        <v>76</v>
      </c>
      <c r="G213" s="18">
        <f>H213+I213+J213</f>
        <v>148</v>
      </c>
      <c r="H213" s="18"/>
      <c r="I213" s="18">
        <v>148</v>
      </c>
      <c r="J213" s="18"/>
      <c r="K213" s="18"/>
      <c r="L213" s="18">
        <v>148</v>
      </c>
      <c r="M213" s="18"/>
      <c r="N213" s="18"/>
      <c r="O213" s="18">
        <v>148</v>
      </c>
      <c r="P213" s="18"/>
    </row>
    <row r="214" spans="1:16" ht="40.5">
      <c r="A214" s="19" t="s">
        <v>86</v>
      </c>
      <c r="B214" s="22">
        <v>115</v>
      </c>
      <c r="C214" s="21" t="s">
        <v>64</v>
      </c>
      <c r="D214" s="21" t="s">
        <v>64</v>
      </c>
      <c r="E214" s="21" t="s">
        <v>87</v>
      </c>
      <c r="F214" s="21"/>
      <c r="G214" s="18">
        <f>G215</f>
        <v>3.6</v>
      </c>
      <c r="H214" s="18">
        <f aca="true" t="shared" si="97" ref="H214:P215">H215</f>
        <v>0</v>
      </c>
      <c r="I214" s="18">
        <f t="shared" si="97"/>
        <v>3.6</v>
      </c>
      <c r="J214" s="18">
        <f t="shared" si="97"/>
        <v>0</v>
      </c>
      <c r="K214" s="18">
        <f t="shared" si="97"/>
        <v>0</v>
      </c>
      <c r="L214" s="18">
        <f t="shared" si="97"/>
        <v>3.6</v>
      </c>
      <c r="M214" s="18">
        <f t="shared" si="97"/>
        <v>0</v>
      </c>
      <c r="N214" s="18">
        <f t="shared" si="97"/>
        <v>0</v>
      </c>
      <c r="O214" s="18">
        <f t="shared" si="97"/>
        <v>3.6</v>
      </c>
      <c r="P214" s="18">
        <f t="shared" si="97"/>
        <v>0</v>
      </c>
    </row>
    <row r="215" spans="1:16" ht="20.25">
      <c r="A215" s="27" t="s">
        <v>84</v>
      </c>
      <c r="B215" s="22">
        <v>115</v>
      </c>
      <c r="C215" s="21" t="s">
        <v>64</v>
      </c>
      <c r="D215" s="21" t="s">
        <v>64</v>
      </c>
      <c r="E215" s="21" t="s">
        <v>88</v>
      </c>
      <c r="F215" s="21"/>
      <c r="G215" s="18">
        <f>G216</f>
        <v>3.6</v>
      </c>
      <c r="H215" s="18">
        <f t="shared" si="97"/>
        <v>0</v>
      </c>
      <c r="I215" s="18">
        <f t="shared" si="97"/>
        <v>3.6</v>
      </c>
      <c r="J215" s="18">
        <f t="shared" si="97"/>
        <v>0</v>
      </c>
      <c r="K215" s="18">
        <f t="shared" si="97"/>
        <v>0</v>
      </c>
      <c r="L215" s="18">
        <f t="shared" si="97"/>
        <v>3.6</v>
      </c>
      <c r="M215" s="18">
        <f t="shared" si="97"/>
        <v>0</v>
      </c>
      <c r="N215" s="18">
        <f t="shared" si="97"/>
        <v>0</v>
      </c>
      <c r="O215" s="18">
        <f t="shared" si="97"/>
        <v>3.6</v>
      </c>
      <c r="P215" s="18">
        <f t="shared" si="97"/>
        <v>0</v>
      </c>
    </row>
    <row r="216" spans="1:16" ht="20.25">
      <c r="A216" s="19" t="s">
        <v>75</v>
      </c>
      <c r="B216" s="22">
        <v>115</v>
      </c>
      <c r="C216" s="21" t="s">
        <v>64</v>
      </c>
      <c r="D216" s="21" t="s">
        <v>64</v>
      </c>
      <c r="E216" s="21" t="s">
        <v>88</v>
      </c>
      <c r="F216" s="21" t="s">
        <v>76</v>
      </c>
      <c r="G216" s="18">
        <f>H216+J216+I216</f>
        <v>3.6</v>
      </c>
      <c r="H216" s="18"/>
      <c r="I216" s="18">
        <v>3.6</v>
      </c>
      <c r="J216" s="18"/>
      <c r="K216" s="18"/>
      <c r="L216" s="18">
        <v>3.6</v>
      </c>
      <c r="M216" s="18"/>
      <c r="N216" s="18"/>
      <c r="O216" s="18">
        <v>3.6</v>
      </c>
      <c r="P216" s="18"/>
    </row>
    <row r="217" spans="1:16" ht="40.5">
      <c r="A217" s="19" t="s">
        <v>89</v>
      </c>
      <c r="B217" s="22">
        <v>115</v>
      </c>
      <c r="C217" s="21" t="s">
        <v>64</v>
      </c>
      <c r="D217" s="21" t="s">
        <v>64</v>
      </c>
      <c r="E217" s="21" t="s">
        <v>90</v>
      </c>
      <c r="F217" s="21"/>
      <c r="G217" s="18">
        <f>G218</f>
        <v>15</v>
      </c>
      <c r="H217" s="18">
        <f aca="true" t="shared" si="98" ref="H217:P218">H218</f>
        <v>0</v>
      </c>
      <c r="I217" s="18">
        <f t="shared" si="98"/>
        <v>15</v>
      </c>
      <c r="J217" s="18">
        <f t="shared" si="98"/>
        <v>0</v>
      </c>
      <c r="K217" s="18">
        <f t="shared" si="98"/>
        <v>0</v>
      </c>
      <c r="L217" s="18">
        <f t="shared" si="98"/>
        <v>15</v>
      </c>
      <c r="M217" s="18">
        <f t="shared" si="98"/>
        <v>0</v>
      </c>
      <c r="N217" s="18">
        <f t="shared" si="98"/>
        <v>0</v>
      </c>
      <c r="O217" s="18">
        <f t="shared" si="98"/>
        <v>15</v>
      </c>
      <c r="P217" s="18">
        <f t="shared" si="98"/>
        <v>0</v>
      </c>
    </row>
    <row r="218" spans="1:16" ht="20.25">
      <c r="A218" s="27" t="s">
        <v>84</v>
      </c>
      <c r="B218" s="22">
        <v>115</v>
      </c>
      <c r="C218" s="21" t="s">
        <v>64</v>
      </c>
      <c r="D218" s="21" t="s">
        <v>64</v>
      </c>
      <c r="E218" s="21" t="s">
        <v>91</v>
      </c>
      <c r="F218" s="21"/>
      <c r="G218" s="18">
        <f>G219</f>
        <v>15</v>
      </c>
      <c r="H218" s="18">
        <f t="shared" si="98"/>
        <v>0</v>
      </c>
      <c r="I218" s="18">
        <f t="shared" si="98"/>
        <v>15</v>
      </c>
      <c r="J218" s="18">
        <f t="shared" si="98"/>
        <v>0</v>
      </c>
      <c r="K218" s="18">
        <f t="shared" si="98"/>
        <v>0</v>
      </c>
      <c r="L218" s="18">
        <f t="shared" si="98"/>
        <v>15</v>
      </c>
      <c r="M218" s="18">
        <f t="shared" si="98"/>
        <v>0</v>
      </c>
      <c r="N218" s="18">
        <f t="shared" si="98"/>
        <v>0</v>
      </c>
      <c r="O218" s="18">
        <f t="shared" si="98"/>
        <v>15</v>
      </c>
      <c r="P218" s="18">
        <f t="shared" si="98"/>
        <v>0</v>
      </c>
    </row>
    <row r="219" spans="1:16" ht="20.25">
      <c r="A219" s="19" t="s">
        <v>75</v>
      </c>
      <c r="B219" s="22">
        <v>115</v>
      </c>
      <c r="C219" s="21" t="s">
        <v>64</v>
      </c>
      <c r="D219" s="21" t="s">
        <v>64</v>
      </c>
      <c r="E219" s="21" t="s">
        <v>91</v>
      </c>
      <c r="F219" s="21" t="s">
        <v>76</v>
      </c>
      <c r="G219" s="18">
        <f>H219+I219+J219</f>
        <v>15</v>
      </c>
      <c r="H219" s="18"/>
      <c r="I219" s="18">
        <v>15</v>
      </c>
      <c r="J219" s="18"/>
      <c r="K219" s="18"/>
      <c r="L219" s="18">
        <v>15</v>
      </c>
      <c r="M219" s="18"/>
      <c r="N219" s="18"/>
      <c r="O219" s="18">
        <v>15</v>
      </c>
      <c r="P219" s="18"/>
    </row>
    <row r="220" spans="1:16" ht="40.5">
      <c r="A220" s="19" t="s">
        <v>92</v>
      </c>
      <c r="B220" s="22">
        <v>115</v>
      </c>
      <c r="C220" s="21" t="s">
        <v>64</v>
      </c>
      <c r="D220" s="21" t="s">
        <v>64</v>
      </c>
      <c r="E220" s="21" t="s">
        <v>93</v>
      </c>
      <c r="F220" s="21"/>
      <c r="G220" s="18">
        <f>G221</f>
        <v>35</v>
      </c>
      <c r="H220" s="18">
        <f aca="true" t="shared" si="99" ref="H220:P221">H221</f>
        <v>0</v>
      </c>
      <c r="I220" s="18">
        <f t="shared" si="99"/>
        <v>35</v>
      </c>
      <c r="J220" s="18">
        <f t="shared" si="99"/>
        <v>0</v>
      </c>
      <c r="K220" s="18">
        <f t="shared" si="99"/>
        <v>0</v>
      </c>
      <c r="L220" s="18">
        <f t="shared" si="99"/>
        <v>35</v>
      </c>
      <c r="M220" s="18">
        <f t="shared" si="99"/>
        <v>0</v>
      </c>
      <c r="N220" s="18">
        <f t="shared" si="99"/>
        <v>0</v>
      </c>
      <c r="O220" s="18">
        <f t="shared" si="99"/>
        <v>35</v>
      </c>
      <c r="P220" s="18">
        <f t="shared" si="99"/>
        <v>0</v>
      </c>
    </row>
    <row r="221" spans="1:16" ht="20.25">
      <c r="A221" s="27" t="s">
        <v>84</v>
      </c>
      <c r="B221" s="22">
        <v>115</v>
      </c>
      <c r="C221" s="21" t="s">
        <v>64</v>
      </c>
      <c r="D221" s="21" t="s">
        <v>64</v>
      </c>
      <c r="E221" s="21" t="s">
        <v>94</v>
      </c>
      <c r="F221" s="21"/>
      <c r="G221" s="18">
        <f>G222</f>
        <v>35</v>
      </c>
      <c r="H221" s="18">
        <f t="shared" si="99"/>
        <v>0</v>
      </c>
      <c r="I221" s="18">
        <f t="shared" si="99"/>
        <v>35</v>
      </c>
      <c r="J221" s="18">
        <f t="shared" si="99"/>
        <v>0</v>
      </c>
      <c r="K221" s="18">
        <f t="shared" si="99"/>
        <v>0</v>
      </c>
      <c r="L221" s="18">
        <f t="shared" si="99"/>
        <v>35</v>
      </c>
      <c r="M221" s="18">
        <f t="shared" si="99"/>
        <v>0</v>
      </c>
      <c r="N221" s="18">
        <f t="shared" si="99"/>
        <v>0</v>
      </c>
      <c r="O221" s="18">
        <f t="shared" si="99"/>
        <v>35</v>
      </c>
      <c r="P221" s="18">
        <f t="shared" si="99"/>
        <v>0</v>
      </c>
    </row>
    <row r="222" spans="1:16" ht="20.25">
      <c r="A222" s="19" t="s">
        <v>75</v>
      </c>
      <c r="B222" s="22">
        <v>115</v>
      </c>
      <c r="C222" s="21" t="s">
        <v>64</v>
      </c>
      <c r="D222" s="21" t="s">
        <v>64</v>
      </c>
      <c r="E222" s="21" t="s">
        <v>94</v>
      </c>
      <c r="F222" s="21" t="s">
        <v>76</v>
      </c>
      <c r="G222" s="18">
        <f>H222+I222+J222</f>
        <v>35</v>
      </c>
      <c r="H222" s="18"/>
      <c r="I222" s="18">
        <v>35</v>
      </c>
      <c r="J222" s="18"/>
      <c r="K222" s="18"/>
      <c r="L222" s="18">
        <v>35</v>
      </c>
      <c r="M222" s="18"/>
      <c r="N222" s="18"/>
      <c r="O222" s="18">
        <v>35</v>
      </c>
      <c r="P222" s="18"/>
    </row>
    <row r="223" spans="1:16" ht="20.25">
      <c r="A223" s="19" t="s">
        <v>251</v>
      </c>
      <c r="B223" s="22">
        <v>115</v>
      </c>
      <c r="C223" s="21" t="s">
        <v>64</v>
      </c>
      <c r="D223" s="21" t="s">
        <v>252</v>
      </c>
      <c r="E223" s="21"/>
      <c r="F223" s="21"/>
      <c r="G223" s="18">
        <f aca="true" t="shared" si="100" ref="G223:P223">G224+G241</f>
        <v>2981.8999999999996</v>
      </c>
      <c r="H223" s="18">
        <f t="shared" si="100"/>
        <v>131.2</v>
      </c>
      <c r="I223" s="18">
        <f t="shared" si="100"/>
        <v>2850.7</v>
      </c>
      <c r="J223" s="18">
        <f t="shared" si="100"/>
        <v>0</v>
      </c>
      <c r="K223" s="18">
        <f t="shared" si="100"/>
        <v>131.2</v>
      </c>
      <c r="L223" s="18">
        <f t="shared" si="100"/>
        <v>2812.2999999999997</v>
      </c>
      <c r="M223" s="18">
        <f t="shared" si="100"/>
        <v>0</v>
      </c>
      <c r="N223" s="18">
        <f t="shared" si="100"/>
        <v>131.2</v>
      </c>
      <c r="O223" s="18">
        <f t="shared" si="100"/>
        <v>2733.2</v>
      </c>
      <c r="P223" s="18">
        <f t="shared" si="100"/>
        <v>0</v>
      </c>
    </row>
    <row r="224" spans="1:16" ht="51" customHeight="1">
      <c r="A224" s="35" t="s">
        <v>253</v>
      </c>
      <c r="B224" s="22">
        <v>115</v>
      </c>
      <c r="C224" s="21" t="s">
        <v>64</v>
      </c>
      <c r="D224" s="21" t="s">
        <v>252</v>
      </c>
      <c r="E224" s="22" t="s">
        <v>173</v>
      </c>
      <c r="F224" s="21"/>
      <c r="G224" s="18">
        <f aca="true" t="shared" si="101" ref="G224:P224">G225+G232</f>
        <v>2962.7</v>
      </c>
      <c r="H224" s="18">
        <f t="shared" si="101"/>
        <v>131.2</v>
      </c>
      <c r="I224" s="18">
        <f t="shared" si="101"/>
        <v>2833.7</v>
      </c>
      <c r="J224" s="18">
        <f t="shared" si="101"/>
        <v>0</v>
      </c>
      <c r="K224" s="18">
        <f t="shared" si="101"/>
        <v>131.2</v>
      </c>
      <c r="L224" s="18">
        <f t="shared" si="101"/>
        <v>2795.2999999999997</v>
      </c>
      <c r="M224" s="18">
        <f t="shared" si="101"/>
        <v>0</v>
      </c>
      <c r="N224" s="18">
        <f t="shared" si="101"/>
        <v>131.2</v>
      </c>
      <c r="O224" s="18">
        <f t="shared" si="101"/>
        <v>2716.2</v>
      </c>
      <c r="P224" s="18">
        <f t="shared" si="101"/>
        <v>0</v>
      </c>
    </row>
    <row r="225" spans="1:16" ht="20.25">
      <c r="A225" s="38" t="s">
        <v>199</v>
      </c>
      <c r="B225" s="22">
        <v>115</v>
      </c>
      <c r="C225" s="21" t="s">
        <v>64</v>
      </c>
      <c r="D225" s="21" t="s">
        <v>252</v>
      </c>
      <c r="E225" s="22" t="s">
        <v>200</v>
      </c>
      <c r="F225" s="21"/>
      <c r="G225" s="18">
        <f>G226+G229</f>
        <v>108.4</v>
      </c>
      <c r="H225" s="18">
        <f aca="true" t="shared" si="102" ref="H225:P225">H226+H229</f>
        <v>131.2</v>
      </c>
      <c r="I225" s="18">
        <f t="shared" si="102"/>
        <v>0</v>
      </c>
      <c r="J225" s="18">
        <f t="shared" si="102"/>
        <v>0</v>
      </c>
      <c r="K225" s="18">
        <f t="shared" si="102"/>
        <v>131.2</v>
      </c>
      <c r="L225" s="18">
        <f t="shared" si="102"/>
        <v>0</v>
      </c>
      <c r="M225" s="18">
        <f t="shared" si="102"/>
        <v>0</v>
      </c>
      <c r="N225" s="18">
        <f t="shared" si="102"/>
        <v>131.2</v>
      </c>
      <c r="O225" s="18">
        <f t="shared" si="102"/>
        <v>0</v>
      </c>
      <c r="P225" s="18">
        <f t="shared" si="102"/>
        <v>0</v>
      </c>
    </row>
    <row r="226" spans="1:16" ht="60.75">
      <c r="A226" s="39" t="s">
        <v>183</v>
      </c>
      <c r="B226" s="22">
        <v>115</v>
      </c>
      <c r="C226" s="21" t="s">
        <v>64</v>
      </c>
      <c r="D226" s="21" t="s">
        <v>252</v>
      </c>
      <c r="E226" s="22" t="s">
        <v>212</v>
      </c>
      <c r="F226" s="21"/>
      <c r="G226" s="18">
        <f>G227</f>
        <v>8.4</v>
      </c>
      <c r="H226" s="18">
        <f aca="true" t="shared" si="103" ref="H226:P227">H227</f>
        <v>31.2</v>
      </c>
      <c r="I226" s="18">
        <f t="shared" si="103"/>
        <v>0</v>
      </c>
      <c r="J226" s="18">
        <f t="shared" si="103"/>
        <v>0</v>
      </c>
      <c r="K226" s="18">
        <f t="shared" si="103"/>
        <v>31.2</v>
      </c>
      <c r="L226" s="18">
        <f t="shared" si="103"/>
        <v>0</v>
      </c>
      <c r="M226" s="18">
        <f t="shared" si="103"/>
        <v>0</v>
      </c>
      <c r="N226" s="18">
        <f t="shared" si="103"/>
        <v>31.2</v>
      </c>
      <c r="O226" s="18">
        <f t="shared" si="103"/>
        <v>0</v>
      </c>
      <c r="P226" s="18">
        <f t="shared" si="103"/>
        <v>0</v>
      </c>
    </row>
    <row r="227" spans="1:16" ht="81">
      <c r="A227" s="19" t="s">
        <v>185</v>
      </c>
      <c r="B227" s="22">
        <v>115</v>
      </c>
      <c r="C227" s="21" t="s">
        <v>64</v>
      </c>
      <c r="D227" s="21" t="s">
        <v>252</v>
      </c>
      <c r="E227" s="22" t="s">
        <v>213</v>
      </c>
      <c r="F227" s="21"/>
      <c r="G227" s="18">
        <f>G228</f>
        <v>8.4</v>
      </c>
      <c r="H227" s="18">
        <f t="shared" si="103"/>
        <v>31.2</v>
      </c>
      <c r="I227" s="18">
        <f t="shared" si="103"/>
        <v>0</v>
      </c>
      <c r="J227" s="18">
        <f t="shared" si="103"/>
        <v>0</v>
      </c>
      <c r="K227" s="18">
        <f t="shared" si="103"/>
        <v>31.2</v>
      </c>
      <c r="L227" s="18">
        <f t="shared" si="103"/>
        <v>0</v>
      </c>
      <c r="M227" s="18">
        <f t="shared" si="103"/>
        <v>0</v>
      </c>
      <c r="N227" s="18">
        <f t="shared" si="103"/>
        <v>31.2</v>
      </c>
      <c r="O227" s="18">
        <f t="shared" si="103"/>
        <v>0</v>
      </c>
      <c r="P227" s="18">
        <f t="shared" si="103"/>
        <v>0</v>
      </c>
    </row>
    <row r="228" spans="1:16" ht="40.5">
      <c r="A228" s="19" t="s">
        <v>168</v>
      </c>
      <c r="B228" s="22">
        <v>115</v>
      </c>
      <c r="C228" s="21" t="s">
        <v>64</v>
      </c>
      <c r="D228" s="21" t="s">
        <v>252</v>
      </c>
      <c r="E228" s="22" t="s">
        <v>213</v>
      </c>
      <c r="F228" s="21" t="s">
        <v>169</v>
      </c>
      <c r="G228" s="18">
        <v>8.4</v>
      </c>
      <c r="H228" s="18">
        <v>31.2</v>
      </c>
      <c r="I228" s="18"/>
      <c r="J228" s="18"/>
      <c r="K228" s="18">
        <v>31.2</v>
      </c>
      <c r="L228" s="18"/>
      <c r="M228" s="18"/>
      <c r="N228" s="18">
        <v>31.2</v>
      </c>
      <c r="O228" s="18"/>
      <c r="P228" s="18"/>
    </row>
    <row r="229" spans="1:16" ht="42.75" customHeight="1">
      <c r="A229" s="23" t="s">
        <v>254</v>
      </c>
      <c r="B229" s="22">
        <v>115</v>
      </c>
      <c r="C229" s="21" t="s">
        <v>64</v>
      </c>
      <c r="D229" s="21" t="s">
        <v>252</v>
      </c>
      <c r="E229" s="22" t="s">
        <v>255</v>
      </c>
      <c r="F229" s="21"/>
      <c r="G229" s="18">
        <f>G230</f>
        <v>100</v>
      </c>
      <c r="H229" s="18">
        <f aca="true" t="shared" si="104" ref="H229:P230">H230</f>
        <v>100</v>
      </c>
      <c r="I229" s="18">
        <f t="shared" si="104"/>
        <v>0</v>
      </c>
      <c r="J229" s="18">
        <f t="shared" si="104"/>
        <v>0</v>
      </c>
      <c r="K229" s="18">
        <f t="shared" si="104"/>
        <v>100</v>
      </c>
      <c r="L229" s="18">
        <f t="shared" si="104"/>
        <v>0</v>
      </c>
      <c r="M229" s="18">
        <f t="shared" si="104"/>
        <v>0</v>
      </c>
      <c r="N229" s="18">
        <f t="shared" si="104"/>
        <v>100</v>
      </c>
      <c r="O229" s="18">
        <f t="shared" si="104"/>
        <v>0</v>
      </c>
      <c r="P229" s="18">
        <f t="shared" si="104"/>
        <v>0</v>
      </c>
    </row>
    <row r="230" spans="1:16" ht="81">
      <c r="A230" s="19" t="s">
        <v>185</v>
      </c>
      <c r="B230" s="22">
        <v>115</v>
      </c>
      <c r="C230" s="21" t="s">
        <v>64</v>
      </c>
      <c r="D230" s="21" t="s">
        <v>252</v>
      </c>
      <c r="E230" s="22" t="s">
        <v>256</v>
      </c>
      <c r="F230" s="21"/>
      <c r="G230" s="18">
        <f>G231</f>
        <v>100</v>
      </c>
      <c r="H230" s="18">
        <f t="shared" si="104"/>
        <v>100</v>
      </c>
      <c r="I230" s="18">
        <f t="shared" si="104"/>
        <v>0</v>
      </c>
      <c r="J230" s="18">
        <f t="shared" si="104"/>
        <v>0</v>
      </c>
      <c r="K230" s="18">
        <f t="shared" si="104"/>
        <v>100</v>
      </c>
      <c r="L230" s="18">
        <f t="shared" si="104"/>
        <v>0</v>
      </c>
      <c r="M230" s="18">
        <f t="shared" si="104"/>
        <v>0</v>
      </c>
      <c r="N230" s="18">
        <f t="shared" si="104"/>
        <v>100</v>
      </c>
      <c r="O230" s="18">
        <f t="shared" si="104"/>
        <v>0</v>
      </c>
      <c r="P230" s="18">
        <f t="shared" si="104"/>
        <v>0</v>
      </c>
    </row>
    <row r="231" spans="1:16" ht="40.5">
      <c r="A231" s="19" t="s">
        <v>168</v>
      </c>
      <c r="B231" s="22">
        <v>115</v>
      </c>
      <c r="C231" s="21" t="s">
        <v>64</v>
      </c>
      <c r="D231" s="21" t="s">
        <v>252</v>
      </c>
      <c r="E231" s="22" t="s">
        <v>256</v>
      </c>
      <c r="F231" s="21" t="s">
        <v>169</v>
      </c>
      <c r="G231" s="18">
        <f>H231+I231+J231</f>
        <v>100</v>
      </c>
      <c r="H231" s="18">
        <v>100</v>
      </c>
      <c r="I231" s="18"/>
      <c r="J231" s="18"/>
      <c r="K231" s="18">
        <v>100</v>
      </c>
      <c r="L231" s="18"/>
      <c r="M231" s="18"/>
      <c r="N231" s="18">
        <v>100</v>
      </c>
      <c r="O231" s="18"/>
      <c r="P231" s="18"/>
    </row>
    <row r="232" spans="1:16" ht="20.25">
      <c r="A232" s="40" t="s">
        <v>257</v>
      </c>
      <c r="B232" s="22">
        <v>115</v>
      </c>
      <c r="C232" s="21" t="s">
        <v>64</v>
      </c>
      <c r="D232" s="21" t="s">
        <v>252</v>
      </c>
      <c r="E232" s="21" t="s">
        <v>258</v>
      </c>
      <c r="F232" s="21"/>
      <c r="G232" s="18">
        <f>G233</f>
        <v>2854.2999999999997</v>
      </c>
      <c r="H232" s="18">
        <f aca="true" t="shared" si="105" ref="H232:P232">H233</f>
        <v>0</v>
      </c>
      <c r="I232" s="18">
        <f t="shared" si="105"/>
        <v>2833.7</v>
      </c>
      <c r="J232" s="18">
        <f t="shared" si="105"/>
        <v>0</v>
      </c>
      <c r="K232" s="18">
        <f t="shared" si="105"/>
        <v>0</v>
      </c>
      <c r="L232" s="18">
        <f t="shared" si="105"/>
        <v>2795.2999999999997</v>
      </c>
      <c r="M232" s="18">
        <f t="shared" si="105"/>
        <v>0</v>
      </c>
      <c r="N232" s="18">
        <f t="shared" si="105"/>
        <v>0</v>
      </c>
      <c r="O232" s="18">
        <f t="shared" si="105"/>
        <v>2716.2</v>
      </c>
      <c r="P232" s="18">
        <f t="shared" si="105"/>
        <v>0</v>
      </c>
    </row>
    <row r="233" spans="1:16" ht="40.5">
      <c r="A233" s="23" t="s">
        <v>259</v>
      </c>
      <c r="B233" s="22">
        <v>115</v>
      </c>
      <c r="C233" s="21" t="s">
        <v>64</v>
      </c>
      <c r="D233" s="21" t="s">
        <v>252</v>
      </c>
      <c r="E233" s="21" t="s">
        <v>260</v>
      </c>
      <c r="F233" s="21"/>
      <c r="G233" s="18">
        <f>G234+G239</f>
        <v>2854.2999999999997</v>
      </c>
      <c r="H233" s="18">
        <f aca="true" t="shared" si="106" ref="H233:M233">H234+H239</f>
        <v>0</v>
      </c>
      <c r="I233" s="18">
        <f t="shared" si="106"/>
        <v>2833.7</v>
      </c>
      <c r="J233" s="18">
        <f t="shared" si="106"/>
        <v>0</v>
      </c>
      <c r="K233" s="18">
        <f t="shared" si="106"/>
        <v>0</v>
      </c>
      <c r="L233" s="18">
        <f t="shared" si="106"/>
        <v>2795.2999999999997</v>
      </c>
      <c r="M233" s="18">
        <f t="shared" si="106"/>
        <v>0</v>
      </c>
      <c r="N233" s="18">
        <f>N234</f>
        <v>0</v>
      </c>
      <c r="O233" s="18">
        <f>O234</f>
        <v>2716.2</v>
      </c>
      <c r="P233" s="18">
        <f>P234</f>
        <v>0</v>
      </c>
    </row>
    <row r="234" spans="1:16" ht="20.25">
      <c r="A234" s="19" t="s">
        <v>28</v>
      </c>
      <c r="B234" s="22">
        <v>115</v>
      </c>
      <c r="C234" s="21" t="s">
        <v>64</v>
      </c>
      <c r="D234" s="21" t="s">
        <v>252</v>
      </c>
      <c r="E234" s="21" t="s">
        <v>261</v>
      </c>
      <c r="F234" s="21"/>
      <c r="G234" s="18">
        <f>G235+G236+G238+G237</f>
        <v>2791.2999999999997</v>
      </c>
      <c r="H234" s="18">
        <f aca="true" t="shared" si="107" ref="H234:P234">H235+H236+H238+H237</f>
        <v>0</v>
      </c>
      <c r="I234" s="18">
        <f t="shared" si="107"/>
        <v>2833.7</v>
      </c>
      <c r="J234" s="18">
        <f t="shared" si="107"/>
        <v>0</v>
      </c>
      <c r="K234" s="18">
        <f t="shared" si="107"/>
        <v>0</v>
      </c>
      <c r="L234" s="18">
        <f t="shared" si="107"/>
        <v>2795.2999999999997</v>
      </c>
      <c r="M234" s="18">
        <f t="shared" si="107"/>
        <v>0</v>
      </c>
      <c r="N234" s="18">
        <f t="shared" si="107"/>
        <v>0</v>
      </c>
      <c r="O234" s="18">
        <f t="shared" si="107"/>
        <v>2716.2</v>
      </c>
      <c r="P234" s="18">
        <f t="shared" si="107"/>
        <v>0</v>
      </c>
    </row>
    <row r="235" spans="1:16" ht="20.25">
      <c r="A235" s="19" t="s">
        <v>22</v>
      </c>
      <c r="B235" s="22">
        <v>115</v>
      </c>
      <c r="C235" s="21" t="s">
        <v>64</v>
      </c>
      <c r="D235" s="21" t="s">
        <v>252</v>
      </c>
      <c r="E235" s="21" t="s">
        <v>261</v>
      </c>
      <c r="F235" s="21" t="s">
        <v>23</v>
      </c>
      <c r="G235" s="18">
        <v>2422.2</v>
      </c>
      <c r="H235" s="18"/>
      <c r="I235" s="18">
        <v>2582.6</v>
      </c>
      <c r="J235" s="18"/>
      <c r="K235" s="18"/>
      <c r="L235" s="18">
        <v>2544.2</v>
      </c>
      <c r="M235" s="18"/>
      <c r="N235" s="18"/>
      <c r="O235" s="18">
        <v>2465.1</v>
      </c>
      <c r="P235" s="18"/>
    </row>
    <row r="236" spans="1:16" ht="40.5">
      <c r="A236" s="19" t="s">
        <v>24</v>
      </c>
      <c r="B236" s="22">
        <v>115</v>
      </c>
      <c r="C236" s="21" t="s">
        <v>64</v>
      </c>
      <c r="D236" s="21" t="s">
        <v>252</v>
      </c>
      <c r="E236" s="21" t="s">
        <v>261</v>
      </c>
      <c r="F236" s="21" t="s">
        <v>25</v>
      </c>
      <c r="G236" s="18">
        <v>362.5</v>
      </c>
      <c r="H236" s="18"/>
      <c r="I236" s="18">
        <v>241.6</v>
      </c>
      <c r="J236" s="18"/>
      <c r="K236" s="18"/>
      <c r="L236" s="18">
        <v>241.6</v>
      </c>
      <c r="M236" s="18"/>
      <c r="N236" s="18"/>
      <c r="O236" s="18">
        <v>241.6</v>
      </c>
      <c r="P236" s="18"/>
    </row>
    <row r="237" spans="1:16" ht="20.25">
      <c r="A237" s="19" t="s">
        <v>262</v>
      </c>
      <c r="B237" s="41">
        <v>115</v>
      </c>
      <c r="C237" s="21" t="s">
        <v>64</v>
      </c>
      <c r="D237" s="21" t="s">
        <v>252</v>
      </c>
      <c r="E237" s="21" t="s">
        <v>261</v>
      </c>
      <c r="F237" s="21" t="s">
        <v>263</v>
      </c>
      <c r="G237" s="18">
        <v>1.5</v>
      </c>
      <c r="H237" s="18"/>
      <c r="I237" s="18">
        <v>1.5</v>
      </c>
      <c r="J237" s="18"/>
      <c r="K237" s="18"/>
      <c r="L237" s="18"/>
      <c r="M237" s="18"/>
      <c r="N237" s="18"/>
      <c r="O237" s="18"/>
      <c r="P237" s="18"/>
    </row>
    <row r="238" spans="1:16" ht="20.25">
      <c r="A238" s="19" t="s">
        <v>127</v>
      </c>
      <c r="B238" s="22">
        <v>115</v>
      </c>
      <c r="C238" s="21" t="s">
        <v>64</v>
      </c>
      <c r="D238" s="21" t="s">
        <v>252</v>
      </c>
      <c r="E238" s="21" t="s">
        <v>261</v>
      </c>
      <c r="F238" s="21" t="s">
        <v>128</v>
      </c>
      <c r="G238" s="18">
        <v>5.1</v>
      </c>
      <c r="H238" s="18"/>
      <c r="I238" s="18">
        <v>8</v>
      </c>
      <c r="J238" s="18"/>
      <c r="K238" s="18"/>
      <c r="L238" s="18">
        <v>9.5</v>
      </c>
      <c r="M238" s="18"/>
      <c r="N238" s="18"/>
      <c r="O238" s="18">
        <v>9.5</v>
      </c>
      <c r="P238" s="18"/>
    </row>
    <row r="239" spans="1:16" ht="152.25" customHeight="1">
      <c r="A239" s="25" t="s">
        <v>30</v>
      </c>
      <c r="B239" s="22">
        <v>115</v>
      </c>
      <c r="C239" s="21" t="s">
        <v>64</v>
      </c>
      <c r="D239" s="21" t="s">
        <v>252</v>
      </c>
      <c r="E239" s="21" t="s">
        <v>264</v>
      </c>
      <c r="F239" s="21"/>
      <c r="G239" s="18">
        <f>G240</f>
        <v>63</v>
      </c>
      <c r="H239" s="18">
        <f aca="true" t="shared" si="108" ref="H239:M239">H240</f>
        <v>0</v>
      </c>
      <c r="I239" s="18">
        <f t="shared" si="108"/>
        <v>0</v>
      </c>
      <c r="J239" s="18">
        <f t="shared" si="108"/>
        <v>0</v>
      </c>
      <c r="K239" s="18">
        <f t="shared" si="108"/>
        <v>0</v>
      </c>
      <c r="L239" s="18">
        <f t="shared" si="108"/>
        <v>0</v>
      </c>
      <c r="M239" s="18">
        <f t="shared" si="108"/>
        <v>0</v>
      </c>
      <c r="N239" s="18"/>
      <c r="O239" s="18"/>
      <c r="P239" s="18"/>
    </row>
    <row r="240" spans="1:16" ht="20.25">
      <c r="A240" s="19" t="s">
        <v>22</v>
      </c>
      <c r="B240" s="41">
        <v>115</v>
      </c>
      <c r="C240" s="21" t="s">
        <v>64</v>
      </c>
      <c r="D240" s="21" t="s">
        <v>252</v>
      </c>
      <c r="E240" s="21" t="s">
        <v>264</v>
      </c>
      <c r="F240" s="21" t="s">
        <v>23</v>
      </c>
      <c r="G240" s="18">
        <v>63</v>
      </c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60.75">
      <c r="A241" s="23" t="s">
        <v>265</v>
      </c>
      <c r="B241" s="22">
        <v>115</v>
      </c>
      <c r="C241" s="21" t="s">
        <v>64</v>
      </c>
      <c r="D241" s="21" t="s">
        <v>252</v>
      </c>
      <c r="E241" s="21" t="s">
        <v>150</v>
      </c>
      <c r="F241" s="21"/>
      <c r="G241" s="18">
        <f>G246+G242</f>
        <v>19.2</v>
      </c>
      <c r="H241" s="18">
        <f aca="true" t="shared" si="109" ref="H241:M241">H246+H242</f>
        <v>0</v>
      </c>
      <c r="I241" s="18">
        <f t="shared" si="109"/>
        <v>17</v>
      </c>
      <c r="J241" s="18">
        <f t="shared" si="109"/>
        <v>0</v>
      </c>
      <c r="K241" s="18">
        <f t="shared" si="109"/>
        <v>0</v>
      </c>
      <c r="L241" s="18">
        <f t="shared" si="109"/>
        <v>17</v>
      </c>
      <c r="M241" s="18">
        <f t="shared" si="109"/>
        <v>0</v>
      </c>
      <c r="N241" s="18">
        <f>N246</f>
        <v>0</v>
      </c>
      <c r="O241" s="18">
        <f>O246</f>
        <v>17</v>
      </c>
      <c r="P241" s="18">
        <f>P246</f>
        <v>0</v>
      </c>
    </row>
    <row r="242" spans="1:16" ht="40.5">
      <c r="A242" s="23" t="s">
        <v>266</v>
      </c>
      <c r="B242" s="22">
        <v>115</v>
      </c>
      <c r="C242" s="21" t="s">
        <v>64</v>
      </c>
      <c r="D242" s="21" t="s">
        <v>252</v>
      </c>
      <c r="E242" s="21" t="s">
        <v>267</v>
      </c>
      <c r="F242" s="21"/>
      <c r="G242" s="18">
        <f>G243</f>
        <v>2.2</v>
      </c>
      <c r="H242" s="18">
        <f aca="true" t="shared" si="110" ref="H242:M244">H243</f>
        <v>0</v>
      </c>
      <c r="I242" s="18">
        <f t="shared" si="110"/>
        <v>0</v>
      </c>
      <c r="J242" s="18">
        <f t="shared" si="110"/>
        <v>0</v>
      </c>
      <c r="K242" s="18">
        <f t="shared" si="110"/>
        <v>0</v>
      </c>
      <c r="L242" s="18">
        <f t="shared" si="110"/>
        <v>0</v>
      </c>
      <c r="M242" s="18">
        <f t="shared" si="110"/>
        <v>0</v>
      </c>
      <c r="N242" s="18"/>
      <c r="O242" s="18"/>
      <c r="P242" s="18"/>
    </row>
    <row r="243" spans="1:16" ht="60.75">
      <c r="A243" s="23" t="s">
        <v>268</v>
      </c>
      <c r="B243" s="22">
        <v>115</v>
      </c>
      <c r="C243" s="21" t="s">
        <v>64</v>
      </c>
      <c r="D243" s="21" t="s">
        <v>252</v>
      </c>
      <c r="E243" s="21" t="s">
        <v>269</v>
      </c>
      <c r="F243" s="21"/>
      <c r="G243" s="18">
        <f>G244</f>
        <v>2.2</v>
      </c>
      <c r="H243" s="18">
        <f t="shared" si="110"/>
        <v>0</v>
      </c>
      <c r="I243" s="18">
        <f t="shared" si="110"/>
        <v>0</v>
      </c>
      <c r="J243" s="18">
        <f t="shared" si="110"/>
        <v>0</v>
      </c>
      <c r="K243" s="18">
        <f t="shared" si="110"/>
        <v>0</v>
      </c>
      <c r="L243" s="18">
        <f t="shared" si="110"/>
        <v>0</v>
      </c>
      <c r="M243" s="18">
        <f t="shared" si="110"/>
        <v>0</v>
      </c>
      <c r="N243" s="18"/>
      <c r="O243" s="18"/>
      <c r="P243" s="18"/>
    </row>
    <row r="244" spans="1:16" ht="20.25">
      <c r="A244" s="23" t="s">
        <v>270</v>
      </c>
      <c r="B244" s="22">
        <v>115</v>
      </c>
      <c r="C244" s="21" t="s">
        <v>64</v>
      </c>
      <c r="D244" s="21" t="s">
        <v>252</v>
      </c>
      <c r="E244" s="21" t="s">
        <v>271</v>
      </c>
      <c r="F244" s="21"/>
      <c r="G244" s="18">
        <f>G245</f>
        <v>2.2</v>
      </c>
      <c r="H244" s="18">
        <f t="shared" si="110"/>
        <v>0</v>
      </c>
      <c r="I244" s="18">
        <f t="shared" si="110"/>
        <v>0</v>
      </c>
      <c r="J244" s="18">
        <f t="shared" si="110"/>
        <v>0</v>
      </c>
      <c r="K244" s="18">
        <f t="shared" si="110"/>
        <v>0</v>
      </c>
      <c r="L244" s="18">
        <f t="shared" si="110"/>
        <v>0</v>
      </c>
      <c r="M244" s="18">
        <f t="shared" si="110"/>
        <v>0</v>
      </c>
      <c r="N244" s="18"/>
      <c r="O244" s="18"/>
      <c r="P244" s="18"/>
    </row>
    <row r="245" spans="1:16" ht="20.25">
      <c r="A245" s="19" t="s">
        <v>75</v>
      </c>
      <c r="B245" s="22">
        <v>115</v>
      </c>
      <c r="C245" s="21" t="s">
        <v>64</v>
      </c>
      <c r="D245" s="21" t="s">
        <v>252</v>
      </c>
      <c r="E245" s="21" t="s">
        <v>271</v>
      </c>
      <c r="F245" s="21" t="s">
        <v>76</v>
      </c>
      <c r="G245" s="18">
        <v>2.2</v>
      </c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60.75">
      <c r="A246" s="27" t="s">
        <v>151</v>
      </c>
      <c r="B246" s="22">
        <v>115</v>
      </c>
      <c r="C246" s="21" t="s">
        <v>64</v>
      </c>
      <c r="D246" s="21" t="s">
        <v>252</v>
      </c>
      <c r="E246" s="21" t="s">
        <v>152</v>
      </c>
      <c r="F246" s="21"/>
      <c r="G246" s="18">
        <f>G247</f>
        <v>17</v>
      </c>
      <c r="H246" s="18">
        <f aca="true" t="shared" si="111" ref="H246:P248">H247</f>
        <v>0</v>
      </c>
      <c r="I246" s="18">
        <f t="shared" si="111"/>
        <v>17</v>
      </c>
      <c r="J246" s="18">
        <f t="shared" si="111"/>
        <v>0</v>
      </c>
      <c r="K246" s="18">
        <f t="shared" si="111"/>
        <v>0</v>
      </c>
      <c r="L246" s="18">
        <f t="shared" si="111"/>
        <v>17</v>
      </c>
      <c r="M246" s="18">
        <f t="shared" si="111"/>
        <v>0</v>
      </c>
      <c r="N246" s="18">
        <f t="shared" si="111"/>
        <v>0</v>
      </c>
      <c r="O246" s="18">
        <f t="shared" si="111"/>
        <v>17</v>
      </c>
      <c r="P246" s="18">
        <f t="shared" si="111"/>
        <v>0</v>
      </c>
    </row>
    <row r="247" spans="1:16" ht="60.75">
      <c r="A247" s="27" t="s">
        <v>272</v>
      </c>
      <c r="B247" s="22">
        <v>115</v>
      </c>
      <c r="C247" s="21" t="s">
        <v>64</v>
      </c>
      <c r="D247" s="21" t="s">
        <v>252</v>
      </c>
      <c r="E247" s="21" t="s">
        <v>273</v>
      </c>
      <c r="F247" s="21"/>
      <c r="G247" s="18">
        <f>G248</f>
        <v>17</v>
      </c>
      <c r="H247" s="18">
        <f t="shared" si="111"/>
        <v>0</v>
      </c>
      <c r="I247" s="18">
        <f t="shared" si="111"/>
        <v>17</v>
      </c>
      <c r="J247" s="18">
        <f t="shared" si="111"/>
        <v>0</v>
      </c>
      <c r="K247" s="18">
        <f t="shared" si="111"/>
        <v>0</v>
      </c>
      <c r="L247" s="18">
        <f t="shared" si="111"/>
        <v>17</v>
      </c>
      <c r="M247" s="18">
        <f t="shared" si="111"/>
        <v>0</v>
      </c>
      <c r="N247" s="18">
        <f t="shared" si="111"/>
        <v>0</v>
      </c>
      <c r="O247" s="18">
        <f t="shared" si="111"/>
        <v>17</v>
      </c>
      <c r="P247" s="18">
        <f t="shared" si="111"/>
        <v>0</v>
      </c>
    </row>
    <row r="248" spans="1:16" ht="20.25">
      <c r="A248" s="23" t="s">
        <v>274</v>
      </c>
      <c r="B248" s="22">
        <v>115</v>
      </c>
      <c r="C248" s="21" t="s">
        <v>64</v>
      </c>
      <c r="D248" s="21" t="s">
        <v>252</v>
      </c>
      <c r="E248" s="21" t="s">
        <v>275</v>
      </c>
      <c r="F248" s="21"/>
      <c r="G248" s="18">
        <f>G249</f>
        <v>17</v>
      </c>
      <c r="H248" s="18">
        <f t="shared" si="111"/>
        <v>0</v>
      </c>
      <c r="I248" s="18">
        <f t="shared" si="111"/>
        <v>17</v>
      </c>
      <c r="J248" s="18">
        <f t="shared" si="111"/>
        <v>0</v>
      </c>
      <c r="K248" s="18">
        <f t="shared" si="111"/>
        <v>0</v>
      </c>
      <c r="L248" s="18">
        <f t="shared" si="111"/>
        <v>17</v>
      </c>
      <c r="M248" s="18">
        <f t="shared" si="111"/>
        <v>0</v>
      </c>
      <c r="N248" s="18">
        <f t="shared" si="111"/>
        <v>0</v>
      </c>
      <c r="O248" s="18">
        <f t="shared" si="111"/>
        <v>17</v>
      </c>
      <c r="P248" s="18">
        <f t="shared" si="111"/>
        <v>0</v>
      </c>
    </row>
    <row r="249" spans="1:16" ht="20.25">
      <c r="A249" s="19" t="s">
        <v>75</v>
      </c>
      <c r="B249" s="22">
        <v>115</v>
      </c>
      <c r="C249" s="21" t="s">
        <v>64</v>
      </c>
      <c r="D249" s="21" t="s">
        <v>252</v>
      </c>
      <c r="E249" s="21" t="s">
        <v>275</v>
      </c>
      <c r="F249" s="21" t="s">
        <v>76</v>
      </c>
      <c r="G249" s="18">
        <f>H249+I249+J249</f>
        <v>17</v>
      </c>
      <c r="H249" s="18"/>
      <c r="I249" s="18">
        <v>17</v>
      </c>
      <c r="J249" s="18"/>
      <c r="K249" s="18"/>
      <c r="L249" s="18">
        <v>17</v>
      </c>
      <c r="M249" s="18"/>
      <c r="N249" s="18"/>
      <c r="O249" s="18">
        <v>17</v>
      </c>
      <c r="P249" s="18"/>
    </row>
    <row r="250" spans="1:16" ht="20.25">
      <c r="A250" s="19" t="s">
        <v>157</v>
      </c>
      <c r="B250" s="22">
        <v>115</v>
      </c>
      <c r="C250" s="21" t="s">
        <v>158</v>
      </c>
      <c r="D250" s="21" t="s">
        <v>13</v>
      </c>
      <c r="E250" s="21"/>
      <c r="F250" s="21"/>
      <c r="G250" s="18">
        <f>G251+G258</f>
        <v>9558</v>
      </c>
      <c r="H250" s="18">
        <f aca="true" t="shared" si="112" ref="H250:P250">H251+H258</f>
        <v>9143</v>
      </c>
      <c r="I250" s="18">
        <f t="shared" si="112"/>
        <v>0</v>
      </c>
      <c r="J250" s="18">
        <f t="shared" si="112"/>
        <v>0</v>
      </c>
      <c r="K250" s="18">
        <f t="shared" si="112"/>
        <v>9143</v>
      </c>
      <c r="L250" s="18">
        <f t="shared" si="112"/>
        <v>0</v>
      </c>
      <c r="M250" s="18">
        <f t="shared" si="112"/>
        <v>0</v>
      </c>
      <c r="N250" s="18">
        <f t="shared" si="112"/>
        <v>9143</v>
      </c>
      <c r="O250" s="18">
        <f t="shared" si="112"/>
        <v>0</v>
      </c>
      <c r="P250" s="18">
        <f t="shared" si="112"/>
        <v>0</v>
      </c>
    </row>
    <row r="251" spans="1:16" ht="20.25">
      <c r="A251" s="19" t="s">
        <v>159</v>
      </c>
      <c r="B251" s="22">
        <v>115</v>
      </c>
      <c r="C251" s="21" t="s">
        <v>158</v>
      </c>
      <c r="D251" s="21" t="s">
        <v>66</v>
      </c>
      <c r="E251" s="21"/>
      <c r="F251" s="21"/>
      <c r="G251" s="18">
        <f>G252</f>
        <v>3948</v>
      </c>
      <c r="H251" s="18">
        <f aca="true" t="shared" si="113" ref="H251:P254">H252</f>
        <v>3983</v>
      </c>
      <c r="I251" s="18">
        <f t="shared" si="113"/>
        <v>0</v>
      </c>
      <c r="J251" s="18">
        <f t="shared" si="113"/>
        <v>0</v>
      </c>
      <c r="K251" s="18">
        <f t="shared" si="113"/>
        <v>3983</v>
      </c>
      <c r="L251" s="18">
        <f t="shared" si="113"/>
        <v>0</v>
      </c>
      <c r="M251" s="18">
        <f t="shared" si="113"/>
        <v>0</v>
      </c>
      <c r="N251" s="18">
        <f t="shared" si="113"/>
        <v>3983</v>
      </c>
      <c r="O251" s="18">
        <f t="shared" si="113"/>
        <v>0</v>
      </c>
      <c r="P251" s="18">
        <f t="shared" si="113"/>
        <v>0</v>
      </c>
    </row>
    <row r="252" spans="1:16" ht="40.5">
      <c r="A252" s="19" t="s">
        <v>172</v>
      </c>
      <c r="B252" s="22">
        <v>115</v>
      </c>
      <c r="C252" s="21" t="s">
        <v>158</v>
      </c>
      <c r="D252" s="21" t="s">
        <v>66</v>
      </c>
      <c r="E252" s="22" t="s">
        <v>173</v>
      </c>
      <c r="F252" s="21"/>
      <c r="G252" s="18">
        <f>G253</f>
        <v>3948</v>
      </c>
      <c r="H252" s="18">
        <f t="shared" si="113"/>
        <v>3983</v>
      </c>
      <c r="I252" s="18">
        <f t="shared" si="113"/>
        <v>0</v>
      </c>
      <c r="J252" s="18">
        <f t="shared" si="113"/>
        <v>0</v>
      </c>
      <c r="K252" s="18">
        <f t="shared" si="113"/>
        <v>3983</v>
      </c>
      <c r="L252" s="18">
        <f t="shared" si="113"/>
        <v>0</v>
      </c>
      <c r="M252" s="18">
        <f t="shared" si="113"/>
        <v>0</v>
      </c>
      <c r="N252" s="18">
        <f t="shared" si="113"/>
        <v>3983</v>
      </c>
      <c r="O252" s="18">
        <f t="shared" si="113"/>
        <v>0</v>
      </c>
      <c r="P252" s="18">
        <f t="shared" si="113"/>
        <v>0</v>
      </c>
    </row>
    <row r="253" spans="1:16" ht="20.25">
      <c r="A253" s="39" t="s">
        <v>199</v>
      </c>
      <c r="B253" s="22">
        <v>115</v>
      </c>
      <c r="C253" s="21" t="s">
        <v>158</v>
      </c>
      <c r="D253" s="21" t="s">
        <v>66</v>
      </c>
      <c r="E253" s="22" t="s">
        <v>200</v>
      </c>
      <c r="F253" s="21"/>
      <c r="G253" s="18">
        <f>G254</f>
        <v>3948</v>
      </c>
      <c r="H253" s="18">
        <f t="shared" si="113"/>
        <v>3983</v>
      </c>
      <c r="I253" s="18">
        <f t="shared" si="113"/>
        <v>0</v>
      </c>
      <c r="J253" s="18">
        <f t="shared" si="113"/>
        <v>0</v>
      </c>
      <c r="K253" s="18">
        <f t="shared" si="113"/>
        <v>3983</v>
      </c>
      <c r="L253" s="18">
        <f t="shared" si="113"/>
        <v>0</v>
      </c>
      <c r="M253" s="18">
        <f t="shared" si="113"/>
        <v>0</v>
      </c>
      <c r="N253" s="18">
        <f t="shared" si="113"/>
        <v>3983</v>
      </c>
      <c r="O253" s="18">
        <f t="shared" si="113"/>
        <v>0</v>
      </c>
      <c r="P253" s="18">
        <f t="shared" si="113"/>
        <v>0</v>
      </c>
    </row>
    <row r="254" spans="1:16" ht="81">
      <c r="A254" s="39" t="s">
        <v>276</v>
      </c>
      <c r="B254" s="22">
        <v>115</v>
      </c>
      <c r="C254" s="21" t="s">
        <v>158</v>
      </c>
      <c r="D254" s="21" t="s">
        <v>66</v>
      </c>
      <c r="E254" s="22" t="s">
        <v>277</v>
      </c>
      <c r="F254" s="21"/>
      <c r="G254" s="18">
        <f>G255</f>
        <v>3948</v>
      </c>
      <c r="H254" s="18">
        <f t="shared" si="113"/>
        <v>3983</v>
      </c>
      <c r="I254" s="18">
        <f t="shared" si="113"/>
        <v>0</v>
      </c>
      <c r="J254" s="18">
        <f t="shared" si="113"/>
        <v>0</v>
      </c>
      <c r="K254" s="18">
        <f t="shared" si="113"/>
        <v>3983</v>
      </c>
      <c r="L254" s="18">
        <f t="shared" si="113"/>
        <v>0</v>
      </c>
      <c r="M254" s="18">
        <f t="shared" si="113"/>
        <v>0</v>
      </c>
      <c r="N254" s="18">
        <f t="shared" si="113"/>
        <v>3983</v>
      </c>
      <c r="O254" s="18">
        <f t="shared" si="113"/>
        <v>0</v>
      </c>
      <c r="P254" s="18">
        <f t="shared" si="113"/>
        <v>0</v>
      </c>
    </row>
    <row r="255" spans="1:16" ht="81">
      <c r="A255" s="42" t="s">
        <v>278</v>
      </c>
      <c r="B255" s="22">
        <v>115</v>
      </c>
      <c r="C255" s="21" t="s">
        <v>158</v>
      </c>
      <c r="D255" s="21" t="s">
        <v>66</v>
      </c>
      <c r="E255" s="22" t="s">
        <v>279</v>
      </c>
      <c r="F255" s="21"/>
      <c r="G255" s="18">
        <f>G257+G256</f>
        <v>3948</v>
      </c>
      <c r="H255" s="18">
        <f aca="true" t="shared" si="114" ref="H255:P255">H257+H256</f>
        <v>3983</v>
      </c>
      <c r="I255" s="18">
        <f t="shared" si="114"/>
        <v>0</v>
      </c>
      <c r="J255" s="18">
        <f t="shared" si="114"/>
        <v>0</v>
      </c>
      <c r="K255" s="18">
        <f t="shared" si="114"/>
        <v>3983</v>
      </c>
      <c r="L255" s="18">
        <f t="shared" si="114"/>
        <v>0</v>
      </c>
      <c r="M255" s="18">
        <f t="shared" si="114"/>
        <v>0</v>
      </c>
      <c r="N255" s="18">
        <f t="shared" si="114"/>
        <v>3983</v>
      </c>
      <c r="O255" s="18">
        <f t="shared" si="114"/>
        <v>0</v>
      </c>
      <c r="P255" s="18">
        <f t="shared" si="114"/>
        <v>0</v>
      </c>
    </row>
    <row r="256" spans="1:16" ht="40.5">
      <c r="A256" s="19" t="s">
        <v>24</v>
      </c>
      <c r="B256" s="22">
        <v>115</v>
      </c>
      <c r="C256" s="21" t="s">
        <v>158</v>
      </c>
      <c r="D256" s="21" t="s">
        <v>66</v>
      </c>
      <c r="E256" s="22" t="s">
        <v>279</v>
      </c>
      <c r="F256" s="21" t="s">
        <v>25</v>
      </c>
      <c r="G256" s="18">
        <v>58.2</v>
      </c>
      <c r="H256" s="18">
        <v>60</v>
      </c>
      <c r="I256" s="18"/>
      <c r="J256" s="18"/>
      <c r="K256" s="18">
        <v>60</v>
      </c>
      <c r="L256" s="18"/>
      <c r="M256" s="18"/>
      <c r="N256" s="18">
        <v>60</v>
      </c>
      <c r="O256" s="18"/>
      <c r="P256" s="18"/>
    </row>
    <row r="257" spans="1:16" ht="40.5">
      <c r="A257" s="19" t="s">
        <v>168</v>
      </c>
      <c r="B257" s="22">
        <v>115</v>
      </c>
      <c r="C257" s="21" t="s">
        <v>158</v>
      </c>
      <c r="D257" s="21" t="s">
        <v>66</v>
      </c>
      <c r="E257" s="22" t="s">
        <v>279</v>
      </c>
      <c r="F257" s="21" t="s">
        <v>169</v>
      </c>
      <c r="G257" s="18">
        <v>3889.8</v>
      </c>
      <c r="H257" s="18">
        <v>3923</v>
      </c>
      <c r="I257" s="18"/>
      <c r="J257" s="18"/>
      <c r="K257" s="18">
        <v>3923</v>
      </c>
      <c r="L257" s="18"/>
      <c r="M257" s="18"/>
      <c r="N257" s="18">
        <v>3923</v>
      </c>
      <c r="O257" s="18"/>
      <c r="P257" s="18"/>
    </row>
    <row r="258" spans="1:16" ht="20.25">
      <c r="A258" s="19" t="s">
        <v>280</v>
      </c>
      <c r="B258" s="22">
        <v>115</v>
      </c>
      <c r="C258" s="21" t="s">
        <v>158</v>
      </c>
      <c r="D258" s="21" t="s">
        <v>142</v>
      </c>
      <c r="E258" s="21"/>
      <c r="F258" s="21"/>
      <c r="G258" s="18">
        <f>G259</f>
        <v>5610</v>
      </c>
      <c r="H258" s="18">
        <f aca="true" t="shared" si="115" ref="H258:P261">H259</f>
        <v>5160</v>
      </c>
      <c r="I258" s="18">
        <f t="shared" si="115"/>
        <v>0</v>
      </c>
      <c r="J258" s="18">
        <f t="shared" si="115"/>
        <v>0</v>
      </c>
      <c r="K258" s="18">
        <f t="shared" si="115"/>
        <v>5160</v>
      </c>
      <c r="L258" s="18">
        <f t="shared" si="115"/>
        <v>0</v>
      </c>
      <c r="M258" s="18">
        <f t="shared" si="115"/>
        <v>0</v>
      </c>
      <c r="N258" s="18">
        <f t="shared" si="115"/>
        <v>5160</v>
      </c>
      <c r="O258" s="18">
        <f t="shared" si="115"/>
        <v>0</v>
      </c>
      <c r="P258" s="18">
        <f t="shared" si="115"/>
        <v>0</v>
      </c>
    </row>
    <row r="259" spans="1:16" ht="40.5">
      <c r="A259" s="19" t="s">
        <v>172</v>
      </c>
      <c r="B259" s="22">
        <v>115</v>
      </c>
      <c r="C259" s="21" t="s">
        <v>158</v>
      </c>
      <c r="D259" s="21" t="s">
        <v>142</v>
      </c>
      <c r="E259" s="21" t="s">
        <v>173</v>
      </c>
      <c r="F259" s="21"/>
      <c r="G259" s="18">
        <f>G260</f>
        <v>5610</v>
      </c>
      <c r="H259" s="18">
        <f t="shared" si="115"/>
        <v>5160</v>
      </c>
      <c r="I259" s="18">
        <f t="shared" si="115"/>
        <v>0</v>
      </c>
      <c r="J259" s="18">
        <f t="shared" si="115"/>
        <v>0</v>
      </c>
      <c r="K259" s="18">
        <f t="shared" si="115"/>
        <v>5160</v>
      </c>
      <c r="L259" s="18">
        <f t="shared" si="115"/>
        <v>0</v>
      </c>
      <c r="M259" s="18">
        <f t="shared" si="115"/>
        <v>0</v>
      </c>
      <c r="N259" s="18">
        <f t="shared" si="115"/>
        <v>5160</v>
      </c>
      <c r="O259" s="18">
        <f t="shared" si="115"/>
        <v>0</v>
      </c>
      <c r="P259" s="18">
        <f t="shared" si="115"/>
        <v>0</v>
      </c>
    </row>
    <row r="260" spans="1:16" ht="20.25">
      <c r="A260" s="23" t="s">
        <v>174</v>
      </c>
      <c r="B260" s="22">
        <v>115</v>
      </c>
      <c r="C260" s="21" t="s">
        <v>158</v>
      </c>
      <c r="D260" s="21" t="s">
        <v>142</v>
      </c>
      <c r="E260" s="21" t="s">
        <v>175</v>
      </c>
      <c r="F260" s="43"/>
      <c r="G260" s="18">
        <f>G261</f>
        <v>5610</v>
      </c>
      <c r="H260" s="18">
        <f t="shared" si="115"/>
        <v>5160</v>
      </c>
      <c r="I260" s="18">
        <f t="shared" si="115"/>
        <v>0</v>
      </c>
      <c r="J260" s="18">
        <f t="shared" si="115"/>
        <v>0</v>
      </c>
      <c r="K260" s="18">
        <f t="shared" si="115"/>
        <v>5160</v>
      </c>
      <c r="L260" s="18">
        <f t="shared" si="115"/>
        <v>0</v>
      </c>
      <c r="M260" s="18">
        <f t="shared" si="115"/>
        <v>0</v>
      </c>
      <c r="N260" s="18">
        <f t="shared" si="115"/>
        <v>5160</v>
      </c>
      <c r="O260" s="18">
        <f t="shared" si="115"/>
        <v>0</v>
      </c>
      <c r="P260" s="18">
        <f t="shared" si="115"/>
        <v>0</v>
      </c>
    </row>
    <row r="261" spans="1:16" ht="60.75">
      <c r="A261" s="38" t="s">
        <v>281</v>
      </c>
      <c r="B261" s="22">
        <v>115</v>
      </c>
      <c r="C261" s="21" t="s">
        <v>158</v>
      </c>
      <c r="D261" s="21" t="s">
        <v>142</v>
      </c>
      <c r="E261" s="21" t="s">
        <v>282</v>
      </c>
      <c r="F261" s="43"/>
      <c r="G261" s="18">
        <f>G262</f>
        <v>5610</v>
      </c>
      <c r="H261" s="18">
        <f t="shared" si="115"/>
        <v>5160</v>
      </c>
      <c r="I261" s="18">
        <f t="shared" si="115"/>
        <v>0</v>
      </c>
      <c r="J261" s="18">
        <f t="shared" si="115"/>
        <v>0</v>
      </c>
      <c r="K261" s="18">
        <f t="shared" si="115"/>
        <v>5160</v>
      </c>
      <c r="L261" s="18">
        <f t="shared" si="115"/>
        <v>0</v>
      </c>
      <c r="M261" s="18">
        <f t="shared" si="115"/>
        <v>0</v>
      </c>
      <c r="N261" s="18">
        <f t="shared" si="115"/>
        <v>5160</v>
      </c>
      <c r="O261" s="18">
        <f t="shared" si="115"/>
        <v>0</v>
      </c>
      <c r="P261" s="18">
        <f t="shared" si="115"/>
        <v>0</v>
      </c>
    </row>
    <row r="262" spans="1:16" ht="81">
      <c r="A262" s="42" t="s">
        <v>278</v>
      </c>
      <c r="B262" s="22">
        <v>115</v>
      </c>
      <c r="C262" s="21" t="s">
        <v>158</v>
      </c>
      <c r="D262" s="21" t="s">
        <v>142</v>
      </c>
      <c r="E262" s="21" t="s">
        <v>283</v>
      </c>
      <c r="F262" s="21"/>
      <c r="G262" s="18">
        <f>G263+G264</f>
        <v>5610</v>
      </c>
      <c r="H262" s="18">
        <f aca="true" t="shared" si="116" ref="H262:P262">H263+H264</f>
        <v>5160</v>
      </c>
      <c r="I262" s="18">
        <f t="shared" si="116"/>
        <v>0</v>
      </c>
      <c r="J262" s="18">
        <f t="shared" si="116"/>
        <v>0</v>
      </c>
      <c r="K262" s="18">
        <f t="shared" si="116"/>
        <v>5160</v>
      </c>
      <c r="L262" s="18">
        <f t="shared" si="116"/>
        <v>0</v>
      </c>
      <c r="M262" s="18">
        <f t="shared" si="116"/>
        <v>0</v>
      </c>
      <c r="N262" s="18">
        <f t="shared" si="116"/>
        <v>5160</v>
      </c>
      <c r="O262" s="18">
        <f t="shared" si="116"/>
        <v>0</v>
      </c>
      <c r="P262" s="18">
        <f t="shared" si="116"/>
        <v>0</v>
      </c>
    </row>
    <row r="263" spans="1:16" ht="40.5">
      <c r="A263" s="19" t="s">
        <v>24</v>
      </c>
      <c r="B263" s="22">
        <v>115</v>
      </c>
      <c r="C263" s="21" t="s">
        <v>158</v>
      </c>
      <c r="D263" s="21" t="s">
        <v>142</v>
      </c>
      <c r="E263" s="21" t="s">
        <v>283</v>
      </c>
      <c r="F263" s="21" t="s">
        <v>25</v>
      </c>
      <c r="G263" s="18">
        <v>55.5</v>
      </c>
      <c r="H263" s="18">
        <v>51.6</v>
      </c>
      <c r="I263" s="18"/>
      <c r="J263" s="18"/>
      <c r="K263" s="18">
        <v>51.6</v>
      </c>
      <c r="L263" s="18"/>
      <c r="M263" s="18"/>
      <c r="N263" s="18">
        <v>51.6</v>
      </c>
      <c r="O263" s="18"/>
      <c r="P263" s="18"/>
    </row>
    <row r="264" spans="1:16" ht="40.5">
      <c r="A264" s="19" t="s">
        <v>168</v>
      </c>
      <c r="B264" s="22">
        <v>115</v>
      </c>
      <c r="C264" s="21" t="s">
        <v>158</v>
      </c>
      <c r="D264" s="21" t="s">
        <v>142</v>
      </c>
      <c r="E264" s="21" t="s">
        <v>283</v>
      </c>
      <c r="F264" s="21" t="s">
        <v>169</v>
      </c>
      <c r="G264" s="18">
        <v>5554.5</v>
      </c>
      <c r="H264" s="18">
        <v>5108.4</v>
      </c>
      <c r="I264" s="18"/>
      <c r="J264" s="18"/>
      <c r="K264" s="18">
        <v>5108.4</v>
      </c>
      <c r="L264" s="18"/>
      <c r="M264" s="18"/>
      <c r="N264" s="18">
        <v>5108.4</v>
      </c>
      <c r="O264" s="18"/>
      <c r="P264" s="18"/>
    </row>
    <row r="265" spans="1:16" ht="20.25">
      <c r="A265" s="19" t="s">
        <v>284</v>
      </c>
      <c r="B265" s="22">
        <v>115</v>
      </c>
      <c r="C265" s="21" t="s">
        <v>285</v>
      </c>
      <c r="D265" s="21" t="s">
        <v>13</v>
      </c>
      <c r="E265" s="21"/>
      <c r="F265" s="21"/>
      <c r="G265" s="18">
        <f>G266</f>
        <v>609.5</v>
      </c>
      <c r="H265" s="18">
        <f aca="true" t="shared" si="117" ref="H265:P265">H266</f>
        <v>0</v>
      </c>
      <c r="I265" s="18">
        <f t="shared" si="117"/>
        <v>518.4</v>
      </c>
      <c r="J265" s="18">
        <f t="shared" si="117"/>
        <v>160</v>
      </c>
      <c r="K265" s="18">
        <f t="shared" si="117"/>
        <v>0</v>
      </c>
      <c r="L265" s="18">
        <f t="shared" si="117"/>
        <v>190</v>
      </c>
      <c r="M265" s="18">
        <f t="shared" si="117"/>
        <v>160</v>
      </c>
      <c r="N265" s="18">
        <f t="shared" si="117"/>
        <v>0</v>
      </c>
      <c r="O265" s="18">
        <f t="shared" si="117"/>
        <v>190</v>
      </c>
      <c r="P265" s="18">
        <f t="shared" si="117"/>
        <v>160</v>
      </c>
    </row>
    <row r="266" spans="1:16" ht="20.25">
      <c r="A266" s="19" t="s">
        <v>286</v>
      </c>
      <c r="B266" s="22">
        <v>115</v>
      </c>
      <c r="C266" s="21" t="s">
        <v>285</v>
      </c>
      <c r="D266" s="21" t="s">
        <v>55</v>
      </c>
      <c r="E266" s="21"/>
      <c r="F266" s="21"/>
      <c r="G266" s="18">
        <f>G267+G279</f>
        <v>609.5</v>
      </c>
      <c r="H266" s="18">
        <f aca="true" t="shared" si="118" ref="H266:P266">H267+H279</f>
        <v>0</v>
      </c>
      <c r="I266" s="18">
        <f t="shared" si="118"/>
        <v>518.4</v>
      </c>
      <c r="J266" s="18">
        <f t="shared" si="118"/>
        <v>160</v>
      </c>
      <c r="K266" s="18">
        <f t="shared" si="118"/>
        <v>0</v>
      </c>
      <c r="L266" s="18">
        <f t="shared" si="118"/>
        <v>190</v>
      </c>
      <c r="M266" s="18">
        <f t="shared" si="118"/>
        <v>160</v>
      </c>
      <c r="N266" s="18">
        <f t="shared" si="118"/>
        <v>0</v>
      </c>
      <c r="O266" s="18">
        <f t="shared" si="118"/>
        <v>190</v>
      </c>
      <c r="P266" s="18">
        <f t="shared" si="118"/>
        <v>160</v>
      </c>
    </row>
    <row r="267" spans="1:16" ht="40.5">
      <c r="A267" s="19" t="s">
        <v>287</v>
      </c>
      <c r="B267" s="22">
        <v>115</v>
      </c>
      <c r="C267" s="21" t="s">
        <v>285</v>
      </c>
      <c r="D267" s="21" t="s">
        <v>55</v>
      </c>
      <c r="E267" s="21" t="s">
        <v>288</v>
      </c>
      <c r="F267" s="21"/>
      <c r="G267" s="18">
        <f aca="true" t="shared" si="119" ref="G267:P267">G268+G271+G276</f>
        <v>350</v>
      </c>
      <c r="H267" s="18">
        <f t="shared" si="119"/>
        <v>0</v>
      </c>
      <c r="I267" s="18">
        <f t="shared" si="119"/>
        <v>190</v>
      </c>
      <c r="J267" s="18">
        <f t="shared" si="119"/>
        <v>160</v>
      </c>
      <c r="K267" s="18">
        <f t="shared" si="119"/>
        <v>0</v>
      </c>
      <c r="L267" s="18">
        <f t="shared" si="119"/>
        <v>190</v>
      </c>
      <c r="M267" s="18">
        <f t="shared" si="119"/>
        <v>160</v>
      </c>
      <c r="N267" s="18">
        <f t="shared" si="119"/>
        <v>0</v>
      </c>
      <c r="O267" s="18">
        <f t="shared" si="119"/>
        <v>190</v>
      </c>
      <c r="P267" s="18">
        <f t="shared" si="119"/>
        <v>160</v>
      </c>
    </row>
    <row r="268" spans="1:16" ht="20.25">
      <c r="A268" s="19" t="s">
        <v>289</v>
      </c>
      <c r="B268" s="22">
        <v>115</v>
      </c>
      <c r="C268" s="21" t="s">
        <v>285</v>
      </c>
      <c r="D268" s="21" t="s">
        <v>55</v>
      </c>
      <c r="E268" s="21" t="s">
        <v>290</v>
      </c>
      <c r="F268" s="21"/>
      <c r="G268" s="18">
        <f aca="true" t="shared" si="120" ref="G268:P269">G269</f>
        <v>90</v>
      </c>
      <c r="H268" s="18">
        <f t="shared" si="120"/>
        <v>0</v>
      </c>
      <c r="I268" s="18">
        <f t="shared" si="120"/>
        <v>90</v>
      </c>
      <c r="J268" s="18">
        <f t="shared" si="120"/>
        <v>0</v>
      </c>
      <c r="K268" s="18">
        <f t="shared" si="120"/>
        <v>0</v>
      </c>
      <c r="L268" s="18">
        <f t="shared" si="120"/>
        <v>90</v>
      </c>
      <c r="M268" s="18">
        <f t="shared" si="120"/>
        <v>0</v>
      </c>
      <c r="N268" s="18">
        <f t="shared" si="120"/>
        <v>0</v>
      </c>
      <c r="O268" s="18">
        <f t="shared" si="120"/>
        <v>90</v>
      </c>
      <c r="P268" s="18">
        <f t="shared" si="120"/>
        <v>0</v>
      </c>
    </row>
    <row r="269" spans="1:16" ht="20.25">
      <c r="A269" s="19" t="s">
        <v>291</v>
      </c>
      <c r="B269" s="22">
        <v>115</v>
      </c>
      <c r="C269" s="21" t="s">
        <v>285</v>
      </c>
      <c r="D269" s="21" t="s">
        <v>55</v>
      </c>
      <c r="E269" s="21" t="s">
        <v>292</v>
      </c>
      <c r="F269" s="21"/>
      <c r="G269" s="18">
        <f>G270</f>
        <v>90</v>
      </c>
      <c r="H269" s="18">
        <f t="shared" si="120"/>
        <v>0</v>
      </c>
      <c r="I269" s="18">
        <f t="shared" si="120"/>
        <v>90</v>
      </c>
      <c r="J269" s="18">
        <f t="shared" si="120"/>
        <v>0</v>
      </c>
      <c r="K269" s="18">
        <f t="shared" si="120"/>
        <v>0</v>
      </c>
      <c r="L269" s="18">
        <f t="shared" si="120"/>
        <v>90</v>
      </c>
      <c r="M269" s="18">
        <f t="shared" si="120"/>
        <v>0</v>
      </c>
      <c r="N269" s="18">
        <f t="shared" si="120"/>
        <v>0</v>
      </c>
      <c r="O269" s="18">
        <f t="shared" si="120"/>
        <v>90</v>
      </c>
      <c r="P269" s="18">
        <f t="shared" si="120"/>
        <v>0</v>
      </c>
    </row>
    <row r="270" spans="1:16" ht="20.25">
      <c r="A270" s="19" t="s">
        <v>75</v>
      </c>
      <c r="B270" s="22">
        <v>115</v>
      </c>
      <c r="C270" s="21" t="s">
        <v>285</v>
      </c>
      <c r="D270" s="21" t="s">
        <v>55</v>
      </c>
      <c r="E270" s="21" t="s">
        <v>292</v>
      </c>
      <c r="F270" s="21" t="s">
        <v>76</v>
      </c>
      <c r="G270" s="18">
        <f>H270+I270+J270</f>
        <v>90</v>
      </c>
      <c r="H270" s="18"/>
      <c r="I270" s="18">
        <v>90</v>
      </c>
      <c r="J270" s="18"/>
      <c r="K270" s="18"/>
      <c r="L270" s="18">
        <v>90</v>
      </c>
      <c r="M270" s="18"/>
      <c r="N270" s="18"/>
      <c r="O270" s="18">
        <v>90</v>
      </c>
      <c r="P270" s="18"/>
    </row>
    <row r="271" spans="1:16" ht="20.25">
      <c r="A271" s="19" t="s">
        <v>293</v>
      </c>
      <c r="B271" s="22">
        <v>115</v>
      </c>
      <c r="C271" s="21" t="s">
        <v>285</v>
      </c>
      <c r="D271" s="21" t="s">
        <v>55</v>
      </c>
      <c r="E271" s="21" t="s">
        <v>294</v>
      </c>
      <c r="F271" s="21"/>
      <c r="G271" s="18">
        <f>G272+G274</f>
        <v>210</v>
      </c>
      <c r="H271" s="18">
        <f aca="true" t="shared" si="121" ref="H271:P271">H272+H274</f>
        <v>0</v>
      </c>
      <c r="I271" s="18">
        <f t="shared" si="121"/>
        <v>100</v>
      </c>
      <c r="J271" s="18">
        <f t="shared" si="121"/>
        <v>110</v>
      </c>
      <c r="K271" s="18">
        <f t="shared" si="121"/>
        <v>0</v>
      </c>
      <c r="L271" s="18">
        <f t="shared" si="121"/>
        <v>100</v>
      </c>
      <c r="M271" s="18">
        <f t="shared" si="121"/>
        <v>110</v>
      </c>
      <c r="N271" s="18">
        <f t="shared" si="121"/>
        <v>0</v>
      </c>
      <c r="O271" s="18">
        <f t="shared" si="121"/>
        <v>100</v>
      </c>
      <c r="P271" s="18">
        <f t="shared" si="121"/>
        <v>110</v>
      </c>
    </row>
    <row r="272" spans="1:16" ht="20.25">
      <c r="A272" s="19" t="s">
        <v>291</v>
      </c>
      <c r="B272" s="22">
        <v>115</v>
      </c>
      <c r="C272" s="21" t="s">
        <v>285</v>
      </c>
      <c r="D272" s="21" t="s">
        <v>55</v>
      </c>
      <c r="E272" s="21" t="s">
        <v>295</v>
      </c>
      <c r="F272" s="21"/>
      <c r="G272" s="18">
        <f>G273</f>
        <v>100</v>
      </c>
      <c r="H272" s="18">
        <f aca="true" t="shared" si="122" ref="H272:P272">H273</f>
        <v>0</v>
      </c>
      <c r="I272" s="18">
        <f t="shared" si="122"/>
        <v>100</v>
      </c>
      <c r="J272" s="18">
        <f t="shared" si="122"/>
        <v>0</v>
      </c>
      <c r="K272" s="18">
        <f t="shared" si="122"/>
        <v>0</v>
      </c>
      <c r="L272" s="18">
        <f t="shared" si="122"/>
        <v>100</v>
      </c>
      <c r="M272" s="18">
        <f t="shared" si="122"/>
        <v>0</v>
      </c>
      <c r="N272" s="18">
        <f t="shared" si="122"/>
        <v>0</v>
      </c>
      <c r="O272" s="18">
        <f t="shared" si="122"/>
        <v>100</v>
      </c>
      <c r="P272" s="18">
        <f t="shared" si="122"/>
        <v>0</v>
      </c>
    </row>
    <row r="273" spans="1:16" ht="20.25">
      <c r="A273" s="19" t="s">
        <v>75</v>
      </c>
      <c r="B273" s="22">
        <v>115</v>
      </c>
      <c r="C273" s="21" t="s">
        <v>285</v>
      </c>
      <c r="D273" s="21" t="s">
        <v>55</v>
      </c>
      <c r="E273" s="21" t="s">
        <v>295</v>
      </c>
      <c r="F273" s="21" t="s">
        <v>76</v>
      </c>
      <c r="G273" s="18">
        <f>H273+I273+J273</f>
        <v>100</v>
      </c>
      <c r="H273" s="18"/>
      <c r="I273" s="18">
        <v>100</v>
      </c>
      <c r="J273" s="18"/>
      <c r="K273" s="18"/>
      <c r="L273" s="18">
        <v>100</v>
      </c>
      <c r="M273" s="18"/>
      <c r="N273" s="18"/>
      <c r="O273" s="18">
        <v>100</v>
      </c>
      <c r="P273" s="18"/>
    </row>
    <row r="274" spans="1:16" ht="81">
      <c r="A274" s="19" t="s">
        <v>296</v>
      </c>
      <c r="B274" s="22">
        <v>115</v>
      </c>
      <c r="C274" s="21" t="s">
        <v>285</v>
      </c>
      <c r="D274" s="21" t="s">
        <v>55</v>
      </c>
      <c r="E274" s="21" t="s">
        <v>297</v>
      </c>
      <c r="F274" s="21"/>
      <c r="G274" s="18">
        <f>G275</f>
        <v>110</v>
      </c>
      <c r="H274" s="18">
        <f aca="true" t="shared" si="123" ref="H274:P274">H275</f>
        <v>0</v>
      </c>
      <c r="I274" s="18">
        <f t="shared" si="123"/>
        <v>0</v>
      </c>
      <c r="J274" s="18">
        <f t="shared" si="123"/>
        <v>110</v>
      </c>
      <c r="K274" s="18">
        <f t="shared" si="123"/>
        <v>0</v>
      </c>
      <c r="L274" s="18">
        <f t="shared" si="123"/>
        <v>0</v>
      </c>
      <c r="M274" s="18">
        <f t="shared" si="123"/>
        <v>110</v>
      </c>
      <c r="N274" s="18">
        <f t="shared" si="123"/>
        <v>0</v>
      </c>
      <c r="O274" s="18">
        <f t="shared" si="123"/>
        <v>0</v>
      </c>
      <c r="P274" s="18">
        <f t="shared" si="123"/>
        <v>110</v>
      </c>
    </row>
    <row r="275" spans="1:16" ht="20.25">
      <c r="A275" s="19" t="s">
        <v>75</v>
      </c>
      <c r="B275" s="22">
        <v>115</v>
      </c>
      <c r="C275" s="21" t="s">
        <v>285</v>
      </c>
      <c r="D275" s="21" t="s">
        <v>55</v>
      </c>
      <c r="E275" s="21" t="s">
        <v>297</v>
      </c>
      <c r="F275" s="21" t="s">
        <v>76</v>
      </c>
      <c r="G275" s="18">
        <f>H275+I275+J275</f>
        <v>110</v>
      </c>
      <c r="H275" s="18"/>
      <c r="I275" s="18"/>
      <c r="J275" s="18">
        <v>110</v>
      </c>
      <c r="K275" s="18"/>
      <c r="L275" s="18"/>
      <c r="M275" s="18">
        <v>110</v>
      </c>
      <c r="N275" s="18"/>
      <c r="O275" s="18"/>
      <c r="P275" s="18">
        <v>110</v>
      </c>
    </row>
    <row r="276" spans="1:16" ht="40.5">
      <c r="A276" s="19" t="s">
        <v>298</v>
      </c>
      <c r="B276" s="22">
        <v>115</v>
      </c>
      <c r="C276" s="21" t="s">
        <v>285</v>
      </c>
      <c r="D276" s="21" t="s">
        <v>55</v>
      </c>
      <c r="E276" s="21" t="s">
        <v>299</v>
      </c>
      <c r="F276" s="21"/>
      <c r="G276" s="18">
        <f>G277</f>
        <v>50</v>
      </c>
      <c r="H276" s="18">
        <f aca="true" t="shared" si="124" ref="H276:P277">H277</f>
        <v>0</v>
      </c>
      <c r="I276" s="18">
        <f t="shared" si="124"/>
        <v>0</v>
      </c>
      <c r="J276" s="18">
        <f t="shared" si="124"/>
        <v>50</v>
      </c>
      <c r="K276" s="18">
        <f t="shared" si="124"/>
        <v>0</v>
      </c>
      <c r="L276" s="18">
        <f t="shared" si="124"/>
        <v>0</v>
      </c>
      <c r="M276" s="18">
        <f t="shared" si="124"/>
        <v>50</v>
      </c>
      <c r="N276" s="18">
        <f t="shared" si="124"/>
        <v>0</v>
      </c>
      <c r="O276" s="18">
        <f t="shared" si="124"/>
        <v>0</v>
      </c>
      <c r="P276" s="18">
        <f t="shared" si="124"/>
        <v>50</v>
      </c>
    </row>
    <row r="277" spans="1:16" ht="81">
      <c r="A277" s="19" t="s">
        <v>296</v>
      </c>
      <c r="B277" s="22">
        <v>115</v>
      </c>
      <c r="C277" s="21" t="s">
        <v>285</v>
      </c>
      <c r="D277" s="21" t="s">
        <v>55</v>
      </c>
      <c r="E277" s="21" t="s">
        <v>300</v>
      </c>
      <c r="F277" s="21"/>
      <c r="G277" s="18">
        <f>G278</f>
        <v>50</v>
      </c>
      <c r="H277" s="18">
        <f t="shared" si="124"/>
        <v>0</v>
      </c>
      <c r="I277" s="18">
        <f t="shared" si="124"/>
        <v>0</v>
      </c>
      <c r="J277" s="18">
        <f t="shared" si="124"/>
        <v>50</v>
      </c>
      <c r="K277" s="18">
        <f t="shared" si="124"/>
        <v>0</v>
      </c>
      <c r="L277" s="18">
        <f t="shared" si="124"/>
        <v>0</v>
      </c>
      <c r="M277" s="18">
        <f t="shared" si="124"/>
        <v>50</v>
      </c>
      <c r="N277" s="18">
        <f t="shared" si="124"/>
        <v>0</v>
      </c>
      <c r="O277" s="18">
        <f t="shared" si="124"/>
        <v>0</v>
      </c>
      <c r="P277" s="18">
        <f t="shared" si="124"/>
        <v>50</v>
      </c>
    </row>
    <row r="278" spans="1:16" ht="20.25">
      <c r="A278" s="19" t="s">
        <v>75</v>
      </c>
      <c r="B278" s="22">
        <v>115</v>
      </c>
      <c r="C278" s="21" t="s">
        <v>285</v>
      </c>
      <c r="D278" s="21" t="s">
        <v>55</v>
      </c>
      <c r="E278" s="21" t="s">
        <v>300</v>
      </c>
      <c r="F278" s="21" t="s">
        <v>76</v>
      </c>
      <c r="G278" s="18">
        <f>H278+I278+J278</f>
        <v>50</v>
      </c>
      <c r="H278" s="18"/>
      <c r="I278" s="18"/>
      <c r="J278" s="18">
        <v>50</v>
      </c>
      <c r="K278" s="18"/>
      <c r="L278" s="18"/>
      <c r="M278" s="18">
        <v>50</v>
      </c>
      <c r="N278" s="18"/>
      <c r="O278" s="18"/>
      <c r="P278" s="18">
        <v>50</v>
      </c>
    </row>
    <row r="279" spans="1:16" ht="40.5">
      <c r="A279" s="19" t="s">
        <v>172</v>
      </c>
      <c r="B279" s="22">
        <v>115</v>
      </c>
      <c r="C279" s="21" t="s">
        <v>285</v>
      </c>
      <c r="D279" s="21" t="s">
        <v>55</v>
      </c>
      <c r="E279" s="21" t="s">
        <v>173</v>
      </c>
      <c r="F279" s="21"/>
      <c r="G279" s="18">
        <f>G280</f>
        <v>259.5</v>
      </c>
      <c r="H279" s="18">
        <f aca="true" t="shared" si="125" ref="H279:P282">H280</f>
        <v>0</v>
      </c>
      <c r="I279" s="18">
        <f t="shared" si="125"/>
        <v>328.4</v>
      </c>
      <c r="J279" s="18">
        <f t="shared" si="125"/>
        <v>0</v>
      </c>
      <c r="K279" s="18">
        <f t="shared" si="125"/>
        <v>0</v>
      </c>
      <c r="L279" s="18">
        <f t="shared" si="125"/>
        <v>0</v>
      </c>
      <c r="M279" s="18">
        <f t="shared" si="125"/>
        <v>0</v>
      </c>
      <c r="N279" s="18">
        <f t="shared" si="125"/>
        <v>0</v>
      </c>
      <c r="O279" s="18">
        <f t="shared" si="125"/>
        <v>0</v>
      </c>
      <c r="P279" s="18">
        <f t="shared" si="125"/>
        <v>0</v>
      </c>
    </row>
    <row r="280" spans="1:16" ht="20.25">
      <c r="A280" s="19" t="s">
        <v>199</v>
      </c>
      <c r="B280" s="22">
        <v>115</v>
      </c>
      <c r="C280" s="21" t="s">
        <v>285</v>
      </c>
      <c r="D280" s="21" t="s">
        <v>55</v>
      </c>
      <c r="E280" s="21" t="s">
        <v>200</v>
      </c>
      <c r="F280" s="21"/>
      <c r="G280" s="18">
        <f>G281</f>
        <v>259.5</v>
      </c>
      <c r="H280" s="18">
        <f t="shared" si="125"/>
        <v>0</v>
      </c>
      <c r="I280" s="18">
        <f t="shared" si="125"/>
        <v>328.4</v>
      </c>
      <c r="J280" s="18">
        <f t="shared" si="125"/>
        <v>0</v>
      </c>
      <c r="K280" s="18">
        <f t="shared" si="125"/>
        <v>0</v>
      </c>
      <c r="L280" s="18">
        <f t="shared" si="125"/>
        <v>0</v>
      </c>
      <c r="M280" s="18">
        <f t="shared" si="125"/>
        <v>0</v>
      </c>
      <c r="N280" s="18">
        <f t="shared" si="125"/>
        <v>0</v>
      </c>
      <c r="O280" s="18">
        <f t="shared" si="125"/>
        <v>0</v>
      </c>
      <c r="P280" s="18">
        <f t="shared" si="125"/>
        <v>0</v>
      </c>
    </row>
    <row r="281" spans="1:16" ht="40.5">
      <c r="A281" s="19" t="s">
        <v>219</v>
      </c>
      <c r="B281" s="22">
        <v>115</v>
      </c>
      <c r="C281" s="21" t="s">
        <v>285</v>
      </c>
      <c r="D281" s="21" t="s">
        <v>55</v>
      </c>
      <c r="E281" s="21" t="s">
        <v>220</v>
      </c>
      <c r="F281" s="21"/>
      <c r="G281" s="18">
        <f>G282</f>
        <v>259.5</v>
      </c>
      <c r="H281" s="18">
        <f t="shared" si="125"/>
        <v>0</v>
      </c>
      <c r="I281" s="18">
        <f t="shared" si="125"/>
        <v>328.4</v>
      </c>
      <c r="J281" s="18">
        <f t="shared" si="125"/>
        <v>0</v>
      </c>
      <c r="K281" s="18">
        <f t="shared" si="125"/>
        <v>0</v>
      </c>
      <c r="L281" s="18">
        <f t="shared" si="125"/>
        <v>0</v>
      </c>
      <c r="M281" s="18">
        <f t="shared" si="125"/>
        <v>0</v>
      </c>
      <c r="N281" s="18">
        <f t="shared" si="125"/>
        <v>0</v>
      </c>
      <c r="O281" s="18">
        <f t="shared" si="125"/>
        <v>0</v>
      </c>
      <c r="P281" s="18">
        <f t="shared" si="125"/>
        <v>0</v>
      </c>
    </row>
    <row r="282" spans="1:16" ht="20.25">
      <c r="A282" s="19" t="s">
        <v>221</v>
      </c>
      <c r="B282" s="22">
        <v>115</v>
      </c>
      <c r="C282" s="21" t="s">
        <v>285</v>
      </c>
      <c r="D282" s="21" t="s">
        <v>55</v>
      </c>
      <c r="E282" s="21" t="s">
        <v>222</v>
      </c>
      <c r="F282" s="21"/>
      <c r="G282" s="18">
        <f>G283</f>
        <v>259.5</v>
      </c>
      <c r="H282" s="18">
        <f t="shared" si="125"/>
        <v>0</v>
      </c>
      <c r="I282" s="18">
        <f t="shared" si="125"/>
        <v>328.4</v>
      </c>
      <c r="J282" s="18">
        <f t="shared" si="125"/>
        <v>0</v>
      </c>
      <c r="K282" s="18">
        <f t="shared" si="125"/>
        <v>0</v>
      </c>
      <c r="L282" s="18">
        <f t="shared" si="125"/>
        <v>0</v>
      </c>
      <c r="M282" s="18">
        <f t="shared" si="125"/>
        <v>0</v>
      </c>
      <c r="N282" s="18">
        <f t="shared" si="125"/>
        <v>0</v>
      </c>
      <c r="O282" s="18">
        <f t="shared" si="125"/>
        <v>0</v>
      </c>
      <c r="P282" s="18">
        <f t="shared" si="125"/>
        <v>0</v>
      </c>
    </row>
    <row r="283" spans="1:16" ht="20.25">
      <c r="A283" s="19" t="s">
        <v>75</v>
      </c>
      <c r="B283" s="22">
        <v>115</v>
      </c>
      <c r="C283" s="21" t="s">
        <v>285</v>
      </c>
      <c r="D283" s="21" t="s">
        <v>55</v>
      </c>
      <c r="E283" s="21" t="s">
        <v>222</v>
      </c>
      <c r="F283" s="21" t="s">
        <v>76</v>
      </c>
      <c r="G283" s="18">
        <v>259.5</v>
      </c>
      <c r="H283" s="18"/>
      <c r="I283" s="18">
        <v>328.4</v>
      </c>
      <c r="J283" s="18"/>
      <c r="K283" s="18"/>
      <c r="L283" s="18"/>
      <c r="M283" s="18"/>
      <c r="N283" s="44"/>
      <c r="O283" s="18"/>
      <c r="P283" s="44"/>
    </row>
    <row r="284" spans="1:16" ht="20.25">
      <c r="A284" s="15" t="s">
        <v>301</v>
      </c>
      <c r="B284" s="12">
        <v>546</v>
      </c>
      <c r="C284" s="29"/>
      <c r="D284" s="29"/>
      <c r="E284" s="12"/>
      <c r="F284" s="29"/>
      <c r="G284" s="17">
        <f aca="true" t="shared" si="126" ref="G284:M284">G285+G386+G409+G444+G471+G485+G529+G536+G573+G520</f>
        <v>164200.2</v>
      </c>
      <c r="H284" s="17" t="e">
        <f t="shared" si="126"/>
        <v>#REF!</v>
      </c>
      <c r="I284" s="17" t="e">
        <f t="shared" si="126"/>
        <v>#REF!</v>
      </c>
      <c r="J284" s="17" t="e">
        <f t="shared" si="126"/>
        <v>#REF!</v>
      </c>
      <c r="K284" s="17" t="e">
        <f t="shared" si="126"/>
        <v>#REF!</v>
      </c>
      <c r="L284" s="17" t="e">
        <f t="shared" si="126"/>
        <v>#REF!</v>
      </c>
      <c r="M284" s="17" t="e">
        <f t="shared" si="126"/>
        <v>#REF!</v>
      </c>
      <c r="N284" s="18" t="e">
        <f>N285+N386+N409+N444+N471+N485+N529+N536+N573+#REF!+N520</f>
        <v>#REF!</v>
      </c>
      <c r="O284" s="18" t="e">
        <f>O285+O386+O409+O444+O471+O485+O529+O536+O573+#REF!+O520</f>
        <v>#REF!</v>
      </c>
      <c r="P284" s="18" t="e">
        <f>P285+P386+P409+P444+P471+P485+P529+P536+P573+#REF!+P520</f>
        <v>#REF!</v>
      </c>
    </row>
    <row r="285" spans="1:16" ht="20.25">
      <c r="A285" s="19" t="s">
        <v>11</v>
      </c>
      <c r="B285" s="22">
        <v>546</v>
      </c>
      <c r="C285" s="21" t="s">
        <v>12</v>
      </c>
      <c r="D285" s="21" t="s">
        <v>13</v>
      </c>
      <c r="E285" s="22"/>
      <c r="F285" s="21"/>
      <c r="G285" s="18">
        <f>G286+G356+G352</f>
        <v>47941.7</v>
      </c>
      <c r="H285" s="18" t="e">
        <f>H286+#REF!+H356+H352</f>
        <v>#REF!</v>
      </c>
      <c r="I285" s="18" t="e">
        <f>I286+#REF!+I356+I352</f>
        <v>#REF!</v>
      </c>
      <c r="J285" s="18" t="e">
        <f>J286+#REF!+J356+J352</f>
        <v>#REF!</v>
      </c>
      <c r="K285" s="18" t="e">
        <f>K286+#REF!+K356+K352</f>
        <v>#REF!</v>
      </c>
      <c r="L285" s="18" t="e">
        <f>L286+#REF!+L356+L352</f>
        <v>#REF!</v>
      </c>
      <c r="M285" s="18" t="e">
        <f>M286+#REF!+M356+M352</f>
        <v>#REF!</v>
      </c>
      <c r="N285" s="18" t="e">
        <f>N286+#REF!+N356+N352</f>
        <v>#REF!</v>
      </c>
      <c r="O285" s="18" t="e">
        <f>O286+#REF!+O356+O352</f>
        <v>#REF!</v>
      </c>
      <c r="P285" s="18" t="e">
        <f>P286+#REF!+P356+P352</f>
        <v>#REF!</v>
      </c>
    </row>
    <row r="286" spans="1:16" ht="60.75">
      <c r="A286" s="19" t="s">
        <v>302</v>
      </c>
      <c r="B286" s="22">
        <v>546</v>
      </c>
      <c r="C286" s="21" t="s">
        <v>12</v>
      </c>
      <c r="D286" s="21" t="s">
        <v>142</v>
      </c>
      <c r="E286" s="22"/>
      <c r="F286" s="21"/>
      <c r="G286" s="18">
        <f aca="true" t="shared" si="127" ref="G286:P286">G317+G327+G343+G295+G287+G308</f>
        <v>29252.199999999997</v>
      </c>
      <c r="H286" s="18">
        <f t="shared" si="127"/>
        <v>2489.3999999999996</v>
      </c>
      <c r="I286" s="18">
        <f t="shared" si="127"/>
        <v>24784.100000000002</v>
      </c>
      <c r="J286" s="18">
        <f t="shared" si="127"/>
        <v>412.70000000000005</v>
      </c>
      <c r="K286" s="18">
        <f t="shared" si="127"/>
        <v>2175.3999999999996</v>
      </c>
      <c r="L286" s="18">
        <f t="shared" si="127"/>
        <v>23429.300000000003</v>
      </c>
      <c r="M286" s="18">
        <f t="shared" si="127"/>
        <v>412.70000000000005</v>
      </c>
      <c r="N286" s="18">
        <f t="shared" si="127"/>
        <v>2177.1</v>
      </c>
      <c r="O286" s="18">
        <f t="shared" si="127"/>
        <v>22796.9</v>
      </c>
      <c r="P286" s="18">
        <f t="shared" si="127"/>
        <v>412.70000000000005</v>
      </c>
    </row>
    <row r="287" spans="1:16" ht="60.75">
      <c r="A287" s="19" t="s">
        <v>303</v>
      </c>
      <c r="B287" s="22">
        <v>546</v>
      </c>
      <c r="C287" s="21" t="s">
        <v>12</v>
      </c>
      <c r="D287" s="21" t="s">
        <v>142</v>
      </c>
      <c r="E287" s="21" t="s">
        <v>189</v>
      </c>
      <c r="F287" s="21"/>
      <c r="G287" s="18">
        <f>G288</f>
        <v>147.7</v>
      </c>
      <c r="H287" s="18">
        <f aca="true" t="shared" si="128" ref="H287:P287">H288</f>
        <v>0</v>
      </c>
      <c r="I287" s="18">
        <f t="shared" si="128"/>
        <v>169</v>
      </c>
      <c r="J287" s="18">
        <f t="shared" si="128"/>
        <v>0</v>
      </c>
      <c r="K287" s="18">
        <f t="shared" si="128"/>
        <v>0</v>
      </c>
      <c r="L287" s="18">
        <f t="shared" si="128"/>
        <v>3</v>
      </c>
      <c r="M287" s="18">
        <f t="shared" si="128"/>
        <v>0</v>
      </c>
      <c r="N287" s="18">
        <f t="shared" si="128"/>
        <v>0</v>
      </c>
      <c r="O287" s="18">
        <f t="shared" si="128"/>
        <v>28</v>
      </c>
      <c r="P287" s="18">
        <f t="shared" si="128"/>
        <v>0</v>
      </c>
    </row>
    <row r="288" spans="1:16" ht="40.5">
      <c r="A288" s="19" t="s">
        <v>190</v>
      </c>
      <c r="B288" s="22">
        <v>546</v>
      </c>
      <c r="C288" s="21" t="s">
        <v>12</v>
      </c>
      <c r="D288" s="21" t="s">
        <v>142</v>
      </c>
      <c r="E288" s="21" t="s">
        <v>191</v>
      </c>
      <c r="F288" s="21"/>
      <c r="G288" s="18">
        <f>G289+G292</f>
        <v>147.7</v>
      </c>
      <c r="H288" s="18">
        <f aca="true" t="shared" si="129" ref="H288:P288">H289+H292</f>
        <v>0</v>
      </c>
      <c r="I288" s="18">
        <f t="shared" si="129"/>
        <v>169</v>
      </c>
      <c r="J288" s="18">
        <f t="shared" si="129"/>
        <v>0</v>
      </c>
      <c r="K288" s="18">
        <f t="shared" si="129"/>
        <v>0</v>
      </c>
      <c r="L288" s="18">
        <f t="shared" si="129"/>
        <v>3</v>
      </c>
      <c r="M288" s="18">
        <f t="shared" si="129"/>
        <v>0</v>
      </c>
      <c r="N288" s="18">
        <f t="shared" si="129"/>
        <v>0</v>
      </c>
      <c r="O288" s="18">
        <f t="shared" si="129"/>
        <v>28</v>
      </c>
      <c r="P288" s="18">
        <f t="shared" si="129"/>
        <v>0</v>
      </c>
    </row>
    <row r="289" spans="1:16" ht="40.5">
      <c r="A289" s="23" t="s">
        <v>192</v>
      </c>
      <c r="B289" s="22">
        <v>546</v>
      </c>
      <c r="C289" s="21" t="s">
        <v>12</v>
      </c>
      <c r="D289" s="21" t="s">
        <v>142</v>
      </c>
      <c r="E289" s="21" t="s">
        <v>193</v>
      </c>
      <c r="F289" s="21"/>
      <c r="G289" s="18">
        <f>G290</f>
        <v>2.7</v>
      </c>
      <c r="H289" s="18">
        <f aca="true" t="shared" si="130" ref="H289:P290">H290</f>
        <v>0</v>
      </c>
      <c r="I289" s="18">
        <f t="shared" si="130"/>
        <v>23</v>
      </c>
      <c r="J289" s="18">
        <f t="shared" si="130"/>
        <v>0</v>
      </c>
      <c r="K289" s="18">
        <f t="shared" si="130"/>
        <v>0</v>
      </c>
      <c r="L289" s="18">
        <f t="shared" si="130"/>
        <v>3</v>
      </c>
      <c r="M289" s="18">
        <f t="shared" si="130"/>
        <v>0</v>
      </c>
      <c r="N289" s="18">
        <f t="shared" si="130"/>
        <v>0</v>
      </c>
      <c r="O289" s="18">
        <f t="shared" si="130"/>
        <v>28</v>
      </c>
      <c r="P289" s="18">
        <f t="shared" si="130"/>
        <v>0</v>
      </c>
    </row>
    <row r="290" spans="1:16" ht="20.25">
      <c r="A290" s="23" t="s">
        <v>194</v>
      </c>
      <c r="B290" s="22">
        <v>546</v>
      </c>
      <c r="C290" s="21" t="s">
        <v>12</v>
      </c>
      <c r="D290" s="21" t="s">
        <v>142</v>
      </c>
      <c r="E290" s="21" t="s">
        <v>195</v>
      </c>
      <c r="F290" s="21"/>
      <c r="G290" s="18">
        <f>G291</f>
        <v>2.7</v>
      </c>
      <c r="H290" s="18">
        <f t="shared" si="130"/>
        <v>0</v>
      </c>
      <c r="I290" s="18">
        <f t="shared" si="130"/>
        <v>23</v>
      </c>
      <c r="J290" s="18">
        <f t="shared" si="130"/>
        <v>0</v>
      </c>
      <c r="K290" s="18">
        <f t="shared" si="130"/>
        <v>0</v>
      </c>
      <c r="L290" s="18">
        <f t="shared" si="130"/>
        <v>3</v>
      </c>
      <c r="M290" s="18">
        <f t="shared" si="130"/>
        <v>0</v>
      </c>
      <c r="N290" s="18">
        <f t="shared" si="130"/>
        <v>0</v>
      </c>
      <c r="O290" s="18">
        <f t="shared" si="130"/>
        <v>28</v>
      </c>
      <c r="P290" s="18">
        <f t="shared" si="130"/>
        <v>0</v>
      </c>
    </row>
    <row r="291" spans="1:16" ht="40.5">
      <c r="A291" s="19" t="s">
        <v>24</v>
      </c>
      <c r="B291" s="22">
        <v>546</v>
      </c>
      <c r="C291" s="21" t="s">
        <v>12</v>
      </c>
      <c r="D291" s="21" t="s">
        <v>142</v>
      </c>
      <c r="E291" s="21" t="s">
        <v>195</v>
      </c>
      <c r="F291" s="21" t="s">
        <v>25</v>
      </c>
      <c r="G291" s="18">
        <v>2.7</v>
      </c>
      <c r="H291" s="18"/>
      <c r="I291" s="18">
        <v>23</v>
      </c>
      <c r="J291" s="18"/>
      <c r="K291" s="18"/>
      <c r="L291" s="18">
        <v>3</v>
      </c>
      <c r="M291" s="18"/>
      <c r="N291" s="18"/>
      <c r="O291" s="18">
        <v>28</v>
      </c>
      <c r="P291" s="18"/>
    </row>
    <row r="292" spans="1:16" ht="40.5">
      <c r="A292" s="23" t="s">
        <v>304</v>
      </c>
      <c r="B292" s="22">
        <v>546</v>
      </c>
      <c r="C292" s="21" t="s">
        <v>12</v>
      </c>
      <c r="D292" s="21" t="s">
        <v>142</v>
      </c>
      <c r="E292" s="21" t="s">
        <v>197</v>
      </c>
      <c r="F292" s="21"/>
      <c r="G292" s="18">
        <f aca="true" t="shared" si="131" ref="G292:P293">G293</f>
        <v>145</v>
      </c>
      <c r="H292" s="18">
        <f t="shared" si="131"/>
        <v>0</v>
      </c>
      <c r="I292" s="18">
        <f t="shared" si="131"/>
        <v>146</v>
      </c>
      <c r="J292" s="18">
        <f t="shared" si="131"/>
        <v>0</v>
      </c>
      <c r="K292" s="18">
        <f t="shared" si="131"/>
        <v>0</v>
      </c>
      <c r="L292" s="18">
        <f t="shared" si="131"/>
        <v>0</v>
      </c>
      <c r="M292" s="18">
        <f t="shared" si="131"/>
        <v>0</v>
      </c>
      <c r="N292" s="18">
        <f t="shared" si="131"/>
        <v>0</v>
      </c>
      <c r="O292" s="18">
        <f t="shared" si="131"/>
        <v>0</v>
      </c>
      <c r="P292" s="18">
        <f t="shared" si="131"/>
        <v>0</v>
      </c>
    </row>
    <row r="293" spans="1:16" ht="20.25">
      <c r="A293" s="23" t="s">
        <v>194</v>
      </c>
      <c r="B293" s="22">
        <v>546</v>
      </c>
      <c r="C293" s="21" t="s">
        <v>12</v>
      </c>
      <c r="D293" s="21" t="s">
        <v>142</v>
      </c>
      <c r="E293" s="21" t="s">
        <v>305</v>
      </c>
      <c r="F293" s="21"/>
      <c r="G293" s="18">
        <f t="shared" si="131"/>
        <v>145</v>
      </c>
      <c r="H293" s="18">
        <f t="shared" si="131"/>
        <v>0</v>
      </c>
      <c r="I293" s="18">
        <f t="shared" si="131"/>
        <v>146</v>
      </c>
      <c r="J293" s="18">
        <f t="shared" si="131"/>
        <v>0</v>
      </c>
      <c r="K293" s="18">
        <f t="shared" si="131"/>
        <v>0</v>
      </c>
      <c r="L293" s="18">
        <f t="shared" si="131"/>
        <v>0</v>
      </c>
      <c r="M293" s="18">
        <f t="shared" si="131"/>
        <v>0</v>
      </c>
      <c r="N293" s="18">
        <f t="shared" si="131"/>
        <v>0</v>
      </c>
      <c r="O293" s="18">
        <f t="shared" si="131"/>
        <v>0</v>
      </c>
      <c r="P293" s="18">
        <f t="shared" si="131"/>
        <v>0</v>
      </c>
    </row>
    <row r="294" spans="1:16" ht="40.5">
      <c r="A294" s="19" t="s">
        <v>24</v>
      </c>
      <c r="B294" s="22">
        <v>546</v>
      </c>
      <c r="C294" s="21" t="s">
        <v>12</v>
      </c>
      <c r="D294" s="21" t="s">
        <v>142</v>
      </c>
      <c r="E294" s="21" t="s">
        <v>305</v>
      </c>
      <c r="F294" s="21" t="s">
        <v>25</v>
      </c>
      <c r="G294" s="18">
        <v>145</v>
      </c>
      <c r="H294" s="18"/>
      <c r="I294" s="18">
        <v>146</v>
      </c>
      <c r="J294" s="18"/>
      <c r="K294" s="18"/>
      <c r="L294" s="18"/>
      <c r="M294" s="18"/>
      <c r="N294" s="18"/>
      <c r="O294" s="18"/>
      <c r="P294" s="18"/>
    </row>
    <row r="295" spans="1:16" ht="40.5">
      <c r="A295" s="19" t="s">
        <v>160</v>
      </c>
      <c r="B295" s="22">
        <v>546</v>
      </c>
      <c r="C295" s="21" t="s">
        <v>12</v>
      </c>
      <c r="D295" s="21" t="s">
        <v>142</v>
      </c>
      <c r="E295" s="21" t="s">
        <v>161</v>
      </c>
      <c r="F295" s="21"/>
      <c r="G295" s="18">
        <f>G300+G296</f>
        <v>1465.1</v>
      </c>
      <c r="H295" s="18">
        <f aca="true" t="shared" si="132" ref="H295:P295">H300+H296</f>
        <v>1308.3</v>
      </c>
      <c r="I295" s="18">
        <f t="shared" si="132"/>
        <v>0</v>
      </c>
      <c r="J295" s="18">
        <f t="shared" si="132"/>
        <v>0</v>
      </c>
      <c r="K295" s="18">
        <f t="shared" si="132"/>
        <v>1087.1</v>
      </c>
      <c r="L295" s="18">
        <f t="shared" si="132"/>
        <v>0</v>
      </c>
      <c r="M295" s="18">
        <f t="shared" si="132"/>
        <v>0</v>
      </c>
      <c r="N295" s="18">
        <f t="shared" si="132"/>
        <v>1087.1</v>
      </c>
      <c r="O295" s="18">
        <f t="shared" si="132"/>
        <v>0</v>
      </c>
      <c r="P295" s="18">
        <f t="shared" si="132"/>
        <v>0</v>
      </c>
    </row>
    <row r="296" spans="1:16" ht="40.5">
      <c r="A296" s="19" t="s">
        <v>162</v>
      </c>
      <c r="B296" s="22">
        <v>546</v>
      </c>
      <c r="C296" s="21" t="s">
        <v>12</v>
      </c>
      <c r="D296" s="21" t="s">
        <v>142</v>
      </c>
      <c r="E296" s="21" t="s">
        <v>163</v>
      </c>
      <c r="F296" s="21"/>
      <c r="G296" s="18">
        <f>G297</f>
        <v>248</v>
      </c>
      <c r="H296" s="18">
        <f aca="true" t="shared" si="133" ref="H296:J298">H297</f>
        <v>221.2</v>
      </c>
      <c r="I296" s="18">
        <f t="shared" si="133"/>
        <v>0</v>
      </c>
      <c r="J296" s="18">
        <f t="shared" si="133"/>
        <v>0</v>
      </c>
      <c r="K296" s="18"/>
      <c r="L296" s="18"/>
      <c r="M296" s="18"/>
      <c r="N296" s="18"/>
      <c r="O296" s="18"/>
      <c r="P296" s="18"/>
    </row>
    <row r="297" spans="1:16" ht="81">
      <c r="A297" s="19" t="s">
        <v>306</v>
      </c>
      <c r="B297" s="22">
        <v>546</v>
      </c>
      <c r="C297" s="21" t="s">
        <v>12</v>
      </c>
      <c r="D297" s="21" t="s">
        <v>142</v>
      </c>
      <c r="E297" s="21" t="s">
        <v>307</v>
      </c>
      <c r="F297" s="21"/>
      <c r="G297" s="18">
        <f>G298</f>
        <v>248</v>
      </c>
      <c r="H297" s="18">
        <f t="shared" si="133"/>
        <v>221.2</v>
      </c>
      <c r="I297" s="18">
        <f t="shared" si="133"/>
        <v>0</v>
      </c>
      <c r="J297" s="18">
        <f t="shared" si="133"/>
        <v>0</v>
      </c>
      <c r="K297" s="18"/>
      <c r="L297" s="18"/>
      <c r="M297" s="18"/>
      <c r="N297" s="18"/>
      <c r="O297" s="18"/>
      <c r="P297" s="18"/>
    </row>
    <row r="298" spans="1:16" ht="101.25">
      <c r="A298" s="45" t="s">
        <v>308</v>
      </c>
      <c r="B298" s="22">
        <v>546</v>
      </c>
      <c r="C298" s="21" t="s">
        <v>12</v>
      </c>
      <c r="D298" s="21" t="s">
        <v>142</v>
      </c>
      <c r="E298" s="21" t="s">
        <v>309</v>
      </c>
      <c r="F298" s="21"/>
      <c r="G298" s="18">
        <f>G299</f>
        <v>248</v>
      </c>
      <c r="H298" s="18">
        <f t="shared" si="133"/>
        <v>221.2</v>
      </c>
      <c r="I298" s="18">
        <f t="shared" si="133"/>
        <v>0</v>
      </c>
      <c r="J298" s="18">
        <f>J299</f>
        <v>0</v>
      </c>
      <c r="K298" s="18"/>
      <c r="L298" s="18"/>
      <c r="M298" s="18"/>
      <c r="N298" s="18"/>
      <c r="O298" s="18"/>
      <c r="P298" s="18"/>
    </row>
    <row r="299" spans="1:16" ht="40.5">
      <c r="A299" s="19" t="s">
        <v>24</v>
      </c>
      <c r="B299" s="22">
        <v>546</v>
      </c>
      <c r="C299" s="21" t="s">
        <v>12</v>
      </c>
      <c r="D299" s="21" t="s">
        <v>142</v>
      </c>
      <c r="E299" s="21" t="s">
        <v>309</v>
      </c>
      <c r="F299" s="21" t="s">
        <v>25</v>
      </c>
      <c r="G299" s="18">
        <v>248</v>
      </c>
      <c r="H299" s="18">
        <v>221.2</v>
      </c>
      <c r="I299" s="18"/>
      <c r="J299" s="18"/>
      <c r="K299" s="18"/>
      <c r="L299" s="18"/>
      <c r="M299" s="18"/>
      <c r="N299" s="18"/>
      <c r="O299" s="18"/>
      <c r="P299" s="18"/>
    </row>
    <row r="300" spans="1:16" ht="20.25">
      <c r="A300" s="19" t="s">
        <v>310</v>
      </c>
      <c r="B300" s="22">
        <v>546</v>
      </c>
      <c r="C300" s="21" t="s">
        <v>12</v>
      </c>
      <c r="D300" s="21" t="s">
        <v>142</v>
      </c>
      <c r="E300" s="21" t="s">
        <v>311</v>
      </c>
      <c r="F300" s="21"/>
      <c r="G300" s="18">
        <f>G301</f>
        <v>1217.1</v>
      </c>
      <c r="H300" s="18">
        <f aca="true" t="shared" si="134" ref="H300:P301">H301</f>
        <v>1087.1</v>
      </c>
      <c r="I300" s="18">
        <f t="shared" si="134"/>
        <v>0</v>
      </c>
      <c r="J300" s="18">
        <f t="shared" si="134"/>
        <v>0</v>
      </c>
      <c r="K300" s="18">
        <f t="shared" si="134"/>
        <v>1087.1</v>
      </c>
      <c r="L300" s="18">
        <f t="shared" si="134"/>
        <v>0</v>
      </c>
      <c r="M300" s="18">
        <f t="shared" si="134"/>
        <v>0</v>
      </c>
      <c r="N300" s="18">
        <f t="shared" si="134"/>
        <v>1087.1</v>
      </c>
      <c r="O300" s="18">
        <f t="shared" si="134"/>
        <v>0</v>
      </c>
      <c r="P300" s="18">
        <f t="shared" si="134"/>
        <v>0</v>
      </c>
    </row>
    <row r="301" spans="1:16" ht="60.75">
      <c r="A301" s="19" t="s">
        <v>312</v>
      </c>
      <c r="B301" s="22">
        <v>546</v>
      </c>
      <c r="C301" s="21" t="s">
        <v>12</v>
      </c>
      <c r="D301" s="21" t="s">
        <v>142</v>
      </c>
      <c r="E301" s="21" t="s">
        <v>313</v>
      </c>
      <c r="F301" s="21"/>
      <c r="G301" s="18">
        <f>G302+G305</f>
        <v>1217.1</v>
      </c>
      <c r="H301" s="18">
        <f aca="true" t="shared" si="135" ref="H301:M301">H302+H305</f>
        <v>1087.1</v>
      </c>
      <c r="I301" s="18">
        <f t="shared" si="135"/>
        <v>0</v>
      </c>
      <c r="J301" s="18">
        <f t="shared" si="135"/>
        <v>0</v>
      </c>
      <c r="K301" s="18">
        <f t="shared" si="135"/>
        <v>1087.1</v>
      </c>
      <c r="L301" s="18">
        <f t="shared" si="135"/>
        <v>0</v>
      </c>
      <c r="M301" s="18">
        <f t="shared" si="135"/>
        <v>0</v>
      </c>
      <c r="N301" s="18">
        <f t="shared" si="134"/>
        <v>1087.1</v>
      </c>
      <c r="O301" s="18">
        <f t="shared" si="134"/>
        <v>0</v>
      </c>
      <c r="P301" s="18">
        <f t="shared" si="134"/>
        <v>0</v>
      </c>
    </row>
    <row r="302" spans="1:16" ht="141.75">
      <c r="A302" s="46" t="s">
        <v>314</v>
      </c>
      <c r="B302" s="22">
        <v>546</v>
      </c>
      <c r="C302" s="21" t="s">
        <v>12</v>
      </c>
      <c r="D302" s="21" t="s">
        <v>142</v>
      </c>
      <c r="E302" s="21" t="s">
        <v>315</v>
      </c>
      <c r="F302" s="21"/>
      <c r="G302" s="18">
        <f>G303+G304</f>
        <v>595</v>
      </c>
      <c r="H302" s="18">
        <f aca="true" t="shared" si="136" ref="H302:P302">H303+H304</f>
        <v>1087.1</v>
      </c>
      <c r="I302" s="18">
        <f t="shared" si="136"/>
        <v>0</v>
      </c>
      <c r="J302" s="18">
        <f t="shared" si="136"/>
        <v>0</v>
      </c>
      <c r="K302" s="18">
        <f t="shared" si="136"/>
        <v>1087.1</v>
      </c>
      <c r="L302" s="18">
        <f t="shared" si="136"/>
        <v>0</v>
      </c>
      <c r="M302" s="18">
        <f t="shared" si="136"/>
        <v>0</v>
      </c>
      <c r="N302" s="18">
        <f t="shared" si="136"/>
        <v>1087.1</v>
      </c>
      <c r="O302" s="18">
        <f t="shared" si="136"/>
        <v>0</v>
      </c>
      <c r="P302" s="18">
        <f t="shared" si="136"/>
        <v>0</v>
      </c>
    </row>
    <row r="303" spans="1:16" ht="20.25">
      <c r="A303" s="19" t="s">
        <v>22</v>
      </c>
      <c r="B303" s="22">
        <v>546</v>
      </c>
      <c r="C303" s="21" t="s">
        <v>12</v>
      </c>
      <c r="D303" s="21" t="s">
        <v>142</v>
      </c>
      <c r="E303" s="21" t="s">
        <v>315</v>
      </c>
      <c r="F303" s="21" t="s">
        <v>23</v>
      </c>
      <c r="G303" s="18">
        <v>508.8</v>
      </c>
      <c r="H303" s="18">
        <v>907.8</v>
      </c>
      <c r="I303" s="18"/>
      <c r="J303" s="18"/>
      <c r="K303" s="18">
        <v>907.8</v>
      </c>
      <c r="L303" s="18"/>
      <c r="M303" s="18"/>
      <c r="N303" s="18">
        <v>907.8</v>
      </c>
      <c r="O303" s="18"/>
      <c r="P303" s="18"/>
    </row>
    <row r="304" spans="1:16" ht="40.5">
      <c r="A304" s="47" t="s">
        <v>24</v>
      </c>
      <c r="B304" s="22">
        <v>546</v>
      </c>
      <c r="C304" s="21" t="s">
        <v>12</v>
      </c>
      <c r="D304" s="21" t="s">
        <v>142</v>
      </c>
      <c r="E304" s="21" t="s">
        <v>315</v>
      </c>
      <c r="F304" s="21" t="s">
        <v>25</v>
      </c>
      <c r="G304" s="18">
        <v>86.2</v>
      </c>
      <c r="H304" s="18">
        <v>179.3</v>
      </c>
      <c r="I304" s="18"/>
      <c r="J304" s="18"/>
      <c r="K304" s="18">
        <v>179.3</v>
      </c>
      <c r="L304" s="18"/>
      <c r="M304" s="18"/>
      <c r="N304" s="18">
        <v>179.3</v>
      </c>
      <c r="O304" s="18"/>
      <c r="P304" s="18"/>
    </row>
    <row r="305" spans="1:16" ht="162">
      <c r="A305" s="48" t="s">
        <v>316</v>
      </c>
      <c r="B305" s="49">
        <v>546</v>
      </c>
      <c r="C305" s="21" t="s">
        <v>12</v>
      </c>
      <c r="D305" s="21" t="s">
        <v>142</v>
      </c>
      <c r="E305" s="21" t="s">
        <v>317</v>
      </c>
      <c r="F305" s="21"/>
      <c r="G305" s="18">
        <f>G306+G307</f>
        <v>622.0999999999999</v>
      </c>
      <c r="H305" s="18">
        <f aca="true" t="shared" si="137" ref="H305:M305">H306+H307</f>
        <v>0</v>
      </c>
      <c r="I305" s="18">
        <f t="shared" si="137"/>
        <v>0</v>
      </c>
      <c r="J305" s="18">
        <f t="shared" si="137"/>
        <v>0</v>
      </c>
      <c r="K305" s="18">
        <f t="shared" si="137"/>
        <v>0</v>
      </c>
      <c r="L305" s="18">
        <f t="shared" si="137"/>
        <v>0</v>
      </c>
      <c r="M305" s="18">
        <f t="shared" si="137"/>
        <v>0</v>
      </c>
      <c r="N305" s="18"/>
      <c r="O305" s="18"/>
      <c r="P305" s="18"/>
    </row>
    <row r="306" spans="1:16" ht="20.25">
      <c r="A306" s="50" t="s">
        <v>22</v>
      </c>
      <c r="B306" s="22">
        <v>546</v>
      </c>
      <c r="C306" s="21" t="s">
        <v>12</v>
      </c>
      <c r="D306" s="21" t="s">
        <v>142</v>
      </c>
      <c r="E306" s="21" t="s">
        <v>317</v>
      </c>
      <c r="F306" s="21" t="s">
        <v>23</v>
      </c>
      <c r="G306" s="18">
        <v>280.2</v>
      </c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40.5">
      <c r="A307" s="19" t="s">
        <v>24</v>
      </c>
      <c r="B307" s="22">
        <v>546</v>
      </c>
      <c r="C307" s="21" t="s">
        <v>12</v>
      </c>
      <c r="D307" s="21" t="s">
        <v>142</v>
      </c>
      <c r="E307" s="21" t="s">
        <v>317</v>
      </c>
      <c r="F307" s="21" t="s">
        <v>25</v>
      </c>
      <c r="G307" s="18">
        <v>341.9</v>
      </c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60.75">
      <c r="A308" s="19" t="s">
        <v>149</v>
      </c>
      <c r="B308" s="22">
        <v>546</v>
      </c>
      <c r="C308" s="21" t="s">
        <v>12</v>
      </c>
      <c r="D308" s="21" t="s">
        <v>142</v>
      </c>
      <c r="E308" s="22" t="s">
        <v>150</v>
      </c>
      <c r="F308" s="21"/>
      <c r="G308" s="18">
        <f>G309</f>
        <v>882.3</v>
      </c>
      <c r="H308" s="18">
        <f aca="true" t="shared" si="138" ref="H308:P310">H309</f>
        <v>882.3</v>
      </c>
      <c r="I308" s="18">
        <f t="shared" si="138"/>
        <v>0</v>
      </c>
      <c r="J308" s="18">
        <f t="shared" si="138"/>
        <v>0</v>
      </c>
      <c r="K308" s="18">
        <f t="shared" si="138"/>
        <v>882.3</v>
      </c>
      <c r="L308" s="18">
        <f t="shared" si="138"/>
        <v>0</v>
      </c>
      <c r="M308" s="18">
        <f t="shared" si="138"/>
        <v>0</v>
      </c>
      <c r="N308" s="18">
        <f t="shared" si="138"/>
        <v>882.3</v>
      </c>
      <c r="O308" s="18">
        <f t="shared" si="138"/>
        <v>0</v>
      </c>
      <c r="P308" s="18">
        <f t="shared" si="138"/>
        <v>0</v>
      </c>
    </row>
    <row r="309" spans="1:16" ht="20.25">
      <c r="A309" s="27" t="s">
        <v>318</v>
      </c>
      <c r="B309" s="22">
        <v>546</v>
      </c>
      <c r="C309" s="21" t="s">
        <v>12</v>
      </c>
      <c r="D309" s="21" t="s">
        <v>142</v>
      </c>
      <c r="E309" s="22" t="s">
        <v>319</v>
      </c>
      <c r="F309" s="21"/>
      <c r="G309" s="18">
        <f>G310</f>
        <v>882.3</v>
      </c>
      <c r="H309" s="18">
        <f t="shared" si="138"/>
        <v>882.3</v>
      </c>
      <c r="I309" s="18">
        <f t="shared" si="138"/>
        <v>0</v>
      </c>
      <c r="J309" s="18">
        <f t="shared" si="138"/>
        <v>0</v>
      </c>
      <c r="K309" s="18">
        <f t="shared" si="138"/>
        <v>882.3</v>
      </c>
      <c r="L309" s="18">
        <f t="shared" si="138"/>
        <v>0</v>
      </c>
      <c r="M309" s="18">
        <f t="shared" si="138"/>
        <v>0</v>
      </c>
      <c r="N309" s="18">
        <f t="shared" si="138"/>
        <v>882.3</v>
      </c>
      <c r="O309" s="18">
        <f t="shared" si="138"/>
        <v>0</v>
      </c>
      <c r="P309" s="18">
        <f t="shared" si="138"/>
        <v>0</v>
      </c>
    </row>
    <row r="310" spans="1:16" ht="40.5">
      <c r="A310" s="19" t="s">
        <v>320</v>
      </c>
      <c r="B310" s="22">
        <v>546</v>
      </c>
      <c r="C310" s="21" t="s">
        <v>12</v>
      </c>
      <c r="D310" s="21" t="s">
        <v>142</v>
      </c>
      <c r="E310" s="22" t="s">
        <v>321</v>
      </c>
      <c r="F310" s="21"/>
      <c r="G310" s="18">
        <f>G311+G314</f>
        <v>882.3</v>
      </c>
      <c r="H310" s="18">
        <f aca="true" t="shared" si="139" ref="H310:M310">H311+H314</f>
        <v>882.3</v>
      </c>
      <c r="I310" s="18">
        <f t="shared" si="139"/>
        <v>0</v>
      </c>
      <c r="J310" s="18">
        <f t="shared" si="139"/>
        <v>0</v>
      </c>
      <c r="K310" s="18">
        <f t="shared" si="139"/>
        <v>882.3</v>
      </c>
      <c r="L310" s="18">
        <f t="shared" si="139"/>
        <v>0</v>
      </c>
      <c r="M310" s="18">
        <f t="shared" si="139"/>
        <v>0</v>
      </c>
      <c r="N310" s="18">
        <f t="shared" si="138"/>
        <v>882.3</v>
      </c>
      <c r="O310" s="18">
        <f t="shared" si="138"/>
        <v>0</v>
      </c>
      <c r="P310" s="18">
        <f t="shared" si="138"/>
        <v>0</v>
      </c>
    </row>
    <row r="311" spans="1:16" ht="101.25">
      <c r="A311" s="45" t="s">
        <v>322</v>
      </c>
      <c r="B311" s="22">
        <v>546</v>
      </c>
      <c r="C311" s="21" t="s">
        <v>12</v>
      </c>
      <c r="D311" s="21" t="s">
        <v>142</v>
      </c>
      <c r="E311" s="22" t="s">
        <v>323</v>
      </c>
      <c r="F311" s="21"/>
      <c r="G311" s="18">
        <f>G312+G313</f>
        <v>518.3</v>
      </c>
      <c r="H311" s="18">
        <f aca="true" t="shared" si="140" ref="H311:P311">H312+H313</f>
        <v>882.3</v>
      </c>
      <c r="I311" s="18">
        <f t="shared" si="140"/>
        <v>0</v>
      </c>
      <c r="J311" s="18">
        <f t="shared" si="140"/>
        <v>0</v>
      </c>
      <c r="K311" s="18">
        <f t="shared" si="140"/>
        <v>882.3</v>
      </c>
      <c r="L311" s="18">
        <f t="shared" si="140"/>
        <v>0</v>
      </c>
      <c r="M311" s="18">
        <f t="shared" si="140"/>
        <v>0</v>
      </c>
      <c r="N311" s="18">
        <f t="shared" si="140"/>
        <v>882.3</v>
      </c>
      <c r="O311" s="18">
        <f t="shared" si="140"/>
        <v>0</v>
      </c>
      <c r="P311" s="18">
        <f t="shared" si="140"/>
        <v>0</v>
      </c>
    </row>
    <row r="312" spans="1:16" ht="20.25">
      <c r="A312" s="19" t="s">
        <v>22</v>
      </c>
      <c r="B312" s="22">
        <v>546</v>
      </c>
      <c r="C312" s="21" t="s">
        <v>12</v>
      </c>
      <c r="D312" s="21" t="s">
        <v>142</v>
      </c>
      <c r="E312" s="22" t="s">
        <v>323</v>
      </c>
      <c r="F312" s="21" t="s">
        <v>23</v>
      </c>
      <c r="G312" s="18">
        <v>384.7</v>
      </c>
      <c r="H312" s="18">
        <v>700</v>
      </c>
      <c r="I312" s="18"/>
      <c r="J312" s="18"/>
      <c r="K312" s="18">
        <v>700</v>
      </c>
      <c r="L312" s="18"/>
      <c r="M312" s="18"/>
      <c r="N312" s="18">
        <v>700</v>
      </c>
      <c r="O312" s="44"/>
      <c r="P312" s="44"/>
    </row>
    <row r="313" spans="1:16" ht="40.5">
      <c r="A313" s="19" t="s">
        <v>24</v>
      </c>
      <c r="B313" s="22">
        <v>546</v>
      </c>
      <c r="C313" s="21" t="s">
        <v>12</v>
      </c>
      <c r="D313" s="21" t="s">
        <v>142</v>
      </c>
      <c r="E313" s="22" t="s">
        <v>323</v>
      </c>
      <c r="F313" s="21" t="s">
        <v>25</v>
      </c>
      <c r="G313" s="18">
        <v>133.6</v>
      </c>
      <c r="H313" s="18">
        <v>182.3</v>
      </c>
      <c r="I313" s="18"/>
      <c r="J313" s="18"/>
      <c r="K313" s="18">
        <v>182.3</v>
      </c>
      <c r="L313" s="18"/>
      <c r="M313" s="18"/>
      <c r="N313" s="18">
        <v>182.3</v>
      </c>
      <c r="O313" s="44"/>
      <c r="P313" s="44"/>
    </row>
    <row r="314" spans="1:16" ht="101.25">
      <c r="A314" s="19" t="s">
        <v>324</v>
      </c>
      <c r="B314" s="22">
        <v>546</v>
      </c>
      <c r="C314" s="21" t="s">
        <v>12</v>
      </c>
      <c r="D314" s="21" t="s">
        <v>142</v>
      </c>
      <c r="E314" s="22" t="s">
        <v>325</v>
      </c>
      <c r="F314" s="21"/>
      <c r="G314" s="18">
        <f>G315+G316</f>
        <v>364</v>
      </c>
      <c r="H314" s="18">
        <f aca="true" t="shared" si="141" ref="H314:M314">H315+H316</f>
        <v>0</v>
      </c>
      <c r="I314" s="18">
        <f t="shared" si="141"/>
        <v>0</v>
      </c>
      <c r="J314" s="18">
        <f t="shared" si="141"/>
        <v>0</v>
      </c>
      <c r="K314" s="18">
        <f t="shared" si="141"/>
        <v>0</v>
      </c>
      <c r="L314" s="18">
        <f t="shared" si="141"/>
        <v>0</v>
      </c>
      <c r="M314" s="18">
        <f t="shared" si="141"/>
        <v>0</v>
      </c>
      <c r="N314" s="18"/>
      <c r="O314" s="44"/>
      <c r="P314" s="44"/>
    </row>
    <row r="315" spans="1:16" ht="20.25">
      <c r="A315" s="19" t="s">
        <v>22</v>
      </c>
      <c r="B315" s="22">
        <v>546</v>
      </c>
      <c r="C315" s="21" t="s">
        <v>12</v>
      </c>
      <c r="D315" s="21" t="s">
        <v>142</v>
      </c>
      <c r="E315" s="22" t="s">
        <v>325</v>
      </c>
      <c r="F315" s="21" t="s">
        <v>23</v>
      </c>
      <c r="G315" s="18">
        <v>344.2</v>
      </c>
      <c r="H315" s="18"/>
      <c r="I315" s="18"/>
      <c r="J315" s="18"/>
      <c r="K315" s="18"/>
      <c r="L315" s="18"/>
      <c r="M315" s="18"/>
      <c r="N315" s="18"/>
      <c r="O315" s="44"/>
      <c r="P315" s="44"/>
    </row>
    <row r="316" spans="1:16" ht="40.5">
      <c r="A316" s="19" t="s">
        <v>24</v>
      </c>
      <c r="B316" s="22">
        <v>546</v>
      </c>
      <c r="C316" s="21" t="s">
        <v>12</v>
      </c>
      <c r="D316" s="21" t="s">
        <v>142</v>
      </c>
      <c r="E316" s="22" t="s">
        <v>325</v>
      </c>
      <c r="F316" s="21" t="s">
        <v>25</v>
      </c>
      <c r="G316" s="18">
        <v>19.8</v>
      </c>
      <c r="H316" s="18"/>
      <c r="I316" s="18"/>
      <c r="J316" s="18"/>
      <c r="K316" s="18"/>
      <c r="L316" s="18"/>
      <c r="M316" s="18"/>
      <c r="N316" s="18"/>
      <c r="O316" s="44"/>
      <c r="P316" s="44"/>
    </row>
    <row r="317" spans="1:16" ht="20.25">
      <c r="A317" s="19" t="s">
        <v>326</v>
      </c>
      <c r="B317" s="22">
        <v>546</v>
      </c>
      <c r="C317" s="21" t="s">
        <v>12</v>
      </c>
      <c r="D317" s="21" t="s">
        <v>142</v>
      </c>
      <c r="E317" s="22" t="s">
        <v>327</v>
      </c>
      <c r="F317" s="21"/>
      <c r="G317" s="18">
        <f>G318+G321+G324</f>
        <v>203.99999999999997</v>
      </c>
      <c r="H317" s="18">
        <f aca="true" t="shared" si="142" ref="H317:M317">H318+H321+H324</f>
        <v>204</v>
      </c>
      <c r="I317" s="18">
        <f t="shared" si="142"/>
        <v>0</v>
      </c>
      <c r="J317" s="18">
        <f t="shared" si="142"/>
        <v>0</v>
      </c>
      <c r="K317" s="18">
        <f t="shared" si="142"/>
        <v>206</v>
      </c>
      <c r="L317" s="18">
        <f t="shared" si="142"/>
        <v>0</v>
      </c>
      <c r="M317" s="18">
        <f t="shared" si="142"/>
        <v>0</v>
      </c>
      <c r="N317" s="18">
        <f>N318+N321</f>
        <v>207.70000000000002</v>
      </c>
      <c r="O317" s="18">
        <f>O318+O321</f>
        <v>0</v>
      </c>
      <c r="P317" s="18">
        <f>P318+P321</f>
        <v>0</v>
      </c>
    </row>
    <row r="318" spans="1:16" ht="101.25">
      <c r="A318" s="19" t="s">
        <v>328</v>
      </c>
      <c r="B318" s="22">
        <v>546</v>
      </c>
      <c r="C318" s="21" t="s">
        <v>12</v>
      </c>
      <c r="D318" s="21" t="s">
        <v>142</v>
      </c>
      <c r="E318" s="21" t="s">
        <v>329</v>
      </c>
      <c r="F318" s="21"/>
      <c r="G318" s="18">
        <f>G319+G320</f>
        <v>169.6</v>
      </c>
      <c r="H318" s="18">
        <f aca="true" t="shared" si="143" ref="H318:P318">H319+H320</f>
        <v>169.6</v>
      </c>
      <c r="I318" s="18">
        <f t="shared" si="143"/>
        <v>0</v>
      </c>
      <c r="J318" s="18">
        <f t="shared" si="143"/>
        <v>0</v>
      </c>
      <c r="K318" s="18">
        <f t="shared" si="143"/>
        <v>171.6</v>
      </c>
      <c r="L318" s="18">
        <f t="shared" si="143"/>
        <v>0</v>
      </c>
      <c r="M318" s="18">
        <f t="shared" si="143"/>
        <v>0</v>
      </c>
      <c r="N318" s="18">
        <f t="shared" si="143"/>
        <v>173.3</v>
      </c>
      <c r="O318" s="18">
        <f t="shared" si="143"/>
        <v>0</v>
      </c>
      <c r="P318" s="18">
        <f t="shared" si="143"/>
        <v>0</v>
      </c>
    </row>
    <row r="319" spans="1:16" ht="20.25">
      <c r="A319" s="19" t="s">
        <v>22</v>
      </c>
      <c r="B319" s="22">
        <v>546</v>
      </c>
      <c r="C319" s="21" t="s">
        <v>12</v>
      </c>
      <c r="D319" s="21" t="s">
        <v>142</v>
      </c>
      <c r="E319" s="21" t="s">
        <v>329</v>
      </c>
      <c r="F319" s="21" t="s">
        <v>23</v>
      </c>
      <c r="G319" s="18">
        <v>117.8</v>
      </c>
      <c r="H319" s="18">
        <v>101.8</v>
      </c>
      <c r="I319" s="18"/>
      <c r="J319" s="18"/>
      <c r="K319" s="18">
        <v>103</v>
      </c>
      <c r="L319" s="18"/>
      <c r="M319" s="18"/>
      <c r="N319" s="18">
        <v>104</v>
      </c>
      <c r="O319" s="18"/>
      <c r="P319" s="18"/>
    </row>
    <row r="320" spans="1:16" ht="40.5">
      <c r="A320" s="19" t="s">
        <v>24</v>
      </c>
      <c r="B320" s="22">
        <v>546</v>
      </c>
      <c r="C320" s="21" t="s">
        <v>12</v>
      </c>
      <c r="D320" s="21" t="s">
        <v>142</v>
      </c>
      <c r="E320" s="21" t="s">
        <v>329</v>
      </c>
      <c r="F320" s="21" t="s">
        <v>25</v>
      </c>
      <c r="G320" s="18">
        <v>51.8</v>
      </c>
      <c r="H320" s="18">
        <v>67.8</v>
      </c>
      <c r="I320" s="18"/>
      <c r="J320" s="18"/>
      <c r="K320" s="18">
        <v>68.6</v>
      </c>
      <c r="L320" s="18"/>
      <c r="M320" s="18"/>
      <c r="N320" s="18">
        <v>69.3</v>
      </c>
      <c r="O320" s="18"/>
      <c r="P320" s="18"/>
    </row>
    <row r="321" spans="1:16" ht="101.25">
      <c r="A321" s="19" t="s">
        <v>330</v>
      </c>
      <c r="B321" s="22">
        <v>546</v>
      </c>
      <c r="C321" s="21" t="s">
        <v>12</v>
      </c>
      <c r="D321" s="21" t="s">
        <v>142</v>
      </c>
      <c r="E321" s="21" t="s">
        <v>331</v>
      </c>
      <c r="F321" s="21"/>
      <c r="G321" s="18">
        <f>G322+G323</f>
        <v>17.2</v>
      </c>
      <c r="H321" s="18">
        <f aca="true" t="shared" si="144" ref="H321:P321">H322+H323</f>
        <v>34.4</v>
      </c>
      <c r="I321" s="18">
        <f t="shared" si="144"/>
        <v>0</v>
      </c>
      <c r="J321" s="18">
        <f t="shared" si="144"/>
        <v>0</v>
      </c>
      <c r="K321" s="18">
        <f t="shared" si="144"/>
        <v>34.4</v>
      </c>
      <c r="L321" s="18">
        <f t="shared" si="144"/>
        <v>0</v>
      </c>
      <c r="M321" s="18">
        <f t="shared" si="144"/>
        <v>0</v>
      </c>
      <c r="N321" s="18">
        <f t="shared" si="144"/>
        <v>34.4</v>
      </c>
      <c r="O321" s="18">
        <f t="shared" si="144"/>
        <v>0</v>
      </c>
      <c r="P321" s="18">
        <f t="shared" si="144"/>
        <v>0</v>
      </c>
    </row>
    <row r="322" spans="1:16" ht="20.25">
      <c r="A322" s="19" t="s">
        <v>22</v>
      </c>
      <c r="B322" s="22">
        <v>546</v>
      </c>
      <c r="C322" s="21" t="s">
        <v>12</v>
      </c>
      <c r="D322" s="21" t="s">
        <v>142</v>
      </c>
      <c r="E322" s="21" t="s">
        <v>331</v>
      </c>
      <c r="F322" s="21" t="s">
        <v>23</v>
      </c>
      <c r="G322" s="18">
        <v>14.5</v>
      </c>
      <c r="H322" s="18">
        <v>25.8</v>
      </c>
      <c r="I322" s="18"/>
      <c r="J322" s="18"/>
      <c r="K322" s="18">
        <v>25.8</v>
      </c>
      <c r="L322" s="18"/>
      <c r="M322" s="18"/>
      <c r="N322" s="18">
        <v>25.8</v>
      </c>
      <c r="O322" s="18"/>
      <c r="P322" s="18"/>
    </row>
    <row r="323" spans="1:16" ht="40.5">
      <c r="A323" s="19" t="s">
        <v>24</v>
      </c>
      <c r="B323" s="22">
        <v>546</v>
      </c>
      <c r="C323" s="21" t="s">
        <v>12</v>
      </c>
      <c r="D323" s="21" t="s">
        <v>142</v>
      </c>
      <c r="E323" s="21" t="s">
        <v>331</v>
      </c>
      <c r="F323" s="21" t="s">
        <v>25</v>
      </c>
      <c r="G323" s="18">
        <v>2.7</v>
      </c>
      <c r="H323" s="18">
        <v>8.6</v>
      </c>
      <c r="I323" s="18"/>
      <c r="J323" s="18"/>
      <c r="K323" s="18">
        <v>8.6</v>
      </c>
      <c r="L323" s="18"/>
      <c r="M323" s="18"/>
      <c r="N323" s="18">
        <v>8.6</v>
      </c>
      <c r="O323" s="18"/>
      <c r="P323" s="18"/>
    </row>
    <row r="324" spans="1:16" ht="101.25">
      <c r="A324" s="19" t="s">
        <v>332</v>
      </c>
      <c r="B324" s="22">
        <v>546</v>
      </c>
      <c r="C324" s="21" t="s">
        <v>12</v>
      </c>
      <c r="D324" s="21" t="s">
        <v>142</v>
      </c>
      <c r="E324" s="21" t="s">
        <v>333</v>
      </c>
      <c r="F324" s="21"/>
      <c r="G324" s="18">
        <f>G325+G326</f>
        <v>17.2</v>
      </c>
      <c r="H324" s="18">
        <f aca="true" t="shared" si="145" ref="H324:M324">H325+H326</f>
        <v>0</v>
      </c>
      <c r="I324" s="18">
        <f t="shared" si="145"/>
        <v>0</v>
      </c>
      <c r="J324" s="18">
        <f t="shared" si="145"/>
        <v>0</v>
      </c>
      <c r="K324" s="18">
        <f t="shared" si="145"/>
        <v>0</v>
      </c>
      <c r="L324" s="18">
        <f t="shared" si="145"/>
        <v>0</v>
      </c>
      <c r="M324" s="18">
        <f t="shared" si="145"/>
        <v>0</v>
      </c>
      <c r="N324" s="18"/>
      <c r="O324" s="18"/>
      <c r="P324" s="18"/>
    </row>
    <row r="325" spans="1:16" ht="20.25">
      <c r="A325" s="19" t="s">
        <v>22</v>
      </c>
      <c r="B325" s="22">
        <v>546</v>
      </c>
      <c r="C325" s="21" t="s">
        <v>12</v>
      </c>
      <c r="D325" s="21" t="s">
        <v>142</v>
      </c>
      <c r="E325" s="21" t="s">
        <v>333</v>
      </c>
      <c r="F325" s="21" t="s">
        <v>23</v>
      </c>
      <c r="G325" s="18">
        <v>13.2</v>
      </c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40.5">
      <c r="A326" s="19" t="s">
        <v>24</v>
      </c>
      <c r="B326" s="22">
        <v>546</v>
      </c>
      <c r="C326" s="21" t="s">
        <v>12</v>
      </c>
      <c r="D326" s="21" t="s">
        <v>142</v>
      </c>
      <c r="E326" s="21" t="s">
        <v>333</v>
      </c>
      <c r="F326" s="21" t="s">
        <v>25</v>
      </c>
      <c r="G326" s="18">
        <v>4</v>
      </c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20.25">
      <c r="A327" s="27" t="s">
        <v>334</v>
      </c>
      <c r="B327" s="22">
        <v>546</v>
      </c>
      <c r="C327" s="21" t="s">
        <v>12</v>
      </c>
      <c r="D327" s="21" t="s">
        <v>142</v>
      </c>
      <c r="E327" s="22" t="s">
        <v>335</v>
      </c>
      <c r="F327" s="21"/>
      <c r="G327" s="18">
        <f aca="true" t="shared" si="146" ref="G327:P327">G328+G340</f>
        <v>600.6</v>
      </c>
      <c r="H327" s="18">
        <f t="shared" si="146"/>
        <v>0</v>
      </c>
      <c r="I327" s="18">
        <f t="shared" si="146"/>
        <v>187.9</v>
      </c>
      <c r="J327" s="18">
        <f t="shared" si="146"/>
        <v>412.70000000000005</v>
      </c>
      <c r="K327" s="18">
        <f t="shared" si="146"/>
        <v>0</v>
      </c>
      <c r="L327" s="18">
        <f t="shared" si="146"/>
        <v>187.9</v>
      </c>
      <c r="M327" s="18">
        <f t="shared" si="146"/>
        <v>412.70000000000005</v>
      </c>
      <c r="N327" s="18">
        <f t="shared" si="146"/>
        <v>0</v>
      </c>
      <c r="O327" s="18">
        <f t="shared" si="146"/>
        <v>187.9</v>
      </c>
      <c r="P327" s="18">
        <f t="shared" si="146"/>
        <v>412.70000000000005</v>
      </c>
    </row>
    <row r="328" spans="1:16" ht="40.5">
      <c r="A328" s="19" t="s">
        <v>336</v>
      </c>
      <c r="B328" s="22">
        <v>546</v>
      </c>
      <c r="C328" s="21" t="s">
        <v>12</v>
      </c>
      <c r="D328" s="21" t="s">
        <v>142</v>
      </c>
      <c r="E328" s="22" t="s">
        <v>337</v>
      </c>
      <c r="F328" s="21"/>
      <c r="G328" s="18">
        <f>G329+G332+G335+G338</f>
        <v>412.70000000000005</v>
      </c>
      <c r="H328" s="18">
        <f aca="true" t="shared" si="147" ref="H328:P328">H329+H332+H335+H338</f>
        <v>0</v>
      </c>
      <c r="I328" s="18">
        <f t="shared" si="147"/>
        <v>0</v>
      </c>
      <c r="J328" s="18">
        <f t="shared" si="147"/>
        <v>412.70000000000005</v>
      </c>
      <c r="K328" s="18">
        <f t="shared" si="147"/>
        <v>0</v>
      </c>
      <c r="L328" s="18">
        <f t="shared" si="147"/>
        <v>0</v>
      </c>
      <c r="M328" s="18">
        <f t="shared" si="147"/>
        <v>412.70000000000005</v>
      </c>
      <c r="N328" s="18">
        <f t="shared" si="147"/>
        <v>0</v>
      </c>
      <c r="O328" s="18">
        <f t="shared" si="147"/>
        <v>0</v>
      </c>
      <c r="P328" s="18">
        <f t="shared" si="147"/>
        <v>412.70000000000005</v>
      </c>
    </row>
    <row r="329" spans="1:16" ht="40.5">
      <c r="A329" s="19" t="s">
        <v>338</v>
      </c>
      <c r="B329" s="22">
        <v>546</v>
      </c>
      <c r="C329" s="21" t="s">
        <v>12</v>
      </c>
      <c r="D329" s="21" t="s">
        <v>142</v>
      </c>
      <c r="E329" s="22" t="s">
        <v>339</v>
      </c>
      <c r="F329" s="21"/>
      <c r="G329" s="18">
        <f>G330+G331</f>
        <v>44.8</v>
      </c>
      <c r="H329" s="18">
        <f aca="true" t="shared" si="148" ref="H329:P329">H330+H331</f>
        <v>0</v>
      </c>
      <c r="I329" s="18">
        <f t="shared" si="148"/>
        <v>0</v>
      </c>
      <c r="J329" s="18">
        <f t="shared" si="148"/>
        <v>44.8</v>
      </c>
      <c r="K329" s="18">
        <f t="shared" si="148"/>
        <v>0</v>
      </c>
      <c r="L329" s="18">
        <f t="shared" si="148"/>
        <v>0</v>
      </c>
      <c r="M329" s="18">
        <f t="shared" si="148"/>
        <v>44.8</v>
      </c>
      <c r="N329" s="18">
        <f t="shared" si="148"/>
        <v>0</v>
      </c>
      <c r="O329" s="18">
        <f t="shared" si="148"/>
        <v>0</v>
      </c>
      <c r="P329" s="18">
        <f t="shared" si="148"/>
        <v>44.8</v>
      </c>
    </row>
    <row r="330" spans="1:16" ht="20.25">
      <c r="A330" s="19" t="s">
        <v>22</v>
      </c>
      <c r="B330" s="22">
        <v>546</v>
      </c>
      <c r="C330" s="21" t="s">
        <v>12</v>
      </c>
      <c r="D330" s="21" t="s">
        <v>142</v>
      </c>
      <c r="E330" s="22" t="s">
        <v>339</v>
      </c>
      <c r="F330" s="21" t="s">
        <v>23</v>
      </c>
      <c r="G330" s="18">
        <f>H330+I330+J330</f>
        <v>26.8</v>
      </c>
      <c r="H330" s="18"/>
      <c r="I330" s="18"/>
      <c r="J330" s="18">
        <v>26.8</v>
      </c>
      <c r="K330" s="18"/>
      <c r="L330" s="18"/>
      <c r="M330" s="18">
        <v>26.8</v>
      </c>
      <c r="N330" s="18"/>
      <c r="O330" s="18"/>
      <c r="P330" s="18">
        <v>26.8</v>
      </c>
    </row>
    <row r="331" spans="1:16" ht="40.5">
      <c r="A331" s="19" t="s">
        <v>24</v>
      </c>
      <c r="B331" s="22">
        <v>546</v>
      </c>
      <c r="C331" s="21" t="s">
        <v>12</v>
      </c>
      <c r="D331" s="21" t="s">
        <v>142</v>
      </c>
      <c r="E331" s="22" t="s">
        <v>339</v>
      </c>
      <c r="F331" s="21" t="s">
        <v>25</v>
      </c>
      <c r="G331" s="18">
        <f>H331+I331+J331</f>
        <v>18</v>
      </c>
      <c r="H331" s="18"/>
      <c r="I331" s="18"/>
      <c r="J331" s="18">
        <v>18</v>
      </c>
      <c r="K331" s="18"/>
      <c r="L331" s="18"/>
      <c r="M331" s="18">
        <v>18</v>
      </c>
      <c r="N331" s="18"/>
      <c r="O331" s="18"/>
      <c r="P331" s="18">
        <v>18</v>
      </c>
    </row>
    <row r="332" spans="1:16" ht="40.5">
      <c r="A332" s="19" t="s">
        <v>340</v>
      </c>
      <c r="B332" s="22">
        <v>546</v>
      </c>
      <c r="C332" s="21" t="s">
        <v>12</v>
      </c>
      <c r="D332" s="21" t="s">
        <v>142</v>
      </c>
      <c r="E332" s="22" t="s">
        <v>341</v>
      </c>
      <c r="F332" s="21"/>
      <c r="G332" s="18">
        <f aca="true" t="shared" si="149" ref="G332:P332">G333+G334</f>
        <v>153</v>
      </c>
      <c r="H332" s="18">
        <f t="shared" si="149"/>
        <v>0</v>
      </c>
      <c r="I332" s="18">
        <f t="shared" si="149"/>
        <v>0</v>
      </c>
      <c r="J332" s="18">
        <f t="shared" si="149"/>
        <v>153</v>
      </c>
      <c r="K332" s="18">
        <f t="shared" si="149"/>
        <v>0</v>
      </c>
      <c r="L332" s="18">
        <f t="shared" si="149"/>
        <v>0</v>
      </c>
      <c r="M332" s="18">
        <f t="shared" si="149"/>
        <v>153</v>
      </c>
      <c r="N332" s="18">
        <f t="shared" si="149"/>
        <v>0</v>
      </c>
      <c r="O332" s="18">
        <f t="shared" si="149"/>
        <v>0</v>
      </c>
      <c r="P332" s="18">
        <f t="shared" si="149"/>
        <v>153</v>
      </c>
    </row>
    <row r="333" spans="1:16" ht="20.25">
      <c r="A333" s="19" t="s">
        <v>22</v>
      </c>
      <c r="B333" s="22">
        <v>546</v>
      </c>
      <c r="C333" s="21" t="s">
        <v>12</v>
      </c>
      <c r="D333" s="21" t="s">
        <v>142</v>
      </c>
      <c r="E333" s="22" t="s">
        <v>341</v>
      </c>
      <c r="F333" s="21" t="s">
        <v>23</v>
      </c>
      <c r="G333" s="18">
        <f>H333+I333+J333</f>
        <v>134.1</v>
      </c>
      <c r="H333" s="18"/>
      <c r="I333" s="18"/>
      <c r="J333" s="18">
        <v>134.1</v>
      </c>
      <c r="K333" s="18"/>
      <c r="L333" s="18"/>
      <c r="M333" s="18">
        <v>134.1</v>
      </c>
      <c r="N333" s="18"/>
      <c r="O333" s="18"/>
      <c r="P333" s="18">
        <v>134.1</v>
      </c>
    </row>
    <row r="334" spans="1:16" ht="40.5">
      <c r="A334" s="19" t="s">
        <v>24</v>
      </c>
      <c r="B334" s="22">
        <v>546</v>
      </c>
      <c r="C334" s="21" t="s">
        <v>12</v>
      </c>
      <c r="D334" s="21" t="s">
        <v>142</v>
      </c>
      <c r="E334" s="22" t="s">
        <v>341</v>
      </c>
      <c r="F334" s="21" t="s">
        <v>25</v>
      </c>
      <c r="G334" s="18">
        <f>H334+I334+J334</f>
        <v>18.9</v>
      </c>
      <c r="H334" s="18"/>
      <c r="I334" s="18"/>
      <c r="J334" s="18">
        <v>18.9</v>
      </c>
      <c r="K334" s="18"/>
      <c r="L334" s="18"/>
      <c r="M334" s="18">
        <v>18.9</v>
      </c>
      <c r="N334" s="18"/>
      <c r="O334" s="18"/>
      <c r="P334" s="18">
        <v>18.9</v>
      </c>
    </row>
    <row r="335" spans="1:16" ht="40.5">
      <c r="A335" s="27" t="s">
        <v>342</v>
      </c>
      <c r="B335" s="22">
        <v>546</v>
      </c>
      <c r="C335" s="21" t="s">
        <v>12</v>
      </c>
      <c r="D335" s="21" t="s">
        <v>142</v>
      </c>
      <c r="E335" s="22" t="s">
        <v>343</v>
      </c>
      <c r="F335" s="21"/>
      <c r="G335" s="18">
        <f>G336+G337</f>
        <v>214.8</v>
      </c>
      <c r="H335" s="18">
        <f aca="true" t="shared" si="150" ref="H335:P335">H336+H337</f>
        <v>0</v>
      </c>
      <c r="I335" s="18">
        <f t="shared" si="150"/>
        <v>0</v>
      </c>
      <c r="J335" s="18">
        <f t="shared" si="150"/>
        <v>214.8</v>
      </c>
      <c r="K335" s="18">
        <f t="shared" si="150"/>
        <v>0</v>
      </c>
      <c r="L335" s="18">
        <f t="shared" si="150"/>
        <v>0</v>
      </c>
      <c r="M335" s="18">
        <f t="shared" si="150"/>
        <v>214.8</v>
      </c>
      <c r="N335" s="18">
        <f t="shared" si="150"/>
        <v>0</v>
      </c>
      <c r="O335" s="18">
        <f t="shared" si="150"/>
        <v>0</v>
      </c>
      <c r="P335" s="18">
        <f t="shared" si="150"/>
        <v>214.8</v>
      </c>
    </row>
    <row r="336" spans="1:16" ht="20.25">
      <c r="A336" s="19" t="s">
        <v>22</v>
      </c>
      <c r="B336" s="22">
        <v>546</v>
      </c>
      <c r="C336" s="21" t="s">
        <v>12</v>
      </c>
      <c r="D336" s="21" t="s">
        <v>142</v>
      </c>
      <c r="E336" s="22" t="s">
        <v>343</v>
      </c>
      <c r="F336" s="21" t="s">
        <v>23</v>
      </c>
      <c r="G336" s="18">
        <f>H336+I336+J336</f>
        <v>197</v>
      </c>
      <c r="H336" s="18"/>
      <c r="I336" s="18"/>
      <c r="J336" s="18">
        <v>197</v>
      </c>
      <c r="K336" s="18"/>
      <c r="L336" s="18"/>
      <c r="M336" s="18">
        <v>197</v>
      </c>
      <c r="N336" s="18"/>
      <c r="O336" s="18"/>
      <c r="P336" s="18">
        <v>197</v>
      </c>
    </row>
    <row r="337" spans="1:16" ht="40.5">
      <c r="A337" s="19" t="s">
        <v>24</v>
      </c>
      <c r="B337" s="22">
        <v>546</v>
      </c>
      <c r="C337" s="21" t="s">
        <v>12</v>
      </c>
      <c r="D337" s="21" t="s">
        <v>142</v>
      </c>
      <c r="E337" s="22" t="s">
        <v>343</v>
      </c>
      <c r="F337" s="21" t="s">
        <v>25</v>
      </c>
      <c r="G337" s="18">
        <f>H337+I337+J337</f>
        <v>17.8</v>
      </c>
      <c r="H337" s="18"/>
      <c r="I337" s="18"/>
      <c r="J337" s="18">
        <v>17.8</v>
      </c>
      <c r="K337" s="18"/>
      <c r="L337" s="18"/>
      <c r="M337" s="18">
        <v>17.8</v>
      </c>
      <c r="N337" s="18"/>
      <c r="O337" s="18"/>
      <c r="P337" s="18">
        <v>17.8</v>
      </c>
    </row>
    <row r="338" spans="1:16" ht="60.75">
      <c r="A338" s="19" t="s">
        <v>344</v>
      </c>
      <c r="B338" s="22">
        <v>546</v>
      </c>
      <c r="C338" s="21" t="s">
        <v>12</v>
      </c>
      <c r="D338" s="21" t="s">
        <v>142</v>
      </c>
      <c r="E338" s="22" t="s">
        <v>345</v>
      </c>
      <c r="F338" s="21"/>
      <c r="G338" s="18">
        <f>G339</f>
        <v>0.1</v>
      </c>
      <c r="H338" s="18">
        <f aca="true" t="shared" si="151" ref="H338:P338">H339</f>
        <v>0</v>
      </c>
      <c r="I338" s="18">
        <f t="shared" si="151"/>
        <v>0</v>
      </c>
      <c r="J338" s="18">
        <f t="shared" si="151"/>
        <v>0.1</v>
      </c>
      <c r="K338" s="18">
        <f t="shared" si="151"/>
        <v>0</v>
      </c>
      <c r="L338" s="18">
        <f t="shared" si="151"/>
        <v>0</v>
      </c>
      <c r="M338" s="18">
        <f t="shared" si="151"/>
        <v>0.1</v>
      </c>
      <c r="N338" s="18">
        <f t="shared" si="151"/>
        <v>0</v>
      </c>
      <c r="O338" s="18">
        <f t="shared" si="151"/>
        <v>0</v>
      </c>
      <c r="P338" s="18">
        <f t="shared" si="151"/>
        <v>0.1</v>
      </c>
    </row>
    <row r="339" spans="1:16" ht="40.5">
      <c r="A339" s="19" t="s">
        <v>24</v>
      </c>
      <c r="B339" s="22">
        <v>546</v>
      </c>
      <c r="C339" s="21" t="s">
        <v>12</v>
      </c>
      <c r="D339" s="21" t="s">
        <v>142</v>
      </c>
      <c r="E339" s="22" t="s">
        <v>345</v>
      </c>
      <c r="F339" s="21" t="s">
        <v>25</v>
      </c>
      <c r="G339" s="18">
        <f>H339+I339+J339</f>
        <v>0.1</v>
      </c>
      <c r="H339" s="18"/>
      <c r="I339" s="18"/>
      <c r="J339" s="18">
        <v>0.1</v>
      </c>
      <c r="K339" s="18"/>
      <c r="L339" s="18"/>
      <c r="M339" s="18">
        <v>0.1</v>
      </c>
      <c r="N339" s="18"/>
      <c r="O339" s="18"/>
      <c r="P339" s="18">
        <v>0.1</v>
      </c>
    </row>
    <row r="340" spans="1:16" ht="40.5">
      <c r="A340" s="27" t="s">
        <v>346</v>
      </c>
      <c r="B340" s="22">
        <v>546</v>
      </c>
      <c r="C340" s="21" t="s">
        <v>12</v>
      </c>
      <c r="D340" s="21" t="s">
        <v>142</v>
      </c>
      <c r="E340" s="22" t="s">
        <v>347</v>
      </c>
      <c r="F340" s="21"/>
      <c r="G340" s="18">
        <f>G341</f>
        <v>187.9</v>
      </c>
      <c r="H340" s="18">
        <f aca="true" t="shared" si="152" ref="H340:P341">H341</f>
        <v>0</v>
      </c>
      <c r="I340" s="18">
        <f t="shared" si="152"/>
        <v>187.9</v>
      </c>
      <c r="J340" s="18">
        <f t="shared" si="152"/>
        <v>0</v>
      </c>
      <c r="K340" s="18">
        <f t="shared" si="152"/>
        <v>0</v>
      </c>
      <c r="L340" s="18">
        <f t="shared" si="152"/>
        <v>187.9</v>
      </c>
      <c r="M340" s="18">
        <f t="shared" si="152"/>
        <v>0</v>
      </c>
      <c r="N340" s="18">
        <f t="shared" si="152"/>
        <v>0</v>
      </c>
      <c r="O340" s="18">
        <f t="shared" si="152"/>
        <v>187.9</v>
      </c>
      <c r="P340" s="18">
        <f t="shared" si="152"/>
        <v>0</v>
      </c>
    </row>
    <row r="341" spans="1:16" ht="121.5">
      <c r="A341" s="27" t="s">
        <v>348</v>
      </c>
      <c r="B341" s="22">
        <v>546</v>
      </c>
      <c r="C341" s="21" t="s">
        <v>12</v>
      </c>
      <c r="D341" s="21" t="s">
        <v>142</v>
      </c>
      <c r="E341" s="22" t="s">
        <v>349</v>
      </c>
      <c r="F341" s="21"/>
      <c r="G341" s="18">
        <f>G342</f>
        <v>187.9</v>
      </c>
      <c r="H341" s="18">
        <f t="shared" si="152"/>
        <v>0</v>
      </c>
      <c r="I341" s="18">
        <f t="shared" si="152"/>
        <v>187.9</v>
      </c>
      <c r="J341" s="18">
        <f t="shared" si="152"/>
        <v>0</v>
      </c>
      <c r="K341" s="18">
        <f t="shared" si="152"/>
        <v>0</v>
      </c>
      <c r="L341" s="18">
        <f t="shared" si="152"/>
        <v>187.9</v>
      </c>
      <c r="M341" s="18">
        <f t="shared" si="152"/>
        <v>0</v>
      </c>
      <c r="N341" s="18">
        <f t="shared" si="152"/>
        <v>0</v>
      </c>
      <c r="O341" s="18">
        <f t="shared" si="152"/>
        <v>187.9</v>
      </c>
      <c r="P341" s="18">
        <f t="shared" si="152"/>
        <v>0</v>
      </c>
    </row>
    <row r="342" spans="1:16" ht="20.25">
      <c r="A342" s="27" t="s">
        <v>350</v>
      </c>
      <c r="B342" s="22">
        <v>546</v>
      </c>
      <c r="C342" s="21" t="s">
        <v>12</v>
      </c>
      <c r="D342" s="21" t="s">
        <v>142</v>
      </c>
      <c r="E342" s="22" t="s">
        <v>349</v>
      </c>
      <c r="F342" s="21" t="s">
        <v>351</v>
      </c>
      <c r="G342" s="18">
        <f>H342+I342+J342</f>
        <v>187.9</v>
      </c>
      <c r="H342" s="18"/>
      <c r="I342" s="18">
        <v>187.9</v>
      </c>
      <c r="J342" s="18"/>
      <c r="K342" s="18"/>
      <c r="L342" s="18">
        <v>187.9</v>
      </c>
      <c r="M342" s="18"/>
      <c r="N342" s="18"/>
      <c r="O342" s="18">
        <v>187.9</v>
      </c>
      <c r="P342" s="18"/>
    </row>
    <row r="343" spans="1:16" ht="20.25">
      <c r="A343" s="19" t="s">
        <v>352</v>
      </c>
      <c r="B343" s="22">
        <v>546</v>
      </c>
      <c r="C343" s="21" t="s">
        <v>12</v>
      </c>
      <c r="D343" s="21" t="s">
        <v>142</v>
      </c>
      <c r="E343" s="51" t="s">
        <v>353</v>
      </c>
      <c r="F343" s="21"/>
      <c r="G343" s="18">
        <f>G344+G348+G350</f>
        <v>25952.5</v>
      </c>
      <c r="H343" s="18">
        <f aca="true" t="shared" si="153" ref="H343:M343">H344+H348</f>
        <v>94.8</v>
      </c>
      <c r="I343" s="18">
        <f t="shared" si="153"/>
        <v>24427.2</v>
      </c>
      <c r="J343" s="18">
        <f t="shared" si="153"/>
        <v>0</v>
      </c>
      <c r="K343" s="18">
        <f t="shared" si="153"/>
        <v>0</v>
      </c>
      <c r="L343" s="18">
        <f t="shared" si="153"/>
        <v>23238.4</v>
      </c>
      <c r="M343" s="18">
        <f t="shared" si="153"/>
        <v>0</v>
      </c>
      <c r="N343" s="18">
        <f>N344</f>
        <v>0</v>
      </c>
      <c r="O343" s="18">
        <f>O344</f>
        <v>22581</v>
      </c>
      <c r="P343" s="18">
        <f>P344</f>
        <v>0</v>
      </c>
    </row>
    <row r="344" spans="1:16" ht="20.25">
      <c r="A344" s="19" t="s">
        <v>28</v>
      </c>
      <c r="B344" s="22">
        <v>546</v>
      </c>
      <c r="C344" s="21" t="s">
        <v>12</v>
      </c>
      <c r="D344" s="21" t="s">
        <v>142</v>
      </c>
      <c r="E344" s="22" t="s">
        <v>354</v>
      </c>
      <c r="F344" s="21"/>
      <c r="G344" s="18">
        <f>G345+G346+G347</f>
        <v>25460.600000000002</v>
      </c>
      <c r="H344" s="18">
        <f aca="true" t="shared" si="154" ref="H344:P344">H345+H346+H347+H350</f>
        <v>94.8</v>
      </c>
      <c r="I344" s="18">
        <f t="shared" si="154"/>
        <v>24427.2</v>
      </c>
      <c r="J344" s="18">
        <f t="shared" si="154"/>
        <v>0</v>
      </c>
      <c r="K344" s="18">
        <f t="shared" si="154"/>
        <v>0</v>
      </c>
      <c r="L344" s="18">
        <f t="shared" si="154"/>
        <v>23238.4</v>
      </c>
      <c r="M344" s="18">
        <f t="shared" si="154"/>
        <v>0</v>
      </c>
      <c r="N344" s="18">
        <f t="shared" si="154"/>
        <v>0</v>
      </c>
      <c r="O344" s="18">
        <f t="shared" si="154"/>
        <v>22581</v>
      </c>
      <c r="P344" s="18">
        <f t="shared" si="154"/>
        <v>0</v>
      </c>
    </row>
    <row r="345" spans="1:16" ht="20.25">
      <c r="A345" s="19" t="s">
        <v>22</v>
      </c>
      <c r="B345" s="22">
        <v>546</v>
      </c>
      <c r="C345" s="21" t="s">
        <v>12</v>
      </c>
      <c r="D345" s="21" t="s">
        <v>142</v>
      </c>
      <c r="E345" s="22" t="s">
        <v>354</v>
      </c>
      <c r="F345" s="21" t="s">
        <v>23</v>
      </c>
      <c r="G345" s="18">
        <v>20882.4</v>
      </c>
      <c r="H345" s="18"/>
      <c r="I345" s="18">
        <v>19870.2</v>
      </c>
      <c r="J345" s="18"/>
      <c r="K345" s="18"/>
      <c r="L345" s="18">
        <v>19402.9</v>
      </c>
      <c r="M345" s="18"/>
      <c r="N345" s="18"/>
      <c r="O345" s="18">
        <v>19402.9</v>
      </c>
      <c r="P345" s="18"/>
    </row>
    <row r="346" spans="1:16" ht="40.5">
      <c r="A346" s="19" t="s">
        <v>24</v>
      </c>
      <c r="B346" s="22">
        <v>546</v>
      </c>
      <c r="C346" s="21" t="s">
        <v>12</v>
      </c>
      <c r="D346" s="21" t="s">
        <v>142</v>
      </c>
      <c r="E346" s="22" t="s">
        <v>354</v>
      </c>
      <c r="F346" s="21" t="s">
        <v>25</v>
      </c>
      <c r="G346" s="18">
        <v>4477.9</v>
      </c>
      <c r="H346" s="18"/>
      <c r="I346" s="18">
        <v>4397</v>
      </c>
      <c r="J346" s="18"/>
      <c r="K346" s="18"/>
      <c r="L346" s="18">
        <v>3675.5</v>
      </c>
      <c r="M346" s="18"/>
      <c r="N346" s="18"/>
      <c r="O346" s="18">
        <v>3018.1</v>
      </c>
      <c r="P346" s="18"/>
    </row>
    <row r="347" spans="1:16" ht="20.25">
      <c r="A347" s="19" t="s">
        <v>127</v>
      </c>
      <c r="B347" s="22">
        <v>546</v>
      </c>
      <c r="C347" s="21" t="s">
        <v>12</v>
      </c>
      <c r="D347" s="21" t="s">
        <v>142</v>
      </c>
      <c r="E347" s="22" t="s">
        <v>354</v>
      </c>
      <c r="F347" s="21" t="s">
        <v>355</v>
      </c>
      <c r="G347" s="18">
        <v>100.3</v>
      </c>
      <c r="H347" s="18"/>
      <c r="I347" s="18">
        <v>160</v>
      </c>
      <c r="J347" s="18"/>
      <c r="K347" s="18"/>
      <c r="L347" s="18">
        <v>160</v>
      </c>
      <c r="M347" s="18"/>
      <c r="N347" s="18"/>
      <c r="O347" s="18">
        <v>160</v>
      </c>
      <c r="P347" s="18"/>
    </row>
    <row r="348" spans="1:16" ht="150" customHeight="1">
      <c r="A348" s="25" t="s">
        <v>30</v>
      </c>
      <c r="B348" s="22">
        <v>546</v>
      </c>
      <c r="C348" s="21" t="s">
        <v>12</v>
      </c>
      <c r="D348" s="21" t="s">
        <v>142</v>
      </c>
      <c r="E348" s="22" t="s">
        <v>356</v>
      </c>
      <c r="F348" s="21"/>
      <c r="G348" s="18">
        <f>G349</f>
        <v>397.1</v>
      </c>
      <c r="H348" s="18">
        <f aca="true" t="shared" si="155" ref="H348:M348">H349</f>
        <v>0</v>
      </c>
      <c r="I348" s="18">
        <f t="shared" si="155"/>
        <v>0</v>
      </c>
      <c r="J348" s="18">
        <f t="shared" si="155"/>
        <v>0</v>
      </c>
      <c r="K348" s="18">
        <f t="shared" si="155"/>
        <v>0</v>
      </c>
      <c r="L348" s="18">
        <f t="shared" si="155"/>
        <v>0</v>
      </c>
      <c r="M348" s="18">
        <f t="shared" si="155"/>
        <v>0</v>
      </c>
      <c r="N348" s="18"/>
      <c r="O348" s="18"/>
      <c r="P348" s="18"/>
    </row>
    <row r="349" spans="1:16" ht="20.25">
      <c r="A349" s="19" t="s">
        <v>22</v>
      </c>
      <c r="B349" s="22">
        <v>546</v>
      </c>
      <c r="C349" s="21" t="s">
        <v>12</v>
      </c>
      <c r="D349" s="21" t="s">
        <v>142</v>
      </c>
      <c r="E349" s="22" t="s">
        <v>356</v>
      </c>
      <c r="F349" s="21" t="s">
        <v>23</v>
      </c>
      <c r="G349" s="18">
        <v>397.1</v>
      </c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60.75">
      <c r="A350" s="19" t="s">
        <v>357</v>
      </c>
      <c r="B350" s="22">
        <v>546</v>
      </c>
      <c r="C350" s="21" t="s">
        <v>12</v>
      </c>
      <c r="D350" s="21" t="s">
        <v>142</v>
      </c>
      <c r="E350" s="22" t="s">
        <v>358</v>
      </c>
      <c r="F350" s="21"/>
      <c r="G350" s="18">
        <f>G351</f>
        <v>94.8</v>
      </c>
      <c r="H350" s="18">
        <f>H351</f>
        <v>94.8</v>
      </c>
      <c r="I350" s="18">
        <f aca="true" t="shared" si="156" ref="I350:P350">I351</f>
        <v>0</v>
      </c>
      <c r="J350" s="18">
        <f t="shared" si="156"/>
        <v>0</v>
      </c>
      <c r="K350" s="18">
        <f t="shared" si="156"/>
        <v>0</v>
      </c>
      <c r="L350" s="18">
        <f t="shared" si="156"/>
        <v>0</v>
      </c>
      <c r="M350" s="18">
        <f t="shared" si="156"/>
        <v>0</v>
      </c>
      <c r="N350" s="18">
        <f t="shared" si="156"/>
        <v>0</v>
      </c>
      <c r="O350" s="18">
        <f t="shared" si="156"/>
        <v>0</v>
      </c>
      <c r="P350" s="18">
        <f t="shared" si="156"/>
        <v>0</v>
      </c>
    </row>
    <row r="351" spans="1:16" ht="40.5">
      <c r="A351" s="19" t="s">
        <v>24</v>
      </c>
      <c r="B351" s="22">
        <v>546</v>
      </c>
      <c r="C351" s="21" t="s">
        <v>12</v>
      </c>
      <c r="D351" s="21" t="s">
        <v>142</v>
      </c>
      <c r="E351" s="22" t="s">
        <v>358</v>
      </c>
      <c r="F351" s="21" t="s">
        <v>25</v>
      </c>
      <c r="G351" s="18">
        <f>H351</f>
        <v>94.8</v>
      </c>
      <c r="H351" s="18">
        <v>94.8</v>
      </c>
      <c r="I351" s="18"/>
      <c r="J351" s="18"/>
      <c r="K351" s="18"/>
      <c r="L351" s="18"/>
      <c r="M351" s="18"/>
      <c r="N351" s="44"/>
      <c r="O351" s="44"/>
      <c r="P351" s="44"/>
    </row>
    <row r="352" spans="1:16" ht="20.25">
      <c r="A352" s="19" t="s">
        <v>359</v>
      </c>
      <c r="B352" s="22">
        <v>546</v>
      </c>
      <c r="C352" s="21" t="s">
        <v>12</v>
      </c>
      <c r="D352" s="21" t="s">
        <v>360</v>
      </c>
      <c r="E352" s="22"/>
      <c r="F352" s="21"/>
      <c r="G352" s="18">
        <f>G353</f>
        <v>5.7</v>
      </c>
      <c r="H352" s="18">
        <f aca="true" t="shared" si="157" ref="H352:P354">H353</f>
        <v>5.7</v>
      </c>
      <c r="I352" s="18">
        <f t="shared" si="157"/>
        <v>0</v>
      </c>
      <c r="J352" s="18">
        <f t="shared" si="157"/>
        <v>0</v>
      </c>
      <c r="K352" s="18">
        <f t="shared" si="157"/>
        <v>6</v>
      </c>
      <c r="L352" s="18">
        <f t="shared" si="157"/>
        <v>0</v>
      </c>
      <c r="M352" s="18">
        <f t="shared" si="157"/>
        <v>0</v>
      </c>
      <c r="N352" s="18">
        <f t="shared" si="157"/>
        <v>6.3</v>
      </c>
      <c r="O352" s="18">
        <f t="shared" si="157"/>
        <v>0</v>
      </c>
      <c r="P352" s="18">
        <f t="shared" si="157"/>
        <v>0</v>
      </c>
    </row>
    <row r="353" spans="1:16" ht="20.25">
      <c r="A353" s="19" t="s">
        <v>326</v>
      </c>
      <c r="B353" s="22">
        <v>546</v>
      </c>
      <c r="C353" s="21" t="s">
        <v>12</v>
      </c>
      <c r="D353" s="21" t="s">
        <v>360</v>
      </c>
      <c r="E353" s="22" t="s">
        <v>327</v>
      </c>
      <c r="F353" s="21"/>
      <c r="G353" s="18">
        <f>G354</f>
        <v>5.7</v>
      </c>
      <c r="H353" s="18">
        <f t="shared" si="157"/>
        <v>5.7</v>
      </c>
      <c r="I353" s="18">
        <f t="shared" si="157"/>
        <v>0</v>
      </c>
      <c r="J353" s="18">
        <f t="shared" si="157"/>
        <v>0</v>
      </c>
      <c r="K353" s="18">
        <f t="shared" si="157"/>
        <v>6</v>
      </c>
      <c r="L353" s="18">
        <f t="shared" si="157"/>
        <v>0</v>
      </c>
      <c r="M353" s="18">
        <f t="shared" si="157"/>
        <v>0</v>
      </c>
      <c r="N353" s="18">
        <f t="shared" si="157"/>
        <v>6.3</v>
      </c>
      <c r="O353" s="18">
        <f t="shared" si="157"/>
        <v>0</v>
      </c>
      <c r="P353" s="18">
        <f t="shared" si="157"/>
        <v>0</v>
      </c>
    </row>
    <row r="354" spans="1:16" ht="60.75">
      <c r="A354" s="19" t="s">
        <v>361</v>
      </c>
      <c r="B354" s="22">
        <v>546</v>
      </c>
      <c r="C354" s="21" t="s">
        <v>12</v>
      </c>
      <c r="D354" s="21" t="s">
        <v>360</v>
      </c>
      <c r="E354" s="22" t="s">
        <v>362</v>
      </c>
      <c r="F354" s="21"/>
      <c r="G354" s="18">
        <f>G355</f>
        <v>5.7</v>
      </c>
      <c r="H354" s="18">
        <f t="shared" si="157"/>
        <v>5.7</v>
      </c>
      <c r="I354" s="18">
        <f t="shared" si="157"/>
        <v>0</v>
      </c>
      <c r="J354" s="18">
        <f t="shared" si="157"/>
        <v>0</v>
      </c>
      <c r="K354" s="18">
        <f t="shared" si="157"/>
        <v>6</v>
      </c>
      <c r="L354" s="18">
        <f t="shared" si="157"/>
        <v>0</v>
      </c>
      <c r="M354" s="18">
        <f t="shared" si="157"/>
        <v>0</v>
      </c>
      <c r="N354" s="18">
        <f t="shared" si="157"/>
        <v>6.3</v>
      </c>
      <c r="O354" s="18">
        <f t="shared" si="157"/>
        <v>0</v>
      </c>
      <c r="P354" s="18">
        <f t="shared" si="157"/>
        <v>0</v>
      </c>
    </row>
    <row r="355" spans="1:16" ht="40.5">
      <c r="A355" s="19" t="s">
        <v>24</v>
      </c>
      <c r="B355" s="22">
        <v>546</v>
      </c>
      <c r="C355" s="21" t="s">
        <v>12</v>
      </c>
      <c r="D355" s="21" t="s">
        <v>360</v>
      </c>
      <c r="E355" s="22" t="s">
        <v>362</v>
      </c>
      <c r="F355" s="21" t="s">
        <v>25</v>
      </c>
      <c r="G355" s="18">
        <f>H355+I355+J355</f>
        <v>5.7</v>
      </c>
      <c r="H355" s="18">
        <v>5.7</v>
      </c>
      <c r="I355" s="18"/>
      <c r="J355" s="18"/>
      <c r="K355" s="18">
        <v>6</v>
      </c>
      <c r="L355" s="18"/>
      <c r="M355" s="18"/>
      <c r="N355" s="18">
        <v>6.3</v>
      </c>
      <c r="O355" s="18"/>
      <c r="P355" s="18"/>
    </row>
    <row r="356" spans="1:16" ht="20.25">
      <c r="A356" s="19" t="s">
        <v>363</v>
      </c>
      <c r="B356" s="22">
        <v>546</v>
      </c>
      <c r="C356" s="21" t="s">
        <v>12</v>
      </c>
      <c r="D356" s="21" t="s">
        <v>35</v>
      </c>
      <c r="E356" s="22"/>
      <c r="F356" s="21"/>
      <c r="G356" s="18">
        <f aca="true" t="shared" si="158" ref="G356:P356">G362+G379+G382+G357+G370</f>
        <v>18683.800000000003</v>
      </c>
      <c r="H356" s="18" t="e">
        <f t="shared" si="158"/>
        <v>#REF!</v>
      </c>
      <c r="I356" s="18" t="e">
        <f t="shared" si="158"/>
        <v>#REF!</v>
      </c>
      <c r="J356" s="18" t="e">
        <f t="shared" si="158"/>
        <v>#REF!</v>
      </c>
      <c r="K356" s="18" t="e">
        <f t="shared" si="158"/>
        <v>#REF!</v>
      </c>
      <c r="L356" s="18" t="e">
        <f t="shared" si="158"/>
        <v>#REF!</v>
      </c>
      <c r="M356" s="18" t="e">
        <f t="shared" si="158"/>
        <v>#REF!</v>
      </c>
      <c r="N356" s="18" t="e">
        <f t="shared" si="158"/>
        <v>#REF!</v>
      </c>
      <c r="O356" s="18" t="e">
        <f t="shared" si="158"/>
        <v>#REF!</v>
      </c>
      <c r="P356" s="18" t="e">
        <f t="shared" si="158"/>
        <v>#REF!</v>
      </c>
    </row>
    <row r="357" spans="1:16" ht="60.75">
      <c r="A357" s="23" t="s">
        <v>265</v>
      </c>
      <c r="B357" s="22">
        <v>546</v>
      </c>
      <c r="C357" s="21" t="s">
        <v>12</v>
      </c>
      <c r="D357" s="21" t="s">
        <v>35</v>
      </c>
      <c r="E357" s="22" t="s">
        <v>150</v>
      </c>
      <c r="F357" s="21"/>
      <c r="G357" s="18">
        <f>G358</f>
        <v>2.8</v>
      </c>
      <c r="H357" s="18">
        <f aca="true" t="shared" si="159" ref="H357:P360">H358</f>
        <v>0</v>
      </c>
      <c r="I357" s="18">
        <f t="shared" si="159"/>
        <v>5</v>
      </c>
      <c r="J357" s="18">
        <f t="shared" si="159"/>
        <v>0</v>
      </c>
      <c r="K357" s="18">
        <f t="shared" si="159"/>
        <v>0</v>
      </c>
      <c r="L357" s="18">
        <f t="shared" si="159"/>
        <v>5</v>
      </c>
      <c r="M357" s="18">
        <f t="shared" si="159"/>
        <v>0</v>
      </c>
      <c r="N357" s="18">
        <f t="shared" si="159"/>
        <v>0</v>
      </c>
      <c r="O357" s="18">
        <f t="shared" si="159"/>
        <v>5</v>
      </c>
      <c r="P357" s="18">
        <f t="shared" si="159"/>
        <v>0</v>
      </c>
    </row>
    <row r="358" spans="1:16" ht="40.5">
      <c r="A358" s="27" t="s">
        <v>266</v>
      </c>
      <c r="B358" s="22">
        <v>546</v>
      </c>
      <c r="C358" s="21" t="s">
        <v>12</v>
      </c>
      <c r="D358" s="21" t="s">
        <v>35</v>
      </c>
      <c r="E358" s="22" t="s">
        <v>267</v>
      </c>
      <c r="F358" s="21"/>
      <c r="G358" s="18">
        <f>G359</f>
        <v>2.8</v>
      </c>
      <c r="H358" s="18">
        <f t="shared" si="159"/>
        <v>0</v>
      </c>
      <c r="I358" s="18">
        <f t="shared" si="159"/>
        <v>5</v>
      </c>
      <c r="J358" s="18">
        <f t="shared" si="159"/>
        <v>0</v>
      </c>
      <c r="K358" s="18">
        <f t="shared" si="159"/>
        <v>0</v>
      </c>
      <c r="L358" s="18">
        <f t="shared" si="159"/>
        <v>5</v>
      </c>
      <c r="M358" s="18">
        <f t="shared" si="159"/>
        <v>0</v>
      </c>
      <c r="N358" s="18">
        <f t="shared" si="159"/>
        <v>0</v>
      </c>
      <c r="O358" s="18">
        <f t="shared" si="159"/>
        <v>5</v>
      </c>
      <c r="P358" s="18">
        <f>P359</f>
        <v>0</v>
      </c>
    </row>
    <row r="359" spans="1:16" ht="60.75">
      <c r="A359" s="27" t="s">
        <v>268</v>
      </c>
      <c r="B359" s="22">
        <v>546</v>
      </c>
      <c r="C359" s="21" t="s">
        <v>12</v>
      </c>
      <c r="D359" s="21" t="s">
        <v>35</v>
      </c>
      <c r="E359" s="22" t="s">
        <v>269</v>
      </c>
      <c r="F359" s="21"/>
      <c r="G359" s="18">
        <f>G360</f>
        <v>2.8</v>
      </c>
      <c r="H359" s="18">
        <f t="shared" si="159"/>
        <v>0</v>
      </c>
      <c r="I359" s="18">
        <f t="shared" si="159"/>
        <v>5</v>
      </c>
      <c r="J359" s="18">
        <f t="shared" si="159"/>
        <v>0</v>
      </c>
      <c r="K359" s="18">
        <f t="shared" si="159"/>
        <v>0</v>
      </c>
      <c r="L359" s="18">
        <f t="shared" si="159"/>
        <v>5</v>
      </c>
      <c r="M359" s="18">
        <f t="shared" si="159"/>
        <v>0</v>
      </c>
      <c r="N359" s="18">
        <f t="shared" si="159"/>
        <v>0</v>
      </c>
      <c r="O359" s="18">
        <f t="shared" si="159"/>
        <v>5</v>
      </c>
      <c r="P359" s="18">
        <f>P360</f>
        <v>0</v>
      </c>
    </row>
    <row r="360" spans="1:16" ht="20.25">
      <c r="A360" s="27" t="s">
        <v>270</v>
      </c>
      <c r="B360" s="22">
        <v>546</v>
      </c>
      <c r="C360" s="21" t="s">
        <v>12</v>
      </c>
      <c r="D360" s="21" t="s">
        <v>35</v>
      </c>
      <c r="E360" s="22" t="s">
        <v>271</v>
      </c>
      <c r="F360" s="21"/>
      <c r="G360" s="18">
        <f>G361</f>
        <v>2.8</v>
      </c>
      <c r="H360" s="18">
        <f t="shared" si="159"/>
        <v>0</v>
      </c>
      <c r="I360" s="18">
        <f t="shared" si="159"/>
        <v>5</v>
      </c>
      <c r="J360" s="18">
        <f t="shared" si="159"/>
        <v>0</v>
      </c>
      <c r="K360" s="18">
        <f t="shared" si="159"/>
        <v>0</v>
      </c>
      <c r="L360" s="18">
        <f t="shared" si="159"/>
        <v>5</v>
      </c>
      <c r="M360" s="18">
        <f t="shared" si="159"/>
        <v>0</v>
      </c>
      <c r="N360" s="18">
        <f t="shared" si="159"/>
        <v>0</v>
      </c>
      <c r="O360" s="18">
        <f t="shared" si="159"/>
        <v>5</v>
      </c>
      <c r="P360" s="18">
        <f>P361</f>
        <v>0</v>
      </c>
    </row>
    <row r="361" spans="1:16" ht="40.5">
      <c r="A361" s="19" t="s">
        <v>24</v>
      </c>
      <c r="B361" s="22">
        <v>546</v>
      </c>
      <c r="C361" s="21" t="s">
        <v>12</v>
      </c>
      <c r="D361" s="21" t="s">
        <v>35</v>
      </c>
      <c r="E361" s="22" t="s">
        <v>271</v>
      </c>
      <c r="F361" s="21" t="s">
        <v>25</v>
      </c>
      <c r="G361" s="18">
        <v>2.8</v>
      </c>
      <c r="H361" s="18"/>
      <c r="I361" s="18">
        <v>5</v>
      </c>
      <c r="J361" s="18"/>
      <c r="K361" s="18"/>
      <c r="L361" s="18">
        <v>5</v>
      </c>
      <c r="M361" s="18"/>
      <c r="N361" s="18"/>
      <c r="O361" s="18">
        <v>5</v>
      </c>
      <c r="P361" s="18"/>
    </row>
    <row r="362" spans="1:16" ht="40.5">
      <c r="A362" s="19" t="s">
        <v>243</v>
      </c>
      <c r="B362" s="22">
        <v>546</v>
      </c>
      <c r="C362" s="21" t="s">
        <v>12</v>
      </c>
      <c r="D362" s="21" t="s">
        <v>35</v>
      </c>
      <c r="E362" s="22" t="s">
        <v>244</v>
      </c>
      <c r="F362" s="22"/>
      <c r="G362" s="18">
        <f>G363</f>
        <v>17.2</v>
      </c>
      <c r="H362" s="18">
        <f aca="true" t="shared" si="160" ref="H362:P362">H363</f>
        <v>0</v>
      </c>
      <c r="I362" s="18">
        <f t="shared" si="160"/>
        <v>80</v>
      </c>
      <c r="J362" s="18">
        <f t="shared" si="160"/>
        <v>0</v>
      </c>
      <c r="K362" s="18">
        <f t="shared" si="160"/>
        <v>0</v>
      </c>
      <c r="L362" s="18">
        <f t="shared" si="160"/>
        <v>80</v>
      </c>
      <c r="M362" s="18">
        <f t="shared" si="160"/>
        <v>0</v>
      </c>
      <c r="N362" s="18">
        <f t="shared" si="160"/>
        <v>0</v>
      </c>
      <c r="O362" s="18">
        <f t="shared" si="160"/>
        <v>80</v>
      </c>
      <c r="P362" s="18">
        <f t="shared" si="160"/>
        <v>0</v>
      </c>
    </row>
    <row r="363" spans="1:16" ht="40.5">
      <c r="A363" s="19" t="s">
        <v>245</v>
      </c>
      <c r="B363" s="22">
        <v>546</v>
      </c>
      <c r="C363" s="21" t="s">
        <v>12</v>
      </c>
      <c r="D363" s="21" t="s">
        <v>35</v>
      </c>
      <c r="E363" s="22" t="s">
        <v>246</v>
      </c>
      <c r="F363" s="22"/>
      <c r="G363" s="18">
        <f>G364+G367</f>
        <v>17.2</v>
      </c>
      <c r="H363" s="18">
        <f aca="true" t="shared" si="161" ref="H363:P363">H364+H367</f>
        <v>0</v>
      </c>
      <c r="I363" s="18">
        <f t="shared" si="161"/>
        <v>80</v>
      </c>
      <c r="J363" s="18">
        <f t="shared" si="161"/>
        <v>0</v>
      </c>
      <c r="K363" s="18">
        <f t="shared" si="161"/>
        <v>0</v>
      </c>
      <c r="L363" s="18">
        <f t="shared" si="161"/>
        <v>80</v>
      </c>
      <c r="M363" s="18">
        <f t="shared" si="161"/>
        <v>0</v>
      </c>
      <c r="N363" s="18">
        <f t="shared" si="161"/>
        <v>0</v>
      </c>
      <c r="O363" s="18">
        <f t="shared" si="161"/>
        <v>80</v>
      </c>
      <c r="P363" s="18">
        <f t="shared" si="161"/>
        <v>0</v>
      </c>
    </row>
    <row r="364" spans="1:16" ht="40.5">
      <c r="A364" s="19" t="s">
        <v>247</v>
      </c>
      <c r="B364" s="22">
        <v>546</v>
      </c>
      <c r="C364" s="21" t="s">
        <v>12</v>
      </c>
      <c r="D364" s="21" t="s">
        <v>35</v>
      </c>
      <c r="E364" s="22" t="s">
        <v>248</v>
      </c>
      <c r="F364" s="22"/>
      <c r="G364" s="18">
        <f>G365</f>
        <v>10</v>
      </c>
      <c r="H364" s="18">
        <f aca="true" t="shared" si="162" ref="H364:P365">H365</f>
        <v>0</v>
      </c>
      <c r="I364" s="18">
        <f t="shared" si="162"/>
        <v>0</v>
      </c>
      <c r="J364" s="18">
        <f t="shared" si="162"/>
        <v>0</v>
      </c>
      <c r="K364" s="18">
        <f t="shared" si="162"/>
        <v>0</v>
      </c>
      <c r="L364" s="18">
        <f t="shared" si="162"/>
        <v>10</v>
      </c>
      <c r="M364" s="18">
        <f t="shared" si="162"/>
        <v>0</v>
      </c>
      <c r="N364" s="18">
        <f t="shared" si="162"/>
        <v>0</v>
      </c>
      <c r="O364" s="18">
        <f t="shared" si="162"/>
        <v>10</v>
      </c>
      <c r="P364" s="18">
        <f t="shared" si="162"/>
        <v>0</v>
      </c>
    </row>
    <row r="365" spans="1:16" ht="40.5">
      <c r="A365" s="19" t="s">
        <v>249</v>
      </c>
      <c r="B365" s="22">
        <v>546</v>
      </c>
      <c r="C365" s="21" t="s">
        <v>12</v>
      </c>
      <c r="D365" s="21" t="s">
        <v>35</v>
      </c>
      <c r="E365" s="22" t="s">
        <v>250</v>
      </c>
      <c r="F365" s="22"/>
      <c r="G365" s="18">
        <f>G366</f>
        <v>10</v>
      </c>
      <c r="H365" s="18">
        <f t="shared" si="162"/>
        <v>0</v>
      </c>
      <c r="I365" s="18">
        <f t="shared" si="162"/>
        <v>0</v>
      </c>
      <c r="J365" s="18">
        <f t="shared" si="162"/>
        <v>0</v>
      </c>
      <c r="K365" s="18">
        <f t="shared" si="162"/>
        <v>0</v>
      </c>
      <c r="L365" s="18">
        <f t="shared" si="162"/>
        <v>10</v>
      </c>
      <c r="M365" s="18">
        <f t="shared" si="162"/>
        <v>0</v>
      </c>
      <c r="N365" s="18">
        <f t="shared" si="162"/>
        <v>0</v>
      </c>
      <c r="O365" s="18">
        <f t="shared" si="162"/>
        <v>10</v>
      </c>
      <c r="P365" s="18">
        <f t="shared" si="162"/>
        <v>0</v>
      </c>
    </row>
    <row r="366" spans="1:16" ht="40.5">
      <c r="A366" s="19" t="s">
        <v>24</v>
      </c>
      <c r="B366" s="22">
        <v>546</v>
      </c>
      <c r="C366" s="21" t="s">
        <v>12</v>
      </c>
      <c r="D366" s="21" t="s">
        <v>35</v>
      </c>
      <c r="E366" s="22" t="s">
        <v>250</v>
      </c>
      <c r="F366" s="22">
        <v>240</v>
      </c>
      <c r="G366" s="18">
        <v>10</v>
      </c>
      <c r="H366" s="18"/>
      <c r="I366" s="18">
        <v>0</v>
      </c>
      <c r="J366" s="18"/>
      <c r="K366" s="18"/>
      <c r="L366" s="18">
        <v>10</v>
      </c>
      <c r="M366" s="18"/>
      <c r="N366" s="18"/>
      <c r="O366" s="18">
        <v>10</v>
      </c>
      <c r="P366" s="18"/>
    </row>
    <row r="367" spans="1:16" ht="40.5">
      <c r="A367" s="19" t="s">
        <v>364</v>
      </c>
      <c r="B367" s="22">
        <v>546</v>
      </c>
      <c r="C367" s="21" t="s">
        <v>12</v>
      </c>
      <c r="D367" s="21" t="s">
        <v>35</v>
      </c>
      <c r="E367" s="22" t="s">
        <v>365</v>
      </c>
      <c r="F367" s="22"/>
      <c r="G367" s="18">
        <f aca="true" t="shared" si="163" ref="G367:P368">G368</f>
        <v>7.2</v>
      </c>
      <c r="H367" s="18">
        <f t="shared" si="163"/>
        <v>0</v>
      </c>
      <c r="I367" s="18">
        <f t="shared" si="163"/>
        <v>80</v>
      </c>
      <c r="J367" s="18">
        <f t="shared" si="163"/>
        <v>0</v>
      </c>
      <c r="K367" s="18">
        <f t="shared" si="163"/>
        <v>0</v>
      </c>
      <c r="L367" s="18">
        <f t="shared" si="163"/>
        <v>70</v>
      </c>
      <c r="M367" s="18">
        <f t="shared" si="163"/>
        <v>0</v>
      </c>
      <c r="N367" s="18">
        <f t="shared" si="163"/>
        <v>0</v>
      </c>
      <c r="O367" s="18">
        <f t="shared" si="163"/>
        <v>70</v>
      </c>
      <c r="P367" s="18">
        <f t="shared" si="163"/>
        <v>0</v>
      </c>
    </row>
    <row r="368" spans="1:16" ht="40.5">
      <c r="A368" s="19" t="s">
        <v>366</v>
      </c>
      <c r="B368" s="22">
        <v>546</v>
      </c>
      <c r="C368" s="21" t="s">
        <v>12</v>
      </c>
      <c r="D368" s="21" t="s">
        <v>35</v>
      </c>
      <c r="E368" s="22" t="s">
        <v>367</v>
      </c>
      <c r="F368" s="22"/>
      <c r="G368" s="18">
        <f t="shared" si="163"/>
        <v>7.2</v>
      </c>
      <c r="H368" s="18">
        <f t="shared" si="163"/>
        <v>0</v>
      </c>
      <c r="I368" s="18">
        <f t="shared" si="163"/>
        <v>80</v>
      </c>
      <c r="J368" s="18">
        <f t="shared" si="163"/>
        <v>0</v>
      </c>
      <c r="K368" s="18">
        <f t="shared" si="163"/>
        <v>0</v>
      </c>
      <c r="L368" s="18">
        <f t="shared" si="163"/>
        <v>70</v>
      </c>
      <c r="M368" s="18">
        <f t="shared" si="163"/>
        <v>0</v>
      </c>
      <c r="N368" s="18">
        <f t="shared" si="163"/>
        <v>0</v>
      </c>
      <c r="O368" s="18">
        <f t="shared" si="163"/>
        <v>70</v>
      </c>
      <c r="P368" s="18">
        <f t="shared" si="163"/>
        <v>0</v>
      </c>
    </row>
    <row r="369" spans="1:16" ht="40.5">
      <c r="A369" s="19" t="s">
        <v>24</v>
      </c>
      <c r="B369" s="22">
        <v>546</v>
      </c>
      <c r="C369" s="21" t="s">
        <v>12</v>
      </c>
      <c r="D369" s="21" t="s">
        <v>35</v>
      </c>
      <c r="E369" s="22" t="s">
        <v>367</v>
      </c>
      <c r="F369" s="22">
        <v>240</v>
      </c>
      <c r="G369" s="18">
        <v>7.2</v>
      </c>
      <c r="H369" s="18"/>
      <c r="I369" s="18">
        <v>80</v>
      </c>
      <c r="J369" s="18"/>
      <c r="K369" s="18"/>
      <c r="L369" s="18">
        <v>70</v>
      </c>
      <c r="M369" s="18"/>
      <c r="N369" s="18"/>
      <c r="O369" s="18">
        <v>70</v>
      </c>
      <c r="P369" s="18"/>
    </row>
    <row r="370" spans="1:16" ht="40.5">
      <c r="A370" s="19" t="s">
        <v>16</v>
      </c>
      <c r="B370" s="22">
        <v>546</v>
      </c>
      <c r="C370" s="21" t="s">
        <v>12</v>
      </c>
      <c r="D370" s="21" t="s">
        <v>35</v>
      </c>
      <c r="E370" s="22" t="s">
        <v>17</v>
      </c>
      <c r="F370" s="22"/>
      <c r="G370" s="18">
        <f>G371</f>
        <v>14795.900000000001</v>
      </c>
      <c r="H370" s="18">
        <f aca="true" t="shared" si="164" ref="H370:P370">H371</f>
        <v>0</v>
      </c>
      <c r="I370" s="18">
        <f t="shared" si="164"/>
        <v>10967.300000000001</v>
      </c>
      <c r="J370" s="18">
        <f t="shared" si="164"/>
        <v>2073.7</v>
      </c>
      <c r="K370" s="18">
        <f t="shared" si="164"/>
        <v>0</v>
      </c>
      <c r="L370" s="18">
        <f t="shared" si="164"/>
        <v>10545.6</v>
      </c>
      <c r="M370" s="18">
        <f t="shared" si="164"/>
        <v>2073.7</v>
      </c>
      <c r="N370" s="18">
        <f t="shared" si="164"/>
        <v>0</v>
      </c>
      <c r="O370" s="18">
        <f t="shared" si="164"/>
        <v>10247.300000000001</v>
      </c>
      <c r="P370" s="18">
        <f t="shared" si="164"/>
        <v>2073.7</v>
      </c>
    </row>
    <row r="371" spans="1:16" ht="40.5">
      <c r="A371" s="33" t="s">
        <v>368</v>
      </c>
      <c r="B371" s="22">
        <v>546</v>
      </c>
      <c r="C371" s="21" t="s">
        <v>12</v>
      </c>
      <c r="D371" s="21" t="s">
        <v>35</v>
      </c>
      <c r="E371" s="22" t="s">
        <v>369</v>
      </c>
      <c r="F371" s="22"/>
      <c r="G371" s="18">
        <f>G372+G376</f>
        <v>14795.900000000001</v>
      </c>
      <c r="H371" s="18">
        <f aca="true" t="shared" si="165" ref="H371:M371">H372+H376</f>
        <v>0</v>
      </c>
      <c r="I371" s="18">
        <f t="shared" si="165"/>
        <v>10967.300000000001</v>
      </c>
      <c r="J371" s="18">
        <f t="shared" si="165"/>
        <v>2073.7</v>
      </c>
      <c r="K371" s="18">
        <f t="shared" si="165"/>
        <v>0</v>
      </c>
      <c r="L371" s="18">
        <f t="shared" si="165"/>
        <v>10545.6</v>
      </c>
      <c r="M371" s="18">
        <f t="shared" si="165"/>
        <v>2073.7</v>
      </c>
      <c r="N371" s="18">
        <f>N372+N376</f>
        <v>0</v>
      </c>
      <c r="O371" s="18">
        <f>O372+O376</f>
        <v>10247.300000000001</v>
      </c>
      <c r="P371" s="18">
        <f>P372+P376</f>
        <v>2073.7</v>
      </c>
    </row>
    <row r="372" spans="1:16" ht="20.25">
      <c r="A372" s="44" t="s">
        <v>370</v>
      </c>
      <c r="B372" s="22">
        <v>546</v>
      </c>
      <c r="C372" s="21" t="s">
        <v>12</v>
      </c>
      <c r="D372" s="21" t="s">
        <v>35</v>
      </c>
      <c r="E372" s="22" t="s">
        <v>371</v>
      </c>
      <c r="F372" s="22"/>
      <c r="G372" s="18">
        <f>G373+G374+G375</f>
        <v>12641.1</v>
      </c>
      <c r="H372" s="18">
        <f aca="true" t="shared" si="166" ref="H372:P372">H373+H374+H375</f>
        <v>0</v>
      </c>
      <c r="I372" s="18">
        <f t="shared" si="166"/>
        <v>10967.300000000001</v>
      </c>
      <c r="J372" s="18">
        <f t="shared" si="166"/>
        <v>0</v>
      </c>
      <c r="K372" s="18">
        <f t="shared" si="166"/>
        <v>0</v>
      </c>
      <c r="L372" s="18">
        <f t="shared" si="166"/>
        <v>10545.6</v>
      </c>
      <c r="M372" s="18">
        <f t="shared" si="166"/>
        <v>0</v>
      </c>
      <c r="N372" s="18">
        <f t="shared" si="166"/>
        <v>0</v>
      </c>
      <c r="O372" s="18">
        <f t="shared" si="166"/>
        <v>10247.300000000001</v>
      </c>
      <c r="P372" s="18">
        <f t="shared" si="166"/>
        <v>0</v>
      </c>
    </row>
    <row r="373" spans="1:16" ht="20.25">
      <c r="A373" s="19" t="s">
        <v>125</v>
      </c>
      <c r="B373" s="22">
        <v>546</v>
      </c>
      <c r="C373" s="21" t="s">
        <v>12</v>
      </c>
      <c r="D373" s="21" t="s">
        <v>35</v>
      </c>
      <c r="E373" s="22" t="s">
        <v>371</v>
      </c>
      <c r="F373" s="22">
        <v>110</v>
      </c>
      <c r="G373" s="18">
        <v>11496.1</v>
      </c>
      <c r="H373" s="18"/>
      <c r="I373" s="18">
        <v>10399.1</v>
      </c>
      <c r="J373" s="18"/>
      <c r="K373" s="18"/>
      <c r="L373" s="18">
        <v>9679.1</v>
      </c>
      <c r="M373" s="18"/>
      <c r="N373" s="18"/>
      <c r="O373" s="18">
        <v>9679.1</v>
      </c>
      <c r="P373" s="18"/>
    </row>
    <row r="374" spans="1:16" ht="40.5">
      <c r="A374" s="19" t="s">
        <v>24</v>
      </c>
      <c r="B374" s="22">
        <v>546</v>
      </c>
      <c r="C374" s="21" t="s">
        <v>12</v>
      </c>
      <c r="D374" s="21" t="s">
        <v>35</v>
      </c>
      <c r="E374" s="22" t="s">
        <v>371</v>
      </c>
      <c r="F374" s="22">
        <v>240</v>
      </c>
      <c r="G374" s="18">
        <v>1144.9</v>
      </c>
      <c r="H374" s="18"/>
      <c r="I374" s="18">
        <v>543.2</v>
      </c>
      <c r="J374" s="18"/>
      <c r="K374" s="18"/>
      <c r="L374" s="18">
        <v>836.5</v>
      </c>
      <c r="M374" s="18"/>
      <c r="N374" s="18"/>
      <c r="O374" s="18">
        <v>543.2</v>
      </c>
      <c r="P374" s="18"/>
    </row>
    <row r="375" spans="1:16" ht="20.25">
      <c r="A375" s="19" t="s">
        <v>127</v>
      </c>
      <c r="B375" s="22">
        <v>546</v>
      </c>
      <c r="C375" s="21" t="s">
        <v>12</v>
      </c>
      <c r="D375" s="21" t="s">
        <v>35</v>
      </c>
      <c r="E375" s="22" t="s">
        <v>371</v>
      </c>
      <c r="F375" s="22">
        <v>850</v>
      </c>
      <c r="G375" s="18">
        <v>0.1</v>
      </c>
      <c r="H375" s="18"/>
      <c r="I375" s="18">
        <v>25</v>
      </c>
      <c r="J375" s="18"/>
      <c r="K375" s="18"/>
      <c r="L375" s="18">
        <v>30</v>
      </c>
      <c r="M375" s="18"/>
      <c r="N375" s="18"/>
      <c r="O375" s="18">
        <v>25</v>
      </c>
      <c r="P375" s="18"/>
    </row>
    <row r="376" spans="1:16" ht="40.5">
      <c r="A376" s="19" t="s">
        <v>372</v>
      </c>
      <c r="B376" s="22">
        <v>546</v>
      </c>
      <c r="C376" s="21" t="s">
        <v>12</v>
      </c>
      <c r="D376" s="21" t="s">
        <v>35</v>
      </c>
      <c r="E376" s="22" t="s">
        <v>373</v>
      </c>
      <c r="F376" s="22"/>
      <c r="G376" s="18">
        <f>G377+G378</f>
        <v>2154.8</v>
      </c>
      <c r="H376" s="18">
        <f aca="true" t="shared" si="167" ref="H376:P376">H377+H378</f>
        <v>0</v>
      </c>
      <c r="I376" s="18">
        <f t="shared" si="167"/>
        <v>0</v>
      </c>
      <c r="J376" s="18">
        <f t="shared" si="167"/>
        <v>2073.7</v>
      </c>
      <c r="K376" s="18">
        <f t="shared" si="167"/>
        <v>0</v>
      </c>
      <c r="L376" s="18">
        <f t="shared" si="167"/>
        <v>0</v>
      </c>
      <c r="M376" s="18">
        <f t="shared" si="167"/>
        <v>2073.7</v>
      </c>
      <c r="N376" s="18">
        <f t="shared" si="167"/>
        <v>0</v>
      </c>
      <c r="O376" s="18">
        <f t="shared" si="167"/>
        <v>0</v>
      </c>
      <c r="P376" s="18">
        <f t="shared" si="167"/>
        <v>2073.7</v>
      </c>
    </row>
    <row r="377" spans="1:16" ht="20.25">
      <c r="A377" s="19" t="s">
        <v>125</v>
      </c>
      <c r="B377" s="22">
        <v>546</v>
      </c>
      <c r="C377" s="21" t="s">
        <v>12</v>
      </c>
      <c r="D377" s="21" t="s">
        <v>35</v>
      </c>
      <c r="E377" s="22" t="s">
        <v>373</v>
      </c>
      <c r="F377" s="22">
        <v>110</v>
      </c>
      <c r="G377" s="18">
        <v>2062.3</v>
      </c>
      <c r="H377" s="18"/>
      <c r="I377" s="18"/>
      <c r="J377" s="18">
        <v>1858.8</v>
      </c>
      <c r="K377" s="18"/>
      <c r="L377" s="18"/>
      <c r="M377" s="18">
        <v>1858.8</v>
      </c>
      <c r="N377" s="18"/>
      <c r="O377" s="18"/>
      <c r="P377" s="18">
        <v>1858.8</v>
      </c>
    </row>
    <row r="378" spans="1:16" ht="40.5">
      <c r="A378" s="19" t="s">
        <v>24</v>
      </c>
      <c r="B378" s="22">
        <v>546</v>
      </c>
      <c r="C378" s="21" t="s">
        <v>12</v>
      </c>
      <c r="D378" s="21" t="s">
        <v>35</v>
      </c>
      <c r="E378" s="22" t="s">
        <v>373</v>
      </c>
      <c r="F378" s="22">
        <v>240</v>
      </c>
      <c r="G378" s="18">
        <v>92.5</v>
      </c>
      <c r="H378" s="18"/>
      <c r="I378" s="18"/>
      <c r="J378" s="18">
        <v>214.9</v>
      </c>
      <c r="K378" s="18"/>
      <c r="L378" s="18"/>
      <c r="M378" s="18">
        <v>214.9</v>
      </c>
      <c r="N378" s="18"/>
      <c r="O378" s="18"/>
      <c r="P378" s="18">
        <v>214.9</v>
      </c>
    </row>
    <row r="379" spans="1:16" ht="20.25">
      <c r="A379" s="19" t="s">
        <v>374</v>
      </c>
      <c r="B379" s="22">
        <v>546</v>
      </c>
      <c r="C379" s="21" t="s">
        <v>12</v>
      </c>
      <c r="D379" s="21" t="s">
        <v>35</v>
      </c>
      <c r="E379" s="51" t="s">
        <v>327</v>
      </c>
      <c r="F379" s="21"/>
      <c r="G379" s="18">
        <f>G380</f>
        <v>3618.4</v>
      </c>
      <c r="H379" s="18">
        <f aca="true" t="shared" si="168" ref="H379:P380">H380</f>
        <v>3935.6</v>
      </c>
      <c r="I379" s="18">
        <f t="shared" si="168"/>
        <v>0</v>
      </c>
      <c r="J379" s="18">
        <f t="shared" si="168"/>
        <v>0</v>
      </c>
      <c r="K379" s="18">
        <f t="shared" si="168"/>
        <v>3935.6</v>
      </c>
      <c r="L379" s="18">
        <f t="shared" si="168"/>
        <v>0</v>
      </c>
      <c r="M379" s="18">
        <f t="shared" si="168"/>
        <v>0</v>
      </c>
      <c r="N379" s="18">
        <f t="shared" si="168"/>
        <v>3935.6</v>
      </c>
      <c r="O379" s="18">
        <f t="shared" si="168"/>
        <v>0</v>
      </c>
      <c r="P379" s="18">
        <f t="shared" si="168"/>
        <v>0</v>
      </c>
    </row>
    <row r="380" spans="1:16" ht="101.25">
      <c r="A380" s="19" t="s">
        <v>375</v>
      </c>
      <c r="B380" s="22">
        <v>546</v>
      </c>
      <c r="C380" s="21" t="s">
        <v>12</v>
      </c>
      <c r="D380" s="21" t="s">
        <v>35</v>
      </c>
      <c r="E380" s="51" t="s">
        <v>376</v>
      </c>
      <c r="F380" s="21"/>
      <c r="G380" s="18">
        <f>G381</f>
        <v>3618.4</v>
      </c>
      <c r="H380" s="18">
        <f t="shared" si="168"/>
        <v>3935.6</v>
      </c>
      <c r="I380" s="18">
        <f t="shared" si="168"/>
        <v>0</v>
      </c>
      <c r="J380" s="18">
        <f t="shared" si="168"/>
        <v>0</v>
      </c>
      <c r="K380" s="18">
        <f t="shared" si="168"/>
        <v>3935.6</v>
      </c>
      <c r="L380" s="18">
        <f t="shared" si="168"/>
        <v>0</v>
      </c>
      <c r="M380" s="18">
        <f t="shared" si="168"/>
        <v>0</v>
      </c>
      <c r="N380" s="18">
        <f t="shared" si="168"/>
        <v>3935.6</v>
      </c>
      <c r="O380" s="18">
        <f t="shared" si="168"/>
        <v>0</v>
      </c>
      <c r="P380" s="18">
        <f t="shared" si="168"/>
        <v>0</v>
      </c>
    </row>
    <row r="381" spans="1:16" ht="20.25">
      <c r="A381" s="19" t="s">
        <v>75</v>
      </c>
      <c r="B381" s="22">
        <v>546</v>
      </c>
      <c r="C381" s="21" t="s">
        <v>12</v>
      </c>
      <c r="D381" s="21" t="s">
        <v>35</v>
      </c>
      <c r="E381" s="51" t="s">
        <v>376</v>
      </c>
      <c r="F381" s="21" t="s">
        <v>76</v>
      </c>
      <c r="G381" s="18">
        <v>3618.4</v>
      </c>
      <c r="H381" s="18">
        <v>3935.6</v>
      </c>
      <c r="I381" s="18"/>
      <c r="J381" s="18"/>
      <c r="K381" s="18">
        <v>3935.6</v>
      </c>
      <c r="L381" s="18"/>
      <c r="M381" s="18"/>
      <c r="N381" s="18">
        <v>3935.6</v>
      </c>
      <c r="O381" s="18"/>
      <c r="P381" s="18"/>
    </row>
    <row r="382" spans="1:16" ht="40.5">
      <c r="A382" s="19" t="s">
        <v>377</v>
      </c>
      <c r="B382" s="22">
        <v>546</v>
      </c>
      <c r="C382" s="21" t="s">
        <v>12</v>
      </c>
      <c r="D382" s="21" t="s">
        <v>35</v>
      </c>
      <c r="E382" s="22" t="s">
        <v>378</v>
      </c>
      <c r="F382" s="21"/>
      <c r="G382" s="18">
        <f aca="true" t="shared" si="169" ref="G382:P382">G383</f>
        <v>249.5</v>
      </c>
      <c r="H382" s="18" t="e">
        <f t="shared" si="169"/>
        <v>#REF!</v>
      </c>
      <c r="I382" s="18" t="e">
        <f t="shared" si="169"/>
        <v>#REF!</v>
      </c>
      <c r="J382" s="18" t="e">
        <f t="shared" si="169"/>
        <v>#REF!</v>
      </c>
      <c r="K382" s="18" t="e">
        <f t="shared" si="169"/>
        <v>#REF!</v>
      </c>
      <c r="L382" s="18" t="e">
        <f t="shared" si="169"/>
        <v>#REF!</v>
      </c>
      <c r="M382" s="18" t="e">
        <f t="shared" si="169"/>
        <v>#REF!</v>
      </c>
      <c r="N382" s="18" t="e">
        <f t="shared" si="169"/>
        <v>#REF!</v>
      </c>
      <c r="O382" s="18" t="e">
        <f t="shared" si="169"/>
        <v>#REF!</v>
      </c>
      <c r="P382" s="18" t="e">
        <f t="shared" si="169"/>
        <v>#REF!</v>
      </c>
    </row>
    <row r="383" spans="1:16" ht="20.25">
      <c r="A383" s="19" t="s">
        <v>379</v>
      </c>
      <c r="B383" s="22">
        <v>546</v>
      </c>
      <c r="C383" s="21" t="s">
        <v>12</v>
      </c>
      <c r="D383" s="21" t="s">
        <v>35</v>
      </c>
      <c r="E383" s="22" t="s">
        <v>380</v>
      </c>
      <c r="F383" s="21"/>
      <c r="G383" s="18">
        <f>G384+G385</f>
        <v>249.5</v>
      </c>
      <c r="H383" s="18" t="e">
        <f>#REF!+H384+H385</f>
        <v>#REF!</v>
      </c>
      <c r="I383" s="18" t="e">
        <f>#REF!+I384+I385</f>
        <v>#REF!</v>
      </c>
      <c r="J383" s="18" t="e">
        <f>#REF!+J384+J385</f>
        <v>#REF!</v>
      </c>
      <c r="K383" s="18" t="e">
        <f>#REF!+K384+K385</f>
        <v>#REF!</v>
      </c>
      <c r="L383" s="18" t="e">
        <f>#REF!+L384+L385</f>
        <v>#REF!</v>
      </c>
      <c r="M383" s="18" t="e">
        <f>#REF!+M384+M385</f>
        <v>#REF!</v>
      </c>
      <c r="N383" s="18" t="e">
        <f>#REF!+N384+N385</f>
        <v>#REF!</v>
      </c>
      <c r="O383" s="18" t="e">
        <f>#REF!+O384+O385</f>
        <v>#REF!</v>
      </c>
      <c r="P383" s="18" t="e">
        <f>#REF!+P384+P385</f>
        <v>#REF!</v>
      </c>
    </row>
    <row r="384" spans="1:16" ht="40.5">
      <c r="A384" s="19" t="s">
        <v>24</v>
      </c>
      <c r="B384" s="22">
        <v>546</v>
      </c>
      <c r="C384" s="21" t="s">
        <v>12</v>
      </c>
      <c r="D384" s="21" t="s">
        <v>35</v>
      </c>
      <c r="E384" s="22" t="s">
        <v>380</v>
      </c>
      <c r="F384" s="21" t="s">
        <v>25</v>
      </c>
      <c r="G384" s="18">
        <v>158.1</v>
      </c>
      <c r="H384" s="18"/>
      <c r="I384" s="18">
        <v>200</v>
      </c>
      <c r="J384" s="18"/>
      <c r="K384" s="18"/>
      <c r="L384" s="18">
        <v>200</v>
      </c>
      <c r="M384" s="18"/>
      <c r="N384" s="18"/>
      <c r="O384" s="18">
        <v>200</v>
      </c>
      <c r="P384" s="18"/>
    </row>
    <row r="385" spans="1:16" ht="20.25">
      <c r="A385" s="19" t="s">
        <v>127</v>
      </c>
      <c r="B385" s="22">
        <v>546</v>
      </c>
      <c r="C385" s="21" t="s">
        <v>12</v>
      </c>
      <c r="D385" s="21" t="s">
        <v>35</v>
      </c>
      <c r="E385" s="22" t="s">
        <v>380</v>
      </c>
      <c r="F385" s="21" t="s">
        <v>128</v>
      </c>
      <c r="G385" s="18">
        <f>H385+I385+J385</f>
        <v>91.4</v>
      </c>
      <c r="H385" s="18"/>
      <c r="I385" s="18">
        <v>91.4</v>
      </c>
      <c r="J385" s="18"/>
      <c r="K385" s="18"/>
      <c r="L385" s="18">
        <v>91.4</v>
      </c>
      <c r="M385" s="18"/>
      <c r="N385" s="18"/>
      <c r="O385" s="18">
        <v>91.4</v>
      </c>
      <c r="P385" s="18"/>
    </row>
    <row r="386" spans="1:16" ht="40.5">
      <c r="A386" s="19" t="s">
        <v>381</v>
      </c>
      <c r="B386" s="22">
        <v>546</v>
      </c>
      <c r="C386" s="21" t="s">
        <v>66</v>
      </c>
      <c r="D386" s="21" t="s">
        <v>13</v>
      </c>
      <c r="E386" s="22"/>
      <c r="F386" s="21"/>
      <c r="G386" s="18">
        <f aca="true" t="shared" si="170" ref="G386:P386">G387+G396</f>
        <v>915.3000000000001</v>
      </c>
      <c r="H386" s="18">
        <f t="shared" si="170"/>
        <v>735</v>
      </c>
      <c r="I386" s="18">
        <f t="shared" si="170"/>
        <v>194</v>
      </c>
      <c r="J386" s="18">
        <f t="shared" si="170"/>
        <v>54.699999999999996</v>
      </c>
      <c r="K386" s="18">
        <f t="shared" si="170"/>
        <v>295.6</v>
      </c>
      <c r="L386" s="18">
        <f t="shared" si="170"/>
        <v>184.2</v>
      </c>
      <c r="M386" s="18">
        <f t="shared" si="170"/>
        <v>54.699999999999996</v>
      </c>
      <c r="N386" s="18">
        <f t="shared" si="170"/>
        <v>278.9</v>
      </c>
      <c r="O386" s="18">
        <f t="shared" si="170"/>
        <v>189.4</v>
      </c>
      <c r="P386" s="18">
        <f t="shared" si="170"/>
        <v>54.699999999999996</v>
      </c>
    </row>
    <row r="387" spans="1:16" ht="40.5">
      <c r="A387" s="19" t="s">
        <v>382</v>
      </c>
      <c r="B387" s="22">
        <v>546</v>
      </c>
      <c r="C387" s="21" t="s">
        <v>66</v>
      </c>
      <c r="D387" s="21" t="s">
        <v>252</v>
      </c>
      <c r="E387" s="22"/>
      <c r="F387" s="21"/>
      <c r="G387" s="18">
        <f aca="true" t="shared" si="171" ref="G387:P387">G388+G391</f>
        <v>95.1</v>
      </c>
      <c r="H387" s="18">
        <f t="shared" si="171"/>
        <v>0</v>
      </c>
      <c r="I387" s="18">
        <f t="shared" si="171"/>
        <v>110</v>
      </c>
      <c r="J387" s="18">
        <f t="shared" si="171"/>
        <v>54.699999999999996</v>
      </c>
      <c r="K387" s="18">
        <f t="shared" si="171"/>
        <v>0</v>
      </c>
      <c r="L387" s="18">
        <f t="shared" si="171"/>
        <v>123.3</v>
      </c>
      <c r="M387" s="18">
        <f t="shared" si="171"/>
        <v>54.699999999999996</v>
      </c>
      <c r="N387" s="18">
        <f t="shared" si="171"/>
        <v>0</v>
      </c>
      <c r="O387" s="18">
        <f t="shared" si="171"/>
        <v>129.4</v>
      </c>
      <c r="P387" s="18">
        <f t="shared" si="171"/>
        <v>54.699999999999996</v>
      </c>
    </row>
    <row r="388" spans="1:16" ht="40.5">
      <c r="A388" s="19" t="s">
        <v>383</v>
      </c>
      <c r="B388" s="22">
        <v>546</v>
      </c>
      <c r="C388" s="21" t="s">
        <v>66</v>
      </c>
      <c r="D388" s="21" t="s">
        <v>252</v>
      </c>
      <c r="E388" s="22" t="s">
        <v>384</v>
      </c>
      <c r="F388" s="21"/>
      <c r="G388" s="18">
        <f>G389</f>
        <v>40.4</v>
      </c>
      <c r="H388" s="18">
        <f aca="true" t="shared" si="172" ref="H388:P389">H389</f>
        <v>0</v>
      </c>
      <c r="I388" s="18">
        <f t="shared" si="172"/>
        <v>110</v>
      </c>
      <c r="J388" s="18">
        <f t="shared" si="172"/>
        <v>0</v>
      </c>
      <c r="K388" s="18">
        <f t="shared" si="172"/>
        <v>0</v>
      </c>
      <c r="L388" s="18">
        <f t="shared" si="172"/>
        <v>123.3</v>
      </c>
      <c r="M388" s="18">
        <f t="shared" si="172"/>
        <v>0</v>
      </c>
      <c r="N388" s="18">
        <f t="shared" si="172"/>
        <v>0</v>
      </c>
      <c r="O388" s="18">
        <f t="shared" si="172"/>
        <v>129.4</v>
      </c>
      <c r="P388" s="18">
        <f t="shared" si="172"/>
        <v>0</v>
      </c>
    </row>
    <row r="389" spans="1:16" ht="40.5">
      <c r="A389" s="19" t="s">
        <v>385</v>
      </c>
      <c r="B389" s="22">
        <v>546</v>
      </c>
      <c r="C389" s="21" t="s">
        <v>66</v>
      </c>
      <c r="D389" s="21" t="s">
        <v>252</v>
      </c>
      <c r="E389" s="22" t="s">
        <v>386</v>
      </c>
      <c r="F389" s="21"/>
      <c r="G389" s="18">
        <f>G390</f>
        <v>40.4</v>
      </c>
      <c r="H389" s="18">
        <f t="shared" si="172"/>
        <v>0</v>
      </c>
      <c r="I389" s="18">
        <f t="shared" si="172"/>
        <v>110</v>
      </c>
      <c r="J389" s="18">
        <f t="shared" si="172"/>
        <v>0</v>
      </c>
      <c r="K389" s="18">
        <f t="shared" si="172"/>
        <v>0</v>
      </c>
      <c r="L389" s="18">
        <f t="shared" si="172"/>
        <v>123.3</v>
      </c>
      <c r="M389" s="18">
        <f t="shared" si="172"/>
        <v>0</v>
      </c>
      <c r="N389" s="18">
        <f t="shared" si="172"/>
        <v>0</v>
      </c>
      <c r="O389" s="18">
        <f t="shared" si="172"/>
        <v>129.4</v>
      </c>
      <c r="P389" s="18">
        <f t="shared" si="172"/>
        <v>0</v>
      </c>
    </row>
    <row r="390" spans="1:16" ht="40.5">
      <c r="A390" s="27" t="s">
        <v>24</v>
      </c>
      <c r="B390" s="22">
        <v>546</v>
      </c>
      <c r="C390" s="21" t="s">
        <v>66</v>
      </c>
      <c r="D390" s="21" t="s">
        <v>252</v>
      </c>
      <c r="E390" s="22" t="s">
        <v>386</v>
      </c>
      <c r="F390" s="21" t="s">
        <v>25</v>
      </c>
      <c r="G390" s="18">
        <v>40.4</v>
      </c>
      <c r="H390" s="18"/>
      <c r="I390" s="18">
        <v>110</v>
      </c>
      <c r="J390" s="18"/>
      <c r="K390" s="18"/>
      <c r="L390" s="18">
        <v>123.3</v>
      </c>
      <c r="M390" s="18"/>
      <c r="N390" s="18"/>
      <c r="O390" s="18">
        <v>129.4</v>
      </c>
      <c r="P390" s="18"/>
    </row>
    <row r="391" spans="1:16" ht="20.25">
      <c r="A391" s="27" t="s">
        <v>334</v>
      </c>
      <c r="B391" s="22">
        <v>546</v>
      </c>
      <c r="C391" s="21" t="s">
        <v>66</v>
      </c>
      <c r="D391" s="21" t="s">
        <v>252</v>
      </c>
      <c r="E391" s="22" t="s">
        <v>335</v>
      </c>
      <c r="F391" s="21"/>
      <c r="G391" s="18">
        <f aca="true" t="shared" si="173" ref="G391:P392">G392</f>
        <v>54.699999999999996</v>
      </c>
      <c r="H391" s="18">
        <f t="shared" si="173"/>
        <v>0</v>
      </c>
      <c r="I391" s="18">
        <f t="shared" si="173"/>
        <v>0</v>
      </c>
      <c r="J391" s="18">
        <f t="shared" si="173"/>
        <v>54.699999999999996</v>
      </c>
      <c r="K391" s="18">
        <f t="shared" si="173"/>
        <v>0</v>
      </c>
      <c r="L391" s="18">
        <f t="shared" si="173"/>
        <v>0</v>
      </c>
      <c r="M391" s="18">
        <f t="shared" si="173"/>
        <v>54.699999999999996</v>
      </c>
      <c r="N391" s="18">
        <f t="shared" si="173"/>
        <v>0</v>
      </c>
      <c r="O391" s="18">
        <f t="shared" si="173"/>
        <v>0</v>
      </c>
      <c r="P391" s="18">
        <f t="shared" si="173"/>
        <v>54.699999999999996</v>
      </c>
    </row>
    <row r="392" spans="1:16" ht="40.5">
      <c r="A392" s="27" t="s">
        <v>336</v>
      </c>
      <c r="B392" s="22">
        <v>546</v>
      </c>
      <c r="C392" s="21" t="s">
        <v>66</v>
      </c>
      <c r="D392" s="21" t="s">
        <v>252</v>
      </c>
      <c r="E392" s="22" t="s">
        <v>337</v>
      </c>
      <c r="F392" s="21"/>
      <c r="G392" s="18">
        <f t="shared" si="173"/>
        <v>54.699999999999996</v>
      </c>
      <c r="H392" s="18">
        <f t="shared" si="173"/>
        <v>0</v>
      </c>
      <c r="I392" s="18">
        <f t="shared" si="173"/>
        <v>0</v>
      </c>
      <c r="J392" s="18">
        <f t="shared" si="173"/>
        <v>54.699999999999996</v>
      </c>
      <c r="K392" s="18">
        <f t="shared" si="173"/>
        <v>0</v>
      </c>
      <c r="L392" s="18">
        <f t="shared" si="173"/>
        <v>0</v>
      </c>
      <c r="M392" s="18">
        <f t="shared" si="173"/>
        <v>54.699999999999996</v>
      </c>
      <c r="N392" s="18">
        <f t="shared" si="173"/>
        <v>0</v>
      </c>
      <c r="O392" s="18">
        <f t="shared" si="173"/>
        <v>0</v>
      </c>
      <c r="P392" s="18">
        <f t="shared" si="173"/>
        <v>54.699999999999996</v>
      </c>
    </row>
    <row r="393" spans="1:16" ht="101.25">
      <c r="A393" s="27" t="s">
        <v>387</v>
      </c>
      <c r="B393" s="22">
        <v>546</v>
      </c>
      <c r="C393" s="21" t="s">
        <v>66</v>
      </c>
      <c r="D393" s="21" t="s">
        <v>252</v>
      </c>
      <c r="E393" s="22" t="s">
        <v>388</v>
      </c>
      <c r="F393" s="21"/>
      <c r="G393" s="18">
        <f aca="true" t="shared" si="174" ref="G393:P393">G394+G395</f>
        <v>54.699999999999996</v>
      </c>
      <c r="H393" s="18">
        <f t="shared" si="174"/>
        <v>0</v>
      </c>
      <c r="I393" s="18">
        <f t="shared" si="174"/>
        <v>0</v>
      </c>
      <c r="J393" s="18">
        <f t="shared" si="174"/>
        <v>54.699999999999996</v>
      </c>
      <c r="K393" s="18">
        <f t="shared" si="174"/>
        <v>0</v>
      </c>
      <c r="L393" s="18">
        <f t="shared" si="174"/>
        <v>0</v>
      </c>
      <c r="M393" s="18">
        <f t="shared" si="174"/>
        <v>54.699999999999996</v>
      </c>
      <c r="N393" s="18">
        <f t="shared" si="174"/>
        <v>0</v>
      </c>
      <c r="O393" s="18">
        <f t="shared" si="174"/>
        <v>0</v>
      </c>
      <c r="P393" s="18">
        <f t="shared" si="174"/>
        <v>54.699999999999996</v>
      </c>
    </row>
    <row r="394" spans="1:16" ht="20.25">
      <c r="A394" s="27" t="s">
        <v>22</v>
      </c>
      <c r="B394" s="22">
        <v>546</v>
      </c>
      <c r="C394" s="21" t="s">
        <v>66</v>
      </c>
      <c r="D394" s="21" t="s">
        <v>252</v>
      </c>
      <c r="E394" s="22" t="s">
        <v>388</v>
      </c>
      <c r="F394" s="21" t="s">
        <v>23</v>
      </c>
      <c r="G394" s="18">
        <f>H394+J394</f>
        <v>32.8</v>
      </c>
      <c r="H394" s="18"/>
      <c r="I394" s="18"/>
      <c r="J394" s="18">
        <v>32.8</v>
      </c>
      <c r="K394" s="18"/>
      <c r="L394" s="18"/>
      <c r="M394" s="18">
        <v>32.8</v>
      </c>
      <c r="N394" s="18"/>
      <c r="O394" s="18"/>
      <c r="P394" s="18">
        <v>32.8</v>
      </c>
    </row>
    <row r="395" spans="1:16" ht="40.5">
      <c r="A395" s="27" t="s">
        <v>24</v>
      </c>
      <c r="B395" s="22">
        <v>546</v>
      </c>
      <c r="C395" s="21" t="s">
        <v>66</v>
      </c>
      <c r="D395" s="21" t="s">
        <v>252</v>
      </c>
      <c r="E395" s="22" t="s">
        <v>388</v>
      </c>
      <c r="F395" s="21" t="s">
        <v>25</v>
      </c>
      <c r="G395" s="18">
        <f>H395+J395</f>
        <v>21.9</v>
      </c>
      <c r="H395" s="18"/>
      <c r="I395" s="18"/>
      <c r="J395" s="18">
        <v>21.9</v>
      </c>
      <c r="K395" s="18"/>
      <c r="L395" s="18"/>
      <c r="M395" s="18">
        <v>21.9</v>
      </c>
      <c r="N395" s="18"/>
      <c r="O395" s="18"/>
      <c r="P395" s="18">
        <v>21.9</v>
      </c>
    </row>
    <row r="396" spans="1:16" ht="40.5">
      <c r="A396" s="27" t="s">
        <v>389</v>
      </c>
      <c r="B396" s="22">
        <v>546</v>
      </c>
      <c r="C396" s="21" t="s">
        <v>66</v>
      </c>
      <c r="D396" s="21" t="s">
        <v>44</v>
      </c>
      <c r="E396" s="22"/>
      <c r="F396" s="21"/>
      <c r="G396" s="18">
        <f>G397</f>
        <v>820.2</v>
      </c>
      <c r="H396" s="18">
        <f aca="true" t="shared" si="175" ref="H396:P397">H397</f>
        <v>735</v>
      </c>
      <c r="I396" s="18">
        <f t="shared" si="175"/>
        <v>84</v>
      </c>
      <c r="J396" s="18">
        <f t="shared" si="175"/>
        <v>0</v>
      </c>
      <c r="K396" s="18">
        <f t="shared" si="175"/>
        <v>295.6</v>
      </c>
      <c r="L396" s="18">
        <f t="shared" si="175"/>
        <v>60.9</v>
      </c>
      <c r="M396" s="18">
        <f t="shared" si="175"/>
        <v>0</v>
      </c>
      <c r="N396" s="18">
        <f t="shared" si="175"/>
        <v>278.9</v>
      </c>
      <c r="O396" s="18">
        <f t="shared" si="175"/>
        <v>60</v>
      </c>
      <c r="P396" s="18">
        <f t="shared" si="175"/>
        <v>0</v>
      </c>
    </row>
    <row r="397" spans="1:16" ht="60.75">
      <c r="A397" s="19" t="s">
        <v>149</v>
      </c>
      <c r="B397" s="22">
        <v>546</v>
      </c>
      <c r="C397" s="21" t="s">
        <v>66</v>
      </c>
      <c r="D397" s="21" t="s">
        <v>44</v>
      </c>
      <c r="E397" s="22" t="s">
        <v>150</v>
      </c>
      <c r="F397" s="21"/>
      <c r="G397" s="18">
        <f>G398</f>
        <v>820.2</v>
      </c>
      <c r="H397" s="18">
        <f t="shared" si="175"/>
        <v>735</v>
      </c>
      <c r="I397" s="18">
        <f t="shared" si="175"/>
        <v>84</v>
      </c>
      <c r="J397" s="18">
        <f t="shared" si="175"/>
        <v>0</v>
      </c>
      <c r="K397" s="18">
        <f t="shared" si="175"/>
        <v>295.6</v>
      </c>
      <c r="L397" s="18">
        <f t="shared" si="175"/>
        <v>60.9</v>
      </c>
      <c r="M397" s="18">
        <f t="shared" si="175"/>
        <v>0</v>
      </c>
      <c r="N397" s="18">
        <f t="shared" si="175"/>
        <v>278.9</v>
      </c>
      <c r="O397" s="18">
        <f t="shared" si="175"/>
        <v>60</v>
      </c>
      <c r="P397" s="18">
        <f t="shared" si="175"/>
        <v>0</v>
      </c>
    </row>
    <row r="398" spans="1:16" ht="20.25">
      <c r="A398" s="27" t="s">
        <v>318</v>
      </c>
      <c r="B398" s="22">
        <v>546</v>
      </c>
      <c r="C398" s="21" t="s">
        <v>66</v>
      </c>
      <c r="D398" s="21" t="s">
        <v>44</v>
      </c>
      <c r="E398" s="22" t="s">
        <v>319</v>
      </c>
      <c r="F398" s="21"/>
      <c r="G398" s="18">
        <f aca="true" t="shared" si="176" ref="G398:P398">G403+G406+G399</f>
        <v>820.2</v>
      </c>
      <c r="H398" s="18">
        <f t="shared" si="176"/>
        <v>735</v>
      </c>
      <c r="I398" s="18">
        <f t="shared" si="176"/>
        <v>84</v>
      </c>
      <c r="J398" s="18">
        <f t="shared" si="176"/>
        <v>0</v>
      </c>
      <c r="K398" s="18">
        <f t="shared" si="176"/>
        <v>295.6</v>
      </c>
      <c r="L398" s="18">
        <f t="shared" si="176"/>
        <v>60.9</v>
      </c>
      <c r="M398" s="18">
        <f t="shared" si="176"/>
        <v>0</v>
      </c>
      <c r="N398" s="18">
        <f t="shared" si="176"/>
        <v>278.9</v>
      </c>
      <c r="O398" s="18">
        <f t="shared" si="176"/>
        <v>60</v>
      </c>
      <c r="P398" s="18">
        <f t="shared" si="176"/>
        <v>0</v>
      </c>
    </row>
    <row r="399" spans="1:16" ht="20.25">
      <c r="A399" s="19" t="s">
        <v>390</v>
      </c>
      <c r="B399" s="22">
        <v>546</v>
      </c>
      <c r="C399" s="21" t="s">
        <v>66</v>
      </c>
      <c r="D399" s="21" t="s">
        <v>44</v>
      </c>
      <c r="E399" s="22" t="s">
        <v>391</v>
      </c>
      <c r="F399" s="21"/>
      <c r="G399" s="18">
        <f aca="true" t="shared" si="177" ref="G399:P399">G400</f>
        <v>34.6</v>
      </c>
      <c r="H399" s="18">
        <f t="shared" si="177"/>
        <v>0</v>
      </c>
      <c r="I399" s="18">
        <f t="shared" si="177"/>
        <v>35.3</v>
      </c>
      <c r="J399" s="18">
        <f t="shared" si="177"/>
        <v>0</v>
      </c>
      <c r="K399" s="18">
        <f t="shared" si="177"/>
        <v>0</v>
      </c>
      <c r="L399" s="18">
        <f t="shared" si="177"/>
        <v>35.3</v>
      </c>
      <c r="M399" s="18">
        <f t="shared" si="177"/>
        <v>0</v>
      </c>
      <c r="N399" s="18">
        <f t="shared" si="177"/>
        <v>0</v>
      </c>
      <c r="O399" s="18">
        <f t="shared" si="177"/>
        <v>35.3</v>
      </c>
      <c r="P399" s="18">
        <f t="shared" si="177"/>
        <v>0</v>
      </c>
    </row>
    <row r="400" spans="1:16" ht="20.25">
      <c r="A400" s="19" t="s">
        <v>392</v>
      </c>
      <c r="B400" s="22">
        <v>546</v>
      </c>
      <c r="C400" s="21" t="s">
        <v>66</v>
      </c>
      <c r="D400" s="21" t="s">
        <v>44</v>
      </c>
      <c r="E400" s="22" t="s">
        <v>393</v>
      </c>
      <c r="F400" s="21"/>
      <c r="G400" s="18">
        <f>G402+G401</f>
        <v>34.6</v>
      </c>
      <c r="H400" s="18">
        <f aca="true" t="shared" si="178" ref="H400:P400">H402+H401</f>
        <v>0</v>
      </c>
      <c r="I400" s="18">
        <f t="shared" si="178"/>
        <v>35.3</v>
      </c>
      <c r="J400" s="18">
        <f t="shared" si="178"/>
        <v>0</v>
      </c>
      <c r="K400" s="18">
        <f t="shared" si="178"/>
        <v>0</v>
      </c>
      <c r="L400" s="18">
        <f t="shared" si="178"/>
        <v>35.3</v>
      </c>
      <c r="M400" s="18">
        <f t="shared" si="178"/>
        <v>0</v>
      </c>
      <c r="N400" s="18">
        <f t="shared" si="178"/>
        <v>0</v>
      </c>
      <c r="O400" s="18">
        <f t="shared" si="178"/>
        <v>35.3</v>
      </c>
      <c r="P400" s="18">
        <f t="shared" si="178"/>
        <v>0</v>
      </c>
    </row>
    <row r="401" spans="1:16" ht="40.5">
      <c r="A401" s="19" t="s">
        <v>24</v>
      </c>
      <c r="B401" s="22">
        <v>546</v>
      </c>
      <c r="C401" s="21" t="s">
        <v>66</v>
      </c>
      <c r="D401" s="21" t="s">
        <v>44</v>
      </c>
      <c r="E401" s="22" t="s">
        <v>393</v>
      </c>
      <c r="F401" s="21" t="s">
        <v>25</v>
      </c>
      <c r="G401" s="18">
        <v>31.6</v>
      </c>
      <c r="H401" s="18"/>
      <c r="I401" s="18">
        <v>30.3</v>
      </c>
      <c r="J401" s="18"/>
      <c r="K401" s="18"/>
      <c r="L401" s="18">
        <v>30.3</v>
      </c>
      <c r="M401" s="18"/>
      <c r="N401" s="18"/>
      <c r="O401" s="18">
        <v>30.3</v>
      </c>
      <c r="P401" s="18"/>
    </row>
    <row r="402" spans="1:16" ht="20.25">
      <c r="A402" s="19" t="s">
        <v>394</v>
      </c>
      <c r="B402" s="22">
        <v>546</v>
      </c>
      <c r="C402" s="21" t="s">
        <v>66</v>
      </c>
      <c r="D402" s="21" t="s">
        <v>44</v>
      </c>
      <c r="E402" s="22" t="s">
        <v>393</v>
      </c>
      <c r="F402" s="21" t="s">
        <v>395</v>
      </c>
      <c r="G402" s="18">
        <v>3</v>
      </c>
      <c r="H402" s="18"/>
      <c r="I402" s="18">
        <v>5</v>
      </c>
      <c r="J402" s="18"/>
      <c r="K402" s="18"/>
      <c r="L402" s="18">
        <v>5</v>
      </c>
      <c r="M402" s="18"/>
      <c r="N402" s="18"/>
      <c r="O402" s="18">
        <v>5</v>
      </c>
      <c r="P402" s="18"/>
    </row>
    <row r="403" spans="1:16" ht="40.5">
      <c r="A403" s="19" t="s">
        <v>396</v>
      </c>
      <c r="B403" s="22">
        <v>546</v>
      </c>
      <c r="C403" s="21" t="s">
        <v>66</v>
      </c>
      <c r="D403" s="21" t="s">
        <v>44</v>
      </c>
      <c r="E403" s="22" t="s">
        <v>397</v>
      </c>
      <c r="F403" s="21"/>
      <c r="G403" s="18">
        <f>G404</f>
        <v>775.6</v>
      </c>
      <c r="H403" s="18">
        <f aca="true" t="shared" si="179" ref="H403:P404">H404</f>
        <v>735</v>
      </c>
      <c r="I403" s="18">
        <f t="shared" si="179"/>
        <v>38.7</v>
      </c>
      <c r="J403" s="18">
        <f t="shared" si="179"/>
        <v>0</v>
      </c>
      <c r="K403" s="18">
        <f t="shared" si="179"/>
        <v>295.6</v>
      </c>
      <c r="L403" s="18">
        <f t="shared" si="179"/>
        <v>15.6</v>
      </c>
      <c r="M403" s="18">
        <f t="shared" si="179"/>
        <v>0</v>
      </c>
      <c r="N403" s="18">
        <f t="shared" si="179"/>
        <v>278.9</v>
      </c>
      <c r="O403" s="18">
        <f t="shared" si="179"/>
        <v>14.7</v>
      </c>
      <c r="P403" s="18">
        <f t="shared" si="179"/>
        <v>0</v>
      </c>
    </row>
    <row r="404" spans="1:16" ht="40.5">
      <c r="A404" s="19" t="s">
        <v>398</v>
      </c>
      <c r="B404" s="22">
        <v>546</v>
      </c>
      <c r="C404" s="21" t="s">
        <v>66</v>
      </c>
      <c r="D404" s="21" t="s">
        <v>44</v>
      </c>
      <c r="E404" s="22" t="s">
        <v>399</v>
      </c>
      <c r="F404" s="21"/>
      <c r="G404" s="18">
        <f>G405</f>
        <v>775.6</v>
      </c>
      <c r="H404" s="18">
        <f t="shared" si="179"/>
        <v>735</v>
      </c>
      <c r="I404" s="18">
        <f t="shared" si="179"/>
        <v>38.7</v>
      </c>
      <c r="J404" s="18">
        <f t="shared" si="179"/>
        <v>0</v>
      </c>
      <c r="K404" s="18">
        <f t="shared" si="179"/>
        <v>295.6</v>
      </c>
      <c r="L404" s="18">
        <f t="shared" si="179"/>
        <v>15.6</v>
      </c>
      <c r="M404" s="18">
        <f t="shared" si="179"/>
        <v>0</v>
      </c>
      <c r="N404" s="18">
        <f t="shared" si="179"/>
        <v>278.9</v>
      </c>
      <c r="O404" s="18">
        <f t="shared" si="179"/>
        <v>14.7</v>
      </c>
      <c r="P404" s="18">
        <f t="shared" si="179"/>
        <v>0</v>
      </c>
    </row>
    <row r="405" spans="1:16" ht="40.5">
      <c r="A405" s="19" t="s">
        <v>24</v>
      </c>
      <c r="B405" s="22">
        <v>546</v>
      </c>
      <c r="C405" s="21" t="s">
        <v>66</v>
      </c>
      <c r="D405" s="21" t="s">
        <v>44</v>
      </c>
      <c r="E405" s="22" t="s">
        <v>399</v>
      </c>
      <c r="F405" s="21" t="s">
        <v>25</v>
      </c>
      <c r="G405" s="18">
        <v>775.6</v>
      </c>
      <c r="H405" s="18">
        <v>735</v>
      </c>
      <c r="I405" s="18">
        <v>38.7</v>
      </c>
      <c r="J405" s="18"/>
      <c r="K405" s="18">
        <v>295.6</v>
      </c>
      <c r="L405" s="18">
        <v>15.6</v>
      </c>
      <c r="M405" s="18"/>
      <c r="N405" s="18">
        <v>278.9</v>
      </c>
      <c r="O405" s="18">
        <v>14.7</v>
      </c>
      <c r="P405" s="18"/>
    </row>
    <row r="406" spans="1:16" ht="40.5">
      <c r="A406" s="19" t="s">
        <v>400</v>
      </c>
      <c r="B406" s="22">
        <v>546</v>
      </c>
      <c r="C406" s="21" t="s">
        <v>66</v>
      </c>
      <c r="D406" s="21" t="s">
        <v>44</v>
      </c>
      <c r="E406" s="22" t="s">
        <v>401</v>
      </c>
      <c r="F406" s="21"/>
      <c r="G406" s="18">
        <f>G407</f>
        <v>10</v>
      </c>
      <c r="H406" s="18">
        <f aca="true" t="shared" si="180" ref="H406:P407">H407</f>
        <v>0</v>
      </c>
      <c r="I406" s="18">
        <f t="shared" si="180"/>
        <v>10</v>
      </c>
      <c r="J406" s="18">
        <f t="shared" si="180"/>
        <v>0</v>
      </c>
      <c r="K406" s="18">
        <f t="shared" si="180"/>
        <v>0</v>
      </c>
      <c r="L406" s="18">
        <f t="shared" si="180"/>
        <v>10</v>
      </c>
      <c r="M406" s="18">
        <f t="shared" si="180"/>
        <v>0</v>
      </c>
      <c r="N406" s="18">
        <f t="shared" si="180"/>
        <v>0</v>
      </c>
      <c r="O406" s="18">
        <f t="shared" si="180"/>
        <v>10</v>
      </c>
      <c r="P406" s="18">
        <f t="shared" si="180"/>
        <v>0</v>
      </c>
    </row>
    <row r="407" spans="1:16" ht="20.25">
      <c r="A407" s="19" t="s">
        <v>392</v>
      </c>
      <c r="B407" s="22">
        <v>546</v>
      </c>
      <c r="C407" s="21" t="s">
        <v>66</v>
      </c>
      <c r="D407" s="21" t="s">
        <v>44</v>
      </c>
      <c r="E407" s="22" t="s">
        <v>402</v>
      </c>
      <c r="F407" s="21"/>
      <c r="G407" s="18">
        <f>G408</f>
        <v>10</v>
      </c>
      <c r="H407" s="18">
        <f t="shared" si="180"/>
        <v>0</v>
      </c>
      <c r="I407" s="18">
        <f t="shared" si="180"/>
        <v>10</v>
      </c>
      <c r="J407" s="18">
        <f t="shared" si="180"/>
        <v>0</v>
      </c>
      <c r="K407" s="18">
        <f t="shared" si="180"/>
        <v>0</v>
      </c>
      <c r="L407" s="18">
        <f t="shared" si="180"/>
        <v>10</v>
      </c>
      <c r="M407" s="18">
        <f t="shared" si="180"/>
        <v>0</v>
      </c>
      <c r="N407" s="18">
        <f t="shared" si="180"/>
        <v>0</v>
      </c>
      <c r="O407" s="18">
        <f t="shared" si="180"/>
        <v>10</v>
      </c>
      <c r="P407" s="18">
        <f t="shared" si="180"/>
        <v>0</v>
      </c>
    </row>
    <row r="408" spans="1:16" ht="20.25">
      <c r="A408" s="19" t="s">
        <v>394</v>
      </c>
      <c r="B408" s="22">
        <v>546</v>
      </c>
      <c r="C408" s="21" t="s">
        <v>66</v>
      </c>
      <c r="D408" s="21" t="s">
        <v>44</v>
      </c>
      <c r="E408" s="22" t="s">
        <v>402</v>
      </c>
      <c r="F408" s="21" t="s">
        <v>395</v>
      </c>
      <c r="G408" s="18">
        <f>H408+I408+J408</f>
        <v>10</v>
      </c>
      <c r="H408" s="18"/>
      <c r="I408" s="18">
        <v>10</v>
      </c>
      <c r="J408" s="18"/>
      <c r="K408" s="18"/>
      <c r="L408" s="18">
        <v>10</v>
      </c>
      <c r="M408" s="18"/>
      <c r="N408" s="18"/>
      <c r="O408" s="18">
        <v>10</v>
      </c>
      <c r="P408" s="18"/>
    </row>
    <row r="409" spans="1:16" ht="20.25">
      <c r="A409" s="19" t="s">
        <v>403</v>
      </c>
      <c r="B409" s="22">
        <v>546</v>
      </c>
      <c r="C409" s="21" t="s">
        <v>142</v>
      </c>
      <c r="D409" s="21" t="s">
        <v>13</v>
      </c>
      <c r="E409" s="21"/>
      <c r="F409" s="21"/>
      <c r="G409" s="18">
        <f>G413+G432+G410</f>
        <v>23966.3</v>
      </c>
      <c r="H409" s="18">
        <f>H413+H432</f>
        <v>10890.7</v>
      </c>
      <c r="I409" s="18">
        <f>I413+I432</f>
        <v>12848.599999999999</v>
      </c>
      <c r="J409" s="18">
        <f>J413+J432</f>
        <v>0</v>
      </c>
      <c r="K409" s="18">
        <f>K413+K432+K410</f>
        <v>10064</v>
      </c>
      <c r="L409" s="18">
        <f>L413+L432+L410</f>
        <v>13014</v>
      </c>
      <c r="M409" s="18">
        <f>M413+M432+M410</f>
        <v>0</v>
      </c>
      <c r="N409" s="18">
        <f>N413+N432</f>
        <v>10064</v>
      </c>
      <c r="O409" s="18">
        <f>O413+O432</f>
        <v>13687</v>
      </c>
      <c r="P409" s="18">
        <f>P413+P432</f>
        <v>0</v>
      </c>
    </row>
    <row r="410" spans="1:16" ht="20.25">
      <c r="A410" s="19" t="s">
        <v>404</v>
      </c>
      <c r="B410" s="22">
        <v>546</v>
      </c>
      <c r="C410" s="21" t="s">
        <v>142</v>
      </c>
      <c r="D410" s="21" t="s">
        <v>96</v>
      </c>
      <c r="E410" s="22" t="s">
        <v>405</v>
      </c>
      <c r="F410" s="21"/>
      <c r="G410" s="18">
        <f>G411</f>
        <v>2.4</v>
      </c>
      <c r="H410" s="18">
        <f aca="true" t="shared" si="181" ref="H410:M411">H411</f>
        <v>0</v>
      </c>
      <c r="I410" s="18">
        <f t="shared" si="181"/>
        <v>0</v>
      </c>
      <c r="J410" s="18">
        <f t="shared" si="181"/>
        <v>0</v>
      </c>
      <c r="K410" s="18">
        <f t="shared" si="181"/>
        <v>0</v>
      </c>
      <c r="L410" s="18">
        <f t="shared" si="181"/>
        <v>0</v>
      </c>
      <c r="M410" s="18">
        <f t="shared" si="181"/>
        <v>0</v>
      </c>
      <c r="N410" s="18"/>
      <c r="O410" s="18"/>
      <c r="P410" s="18"/>
    </row>
    <row r="411" spans="1:16" ht="40.5">
      <c r="A411" s="19" t="s">
        <v>406</v>
      </c>
      <c r="B411" s="22">
        <v>546</v>
      </c>
      <c r="C411" s="21" t="s">
        <v>142</v>
      </c>
      <c r="D411" s="21" t="s">
        <v>96</v>
      </c>
      <c r="E411" s="22" t="s">
        <v>405</v>
      </c>
      <c r="F411" s="21"/>
      <c r="G411" s="18">
        <f>G412</f>
        <v>2.4</v>
      </c>
      <c r="H411" s="18">
        <f t="shared" si="181"/>
        <v>0</v>
      </c>
      <c r="I411" s="18">
        <f t="shared" si="181"/>
        <v>0</v>
      </c>
      <c r="J411" s="18">
        <f t="shared" si="181"/>
        <v>0</v>
      </c>
      <c r="K411" s="18">
        <f t="shared" si="181"/>
        <v>0</v>
      </c>
      <c r="L411" s="18">
        <f t="shared" si="181"/>
        <v>0</v>
      </c>
      <c r="M411" s="18">
        <f t="shared" si="181"/>
        <v>0</v>
      </c>
      <c r="N411" s="18"/>
      <c r="O411" s="18"/>
      <c r="P411" s="18"/>
    </row>
    <row r="412" spans="1:16" ht="40.5">
      <c r="A412" s="19" t="s">
        <v>24</v>
      </c>
      <c r="B412" s="22">
        <v>546</v>
      </c>
      <c r="C412" s="21" t="s">
        <v>142</v>
      </c>
      <c r="D412" s="21" t="s">
        <v>96</v>
      </c>
      <c r="E412" s="22" t="s">
        <v>405</v>
      </c>
      <c r="F412" s="21" t="s">
        <v>25</v>
      </c>
      <c r="G412" s="18">
        <v>2.4</v>
      </c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20.25">
      <c r="A413" s="19" t="s">
        <v>407</v>
      </c>
      <c r="B413" s="22">
        <v>546</v>
      </c>
      <c r="C413" s="21" t="s">
        <v>142</v>
      </c>
      <c r="D413" s="21" t="s">
        <v>252</v>
      </c>
      <c r="E413" s="21"/>
      <c r="F413" s="21"/>
      <c r="G413" s="18">
        <f>G414</f>
        <v>22727.1</v>
      </c>
      <c r="H413" s="18">
        <f aca="true" t="shared" si="182" ref="H413:P413">H414</f>
        <v>10399.5</v>
      </c>
      <c r="I413" s="18">
        <f t="shared" si="182"/>
        <v>12816.599999999999</v>
      </c>
      <c r="J413" s="18">
        <f t="shared" si="182"/>
        <v>0</v>
      </c>
      <c r="K413" s="18">
        <f t="shared" si="182"/>
        <v>9572.8</v>
      </c>
      <c r="L413" s="18">
        <f t="shared" si="182"/>
        <v>12982</v>
      </c>
      <c r="M413" s="18">
        <f t="shared" si="182"/>
        <v>0</v>
      </c>
      <c r="N413" s="18">
        <f t="shared" si="182"/>
        <v>9572.8</v>
      </c>
      <c r="O413" s="18">
        <f t="shared" si="182"/>
        <v>13655</v>
      </c>
      <c r="P413" s="18">
        <f t="shared" si="182"/>
        <v>0</v>
      </c>
    </row>
    <row r="414" spans="1:16" ht="60.75">
      <c r="A414" s="19" t="s">
        <v>408</v>
      </c>
      <c r="B414" s="22">
        <v>546</v>
      </c>
      <c r="C414" s="21" t="s">
        <v>142</v>
      </c>
      <c r="D414" s="21" t="s">
        <v>252</v>
      </c>
      <c r="E414" s="21" t="s">
        <v>409</v>
      </c>
      <c r="F414" s="21"/>
      <c r="G414" s="18">
        <f>G415+G421+G429</f>
        <v>22727.1</v>
      </c>
      <c r="H414" s="18">
        <f aca="true" t="shared" si="183" ref="H414:M414">H415+H421+H429</f>
        <v>10399.5</v>
      </c>
      <c r="I414" s="18">
        <f t="shared" si="183"/>
        <v>12816.599999999999</v>
      </c>
      <c r="J414" s="18">
        <f t="shared" si="183"/>
        <v>0</v>
      </c>
      <c r="K414" s="18">
        <f t="shared" si="183"/>
        <v>9572.8</v>
      </c>
      <c r="L414" s="18">
        <f t="shared" si="183"/>
        <v>12982</v>
      </c>
      <c r="M414" s="18">
        <f t="shared" si="183"/>
        <v>0</v>
      </c>
      <c r="N414" s="18">
        <f>N415+N421</f>
        <v>9572.8</v>
      </c>
      <c r="O414" s="18">
        <f>O415+O421</f>
        <v>13655</v>
      </c>
      <c r="P414" s="18">
        <f>P415+P421</f>
        <v>0</v>
      </c>
    </row>
    <row r="415" spans="1:16" ht="40.5">
      <c r="A415" s="19" t="s">
        <v>410</v>
      </c>
      <c r="B415" s="22">
        <v>546</v>
      </c>
      <c r="C415" s="21" t="s">
        <v>142</v>
      </c>
      <c r="D415" s="21" t="s">
        <v>252</v>
      </c>
      <c r="E415" s="21" t="s">
        <v>411</v>
      </c>
      <c r="F415" s="21"/>
      <c r="G415" s="18">
        <f>G416+G419</f>
        <v>8671.5</v>
      </c>
      <c r="H415" s="18">
        <f aca="true" t="shared" si="184" ref="H415:P415">H416</f>
        <v>0</v>
      </c>
      <c r="I415" s="18">
        <f t="shared" si="184"/>
        <v>7454.8</v>
      </c>
      <c r="J415" s="18">
        <f t="shared" si="184"/>
        <v>0</v>
      </c>
      <c r="K415" s="18">
        <f>K416+K419</f>
        <v>0</v>
      </c>
      <c r="L415" s="18">
        <f>L416+L419</f>
        <v>7500</v>
      </c>
      <c r="M415" s="18">
        <f>M416+M419</f>
        <v>0</v>
      </c>
      <c r="N415" s="18">
        <f t="shared" si="184"/>
        <v>0</v>
      </c>
      <c r="O415" s="18">
        <f t="shared" si="184"/>
        <v>7500</v>
      </c>
      <c r="P415" s="18">
        <f t="shared" si="184"/>
        <v>0</v>
      </c>
    </row>
    <row r="416" spans="1:16" ht="20.25">
      <c r="A416" s="27" t="s">
        <v>412</v>
      </c>
      <c r="B416" s="22">
        <v>546</v>
      </c>
      <c r="C416" s="21" t="s">
        <v>142</v>
      </c>
      <c r="D416" s="21" t="s">
        <v>252</v>
      </c>
      <c r="E416" s="21" t="s">
        <v>413</v>
      </c>
      <c r="F416" s="21"/>
      <c r="G416" s="18">
        <f>G417+G418</f>
        <v>8590.8</v>
      </c>
      <c r="H416" s="18">
        <f aca="true" t="shared" si="185" ref="H416:P416">H417+H418</f>
        <v>0</v>
      </c>
      <c r="I416" s="18">
        <f t="shared" si="185"/>
        <v>7454.8</v>
      </c>
      <c r="J416" s="18">
        <f t="shared" si="185"/>
        <v>0</v>
      </c>
      <c r="K416" s="18">
        <f t="shared" si="185"/>
        <v>0</v>
      </c>
      <c r="L416" s="18">
        <f t="shared" si="185"/>
        <v>7500</v>
      </c>
      <c r="M416" s="18">
        <f t="shared" si="185"/>
        <v>0</v>
      </c>
      <c r="N416" s="18">
        <f t="shared" si="185"/>
        <v>0</v>
      </c>
      <c r="O416" s="18">
        <f t="shared" si="185"/>
        <v>7500</v>
      </c>
      <c r="P416" s="18">
        <f t="shared" si="185"/>
        <v>0</v>
      </c>
    </row>
    <row r="417" spans="1:16" ht="40.5">
      <c r="A417" s="19" t="s">
        <v>24</v>
      </c>
      <c r="B417" s="22">
        <v>546</v>
      </c>
      <c r="C417" s="21" t="s">
        <v>142</v>
      </c>
      <c r="D417" s="21" t="s">
        <v>252</v>
      </c>
      <c r="E417" s="21" t="s">
        <v>413</v>
      </c>
      <c r="F417" s="21" t="s">
        <v>25</v>
      </c>
      <c r="G417" s="18">
        <v>2084.7</v>
      </c>
      <c r="H417" s="18"/>
      <c r="I417" s="18">
        <v>2054.8</v>
      </c>
      <c r="J417" s="18"/>
      <c r="K417" s="18"/>
      <c r="L417" s="18">
        <v>2100</v>
      </c>
      <c r="M417" s="18"/>
      <c r="N417" s="18"/>
      <c r="O417" s="18">
        <v>2100</v>
      </c>
      <c r="P417" s="18"/>
    </row>
    <row r="418" spans="1:16" ht="20.25">
      <c r="A418" s="27" t="s">
        <v>350</v>
      </c>
      <c r="B418" s="22">
        <v>546</v>
      </c>
      <c r="C418" s="21" t="s">
        <v>142</v>
      </c>
      <c r="D418" s="21" t="s">
        <v>252</v>
      </c>
      <c r="E418" s="21" t="s">
        <v>413</v>
      </c>
      <c r="F418" s="21" t="s">
        <v>351</v>
      </c>
      <c r="G418" s="18">
        <v>6506.1</v>
      </c>
      <c r="H418" s="18"/>
      <c r="I418" s="18">
        <v>5400</v>
      </c>
      <c r="J418" s="18"/>
      <c r="K418" s="18"/>
      <c r="L418" s="18">
        <v>5400</v>
      </c>
      <c r="M418" s="18"/>
      <c r="N418" s="18"/>
      <c r="O418" s="18">
        <v>5400</v>
      </c>
      <c r="P418" s="18"/>
    </row>
    <row r="419" spans="1:16" ht="40.5">
      <c r="A419" s="23" t="s">
        <v>414</v>
      </c>
      <c r="B419" s="22">
        <v>546</v>
      </c>
      <c r="C419" s="21" t="s">
        <v>142</v>
      </c>
      <c r="D419" s="21" t="s">
        <v>252</v>
      </c>
      <c r="E419" s="21" t="s">
        <v>415</v>
      </c>
      <c r="F419" s="21"/>
      <c r="G419" s="18">
        <f>G420</f>
        <v>80.7</v>
      </c>
      <c r="H419" s="18">
        <f aca="true" t="shared" si="186" ref="H419:M419">H420</f>
        <v>0</v>
      </c>
      <c r="I419" s="18">
        <f t="shared" si="186"/>
        <v>0</v>
      </c>
      <c r="J419" s="18">
        <f t="shared" si="186"/>
        <v>0</v>
      </c>
      <c r="K419" s="18">
        <f t="shared" si="186"/>
        <v>0</v>
      </c>
      <c r="L419" s="18">
        <f t="shared" si="186"/>
        <v>0</v>
      </c>
      <c r="M419" s="18">
        <f t="shared" si="186"/>
        <v>0</v>
      </c>
      <c r="N419" s="18"/>
      <c r="O419" s="18"/>
      <c r="P419" s="18"/>
    </row>
    <row r="420" spans="1:16" ht="20.25">
      <c r="A420" s="27" t="s">
        <v>350</v>
      </c>
      <c r="B420" s="22">
        <v>546</v>
      </c>
      <c r="C420" s="21" t="s">
        <v>142</v>
      </c>
      <c r="D420" s="21" t="s">
        <v>252</v>
      </c>
      <c r="E420" s="21" t="s">
        <v>415</v>
      </c>
      <c r="F420" s="21" t="s">
        <v>351</v>
      </c>
      <c r="G420" s="18">
        <v>80.7</v>
      </c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40.5">
      <c r="A421" s="19" t="s">
        <v>416</v>
      </c>
      <c r="B421" s="22">
        <v>546</v>
      </c>
      <c r="C421" s="21" t="s">
        <v>142</v>
      </c>
      <c r="D421" s="21" t="s">
        <v>252</v>
      </c>
      <c r="E421" s="21" t="s">
        <v>417</v>
      </c>
      <c r="F421" s="21"/>
      <c r="G421" s="18">
        <f>G422+G427+G425</f>
        <v>6446.799999999999</v>
      </c>
      <c r="H421" s="18">
        <f aca="true" t="shared" si="187" ref="H421:P421">H422+H427+H425</f>
        <v>10399.5</v>
      </c>
      <c r="I421" s="18">
        <f t="shared" si="187"/>
        <v>5361.799999999999</v>
      </c>
      <c r="J421" s="18">
        <f t="shared" si="187"/>
        <v>0</v>
      </c>
      <c r="K421" s="18">
        <f t="shared" si="187"/>
        <v>9572.8</v>
      </c>
      <c r="L421" s="18">
        <f t="shared" si="187"/>
        <v>5482</v>
      </c>
      <c r="M421" s="18">
        <f t="shared" si="187"/>
        <v>0</v>
      </c>
      <c r="N421" s="18">
        <f t="shared" si="187"/>
        <v>9572.8</v>
      </c>
      <c r="O421" s="18">
        <f t="shared" si="187"/>
        <v>6155</v>
      </c>
      <c r="P421" s="18">
        <f t="shared" si="187"/>
        <v>0</v>
      </c>
    </row>
    <row r="422" spans="1:16" ht="20.25">
      <c r="A422" s="19" t="s">
        <v>418</v>
      </c>
      <c r="B422" s="22">
        <v>546</v>
      </c>
      <c r="C422" s="21" t="s">
        <v>142</v>
      </c>
      <c r="D422" s="21" t="s">
        <v>252</v>
      </c>
      <c r="E422" s="21" t="s">
        <v>419</v>
      </c>
      <c r="F422" s="21"/>
      <c r="G422" s="18">
        <f>G423+G424</f>
        <v>3722.5</v>
      </c>
      <c r="H422" s="18">
        <f aca="true" t="shared" si="188" ref="H422:P422">H423</f>
        <v>0</v>
      </c>
      <c r="I422" s="18">
        <f t="shared" si="188"/>
        <v>5347.4</v>
      </c>
      <c r="J422" s="18">
        <f t="shared" si="188"/>
        <v>0</v>
      </c>
      <c r="K422" s="18">
        <f>K423+K424</f>
        <v>0</v>
      </c>
      <c r="L422" s="18">
        <f>L423+L424</f>
        <v>5467.8</v>
      </c>
      <c r="M422" s="18">
        <f>M423+M424</f>
        <v>0</v>
      </c>
      <c r="N422" s="18">
        <f t="shared" si="188"/>
        <v>0</v>
      </c>
      <c r="O422" s="18">
        <f t="shared" si="188"/>
        <v>6140.8</v>
      </c>
      <c r="P422" s="18">
        <f t="shared" si="188"/>
        <v>0</v>
      </c>
    </row>
    <row r="423" spans="1:16" ht="40.5">
      <c r="A423" s="19" t="s">
        <v>24</v>
      </c>
      <c r="B423" s="22">
        <v>546</v>
      </c>
      <c r="C423" s="21" t="s">
        <v>142</v>
      </c>
      <c r="D423" s="21" t="s">
        <v>252</v>
      </c>
      <c r="E423" s="21" t="s">
        <v>419</v>
      </c>
      <c r="F423" s="21" t="s">
        <v>25</v>
      </c>
      <c r="G423" s="18">
        <v>2761.4</v>
      </c>
      <c r="H423" s="18"/>
      <c r="I423" s="18">
        <v>5347.4</v>
      </c>
      <c r="J423" s="18"/>
      <c r="K423" s="18"/>
      <c r="L423" s="18">
        <v>5467.8</v>
      </c>
      <c r="M423" s="18"/>
      <c r="N423" s="18"/>
      <c r="O423" s="18">
        <v>6140.8</v>
      </c>
      <c r="P423" s="18"/>
    </row>
    <row r="424" spans="1:16" ht="20.25">
      <c r="A424" s="27" t="s">
        <v>350</v>
      </c>
      <c r="B424" s="22">
        <v>546</v>
      </c>
      <c r="C424" s="21" t="s">
        <v>142</v>
      </c>
      <c r="D424" s="21" t="s">
        <v>252</v>
      </c>
      <c r="E424" s="21" t="s">
        <v>419</v>
      </c>
      <c r="F424" s="21" t="s">
        <v>351</v>
      </c>
      <c r="G424" s="18">
        <v>961.1</v>
      </c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40.5">
      <c r="A425" s="33" t="s">
        <v>414</v>
      </c>
      <c r="B425" s="22">
        <v>546</v>
      </c>
      <c r="C425" s="21" t="s">
        <v>142</v>
      </c>
      <c r="D425" s="21" t="s">
        <v>252</v>
      </c>
      <c r="E425" s="21" t="s">
        <v>420</v>
      </c>
      <c r="F425" s="21"/>
      <c r="G425" s="18">
        <f>G426</f>
        <v>1289.1</v>
      </c>
      <c r="H425" s="18">
        <f aca="true" t="shared" si="189" ref="H425:P425">H426</f>
        <v>8978.6</v>
      </c>
      <c r="I425" s="18">
        <f t="shared" si="189"/>
        <v>0</v>
      </c>
      <c r="J425" s="18">
        <f t="shared" si="189"/>
        <v>0</v>
      </c>
      <c r="K425" s="18">
        <f t="shared" si="189"/>
        <v>8165</v>
      </c>
      <c r="L425" s="18">
        <f t="shared" si="189"/>
        <v>0</v>
      </c>
      <c r="M425" s="18">
        <f t="shared" si="189"/>
        <v>0</v>
      </c>
      <c r="N425" s="18">
        <f t="shared" si="189"/>
        <v>8165</v>
      </c>
      <c r="O425" s="18">
        <f t="shared" si="189"/>
        <v>0</v>
      </c>
      <c r="P425" s="18">
        <f t="shared" si="189"/>
        <v>0</v>
      </c>
    </row>
    <row r="426" spans="1:16" ht="20.25">
      <c r="A426" s="52" t="s">
        <v>350</v>
      </c>
      <c r="B426" s="22">
        <v>546</v>
      </c>
      <c r="C426" s="21" t="s">
        <v>142</v>
      </c>
      <c r="D426" s="21" t="s">
        <v>252</v>
      </c>
      <c r="E426" s="21" t="s">
        <v>420</v>
      </c>
      <c r="F426" s="21" t="s">
        <v>351</v>
      </c>
      <c r="G426" s="18">
        <v>1289.1</v>
      </c>
      <c r="H426" s="18">
        <v>8978.6</v>
      </c>
      <c r="I426" s="18"/>
      <c r="J426" s="18"/>
      <c r="K426" s="18">
        <v>8165</v>
      </c>
      <c r="L426" s="18"/>
      <c r="M426" s="18"/>
      <c r="N426" s="18">
        <v>8165</v>
      </c>
      <c r="O426" s="18"/>
      <c r="P426" s="18"/>
    </row>
    <row r="427" spans="1:16" ht="60.75">
      <c r="A427" s="19" t="s">
        <v>421</v>
      </c>
      <c r="B427" s="22">
        <v>546</v>
      </c>
      <c r="C427" s="21" t="s">
        <v>142</v>
      </c>
      <c r="D427" s="21" t="s">
        <v>252</v>
      </c>
      <c r="E427" s="21" t="s">
        <v>422</v>
      </c>
      <c r="F427" s="21"/>
      <c r="G427" s="18">
        <f>G428</f>
        <v>1435.2</v>
      </c>
      <c r="H427" s="18">
        <f aca="true" t="shared" si="190" ref="H427:P427">H428</f>
        <v>1420.9</v>
      </c>
      <c r="I427" s="18">
        <f t="shared" si="190"/>
        <v>14.4</v>
      </c>
      <c r="J427" s="18">
        <f t="shared" si="190"/>
        <v>0</v>
      </c>
      <c r="K427" s="18">
        <f t="shared" si="190"/>
        <v>1407.8</v>
      </c>
      <c r="L427" s="18">
        <f t="shared" si="190"/>
        <v>14.2</v>
      </c>
      <c r="M427" s="18">
        <f t="shared" si="190"/>
        <v>0</v>
      </c>
      <c r="N427" s="18">
        <f t="shared" si="190"/>
        <v>1407.8</v>
      </c>
      <c r="O427" s="18">
        <f t="shared" si="190"/>
        <v>14.2</v>
      </c>
      <c r="P427" s="18">
        <f t="shared" si="190"/>
        <v>0</v>
      </c>
    </row>
    <row r="428" spans="1:16" ht="20.25">
      <c r="A428" s="53" t="s">
        <v>350</v>
      </c>
      <c r="B428" s="22">
        <v>546</v>
      </c>
      <c r="C428" s="21" t="s">
        <v>142</v>
      </c>
      <c r="D428" s="21" t="s">
        <v>252</v>
      </c>
      <c r="E428" s="21" t="s">
        <v>422</v>
      </c>
      <c r="F428" s="21" t="s">
        <v>351</v>
      </c>
      <c r="G428" s="18">
        <v>1435.2</v>
      </c>
      <c r="H428" s="18">
        <v>1420.9</v>
      </c>
      <c r="I428" s="18">
        <v>14.4</v>
      </c>
      <c r="J428" s="18"/>
      <c r="K428" s="18">
        <v>1407.8</v>
      </c>
      <c r="L428" s="18">
        <v>14.2</v>
      </c>
      <c r="M428" s="18"/>
      <c r="N428" s="18">
        <v>1407.8</v>
      </c>
      <c r="O428" s="18">
        <v>14.2</v>
      </c>
      <c r="P428" s="18"/>
    </row>
    <row r="429" spans="1:16" ht="40.5">
      <c r="A429" s="48" t="s">
        <v>423</v>
      </c>
      <c r="B429" s="22">
        <v>546</v>
      </c>
      <c r="C429" s="21" t="s">
        <v>142</v>
      </c>
      <c r="D429" s="21" t="s">
        <v>252</v>
      </c>
      <c r="E429" s="21" t="s">
        <v>424</v>
      </c>
      <c r="F429" s="21"/>
      <c r="G429" s="18">
        <f>G430</f>
        <v>7608.8</v>
      </c>
      <c r="H429" s="18">
        <f aca="true" t="shared" si="191" ref="H429:M430">H430</f>
        <v>0</v>
      </c>
      <c r="I429" s="18">
        <f t="shared" si="191"/>
        <v>0</v>
      </c>
      <c r="J429" s="18">
        <f t="shared" si="191"/>
        <v>0</v>
      </c>
      <c r="K429" s="18">
        <f t="shared" si="191"/>
        <v>0</v>
      </c>
      <c r="L429" s="18">
        <f t="shared" si="191"/>
        <v>0</v>
      </c>
      <c r="M429" s="18">
        <f t="shared" si="191"/>
        <v>0</v>
      </c>
      <c r="N429" s="18"/>
      <c r="O429" s="18"/>
      <c r="P429" s="18"/>
    </row>
    <row r="430" spans="1:16" ht="40.5">
      <c r="A430" s="48" t="s">
        <v>414</v>
      </c>
      <c r="B430" s="22">
        <v>546</v>
      </c>
      <c r="C430" s="21" t="s">
        <v>142</v>
      </c>
      <c r="D430" s="21" t="s">
        <v>252</v>
      </c>
      <c r="E430" s="21" t="s">
        <v>425</v>
      </c>
      <c r="F430" s="21"/>
      <c r="G430" s="18">
        <f>G431</f>
        <v>7608.8</v>
      </c>
      <c r="H430" s="18">
        <f t="shared" si="191"/>
        <v>0</v>
      </c>
      <c r="I430" s="18">
        <f t="shared" si="191"/>
        <v>0</v>
      </c>
      <c r="J430" s="18">
        <f t="shared" si="191"/>
        <v>0</v>
      </c>
      <c r="K430" s="18">
        <f t="shared" si="191"/>
        <v>0</v>
      </c>
      <c r="L430" s="18">
        <f t="shared" si="191"/>
        <v>0</v>
      </c>
      <c r="M430" s="18">
        <f t="shared" si="191"/>
        <v>0</v>
      </c>
      <c r="N430" s="18"/>
      <c r="O430" s="18"/>
      <c r="P430" s="18"/>
    </row>
    <row r="431" spans="1:16" ht="20.25">
      <c r="A431" s="27" t="s">
        <v>350</v>
      </c>
      <c r="B431" s="22">
        <v>546</v>
      </c>
      <c r="C431" s="21" t="s">
        <v>142</v>
      </c>
      <c r="D431" s="21" t="s">
        <v>252</v>
      </c>
      <c r="E431" s="21" t="s">
        <v>425</v>
      </c>
      <c r="F431" s="21" t="s">
        <v>351</v>
      </c>
      <c r="G431" s="18">
        <v>7608.8</v>
      </c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20.25">
      <c r="A432" s="54" t="s">
        <v>426</v>
      </c>
      <c r="B432" s="22">
        <v>546</v>
      </c>
      <c r="C432" s="21" t="s">
        <v>142</v>
      </c>
      <c r="D432" s="21" t="s">
        <v>427</v>
      </c>
      <c r="E432" s="21"/>
      <c r="F432" s="21"/>
      <c r="G432" s="18">
        <f>G440+G433</f>
        <v>1236.8</v>
      </c>
      <c r="H432" s="18">
        <f aca="true" t="shared" si="192" ref="H432:P432">H440+H433</f>
        <v>491.2</v>
      </c>
      <c r="I432" s="18">
        <f t="shared" si="192"/>
        <v>32</v>
      </c>
      <c r="J432" s="18">
        <f t="shared" si="192"/>
        <v>0</v>
      </c>
      <c r="K432" s="18">
        <f t="shared" si="192"/>
        <v>491.2</v>
      </c>
      <c r="L432" s="18">
        <f t="shared" si="192"/>
        <v>32</v>
      </c>
      <c r="M432" s="18">
        <f t="shared" si="192"/>
        <v>0</v>
      </c>
      <c r="N432" s="18">
        <f t="shared" si="192"/>
        <v>491.2</v>
      </c>
      <c r="O432" s="18">
        <f t="shared" si="192"/>
        <v>32</v>
      </c>
      <c r="P432" s="18">
        <f t="shared" si="192"/>
        <v>0</v>
      </c>
    </row>
    <row r="433" spans="1:16" ht="40.5">
      <c r="A433" s="27" t="s">
        <v>243</v>
      </c>
      <c r="B433" s="22">
        <v>546</v>
      </c>
      <c r="C433" s="21" t="s">
        <v>142</v>
      </c>
      <c r="D433" s="21" t="s">
        <v>427</v>
      </c>
      <c r="E433" s="36" t="s">
        <v>244</v>
      </c>
      <c r="F433" s="21"/>
      <c r="G433" s="18">
        <f aca="true" t="shared" si="193" ref="G433:P434">G434</f>
        <v>1230.6</v>
      </c>
      <c r="H433" s="18">
        <f t="shared" si="193"/>
        <v>491.2</v>
      </c>
      <c r="I433" s="18">
        <f t="shared" si="193"/>
        <v>25.8</v>
      </c>
      <c r="J433" s="18">
        <f t="shared" si="193"/>
        <v>0</v>
      </c>
      <c r="K433" s="18">
        <f t="shared" si="193"/>
        <v>491.2</v>
      </c>
      <c r="L433" s="18">
        <f t="shared" si="193"/>
        <v>25.8</v>
      </c>
      <c r="M433" s="18">
        <f t="shared" si="193"/>
        <v>0</v>
      </c>
      <c r="N433" s="18">
        <f t="shared" si="193"/>
        <v>491.2</v>
      </c>
      <c r="O433" s="18">
        <f t="shared" si="193"/>
        <v>25.8</v>
      </c>
      <c r="P433" s="18">
        <f t="shared" si="193"/>
        <v>0</v>
      </c>
    </row>
    <row r="434" spans="1:16" ht="40.5">
      <c r="A434" s="27" t="s">
        <v>428</v>
      </c>
      <c r="B434" s="22">
        <v>546</v>
      </c>
      <c r="C434" s="21" t="s">
        <v>142</v>
      </c>
      <c r="D434" s="21" t="s">
        <v>427</v>
      </c>
      <c r="E434" s="36" t="s">
        <v>429</v>
      </c>
      <c r="F434" s="21"/>
      <c r="G434" s="18">
        <f t="shared" si="193"/>
        <v>1230.6</v>
      </c>
      <c r="H434" s="18">
        <f t="shared" si="193"/>
        <v>491.2</v>
      </c>
      <c r="I434" s="18">
        <f t="shared" si="193"/>
        <v>25.8</v>
      </c>
      <c r="J434" s="18">
        <f t="shared" si="193"/>
        <v>0</v>
      </c>
      <c r="K434" s="18">
        <f t="shared" si="193"/>
        <v>491.2</v>
      </c>
      <c r="L434" s="18">
        <f t="shared" si="193"/>
        <v>25.8</v>
      </c>
      <c r="M434" s="18">
        <f t="shared" si="193"/>
        <v>0</v>
      </c>
      <c r="N434" s="18">
        <f t="shared" si="193"/>
        <v>491.2</v>
      </c>
      <c r="O434" s="18">
        <f t="shared" si="193"/>
        <v>25.8</v>
      </c>
      <c r="P434" s="18">
        <f t="shared" si="193"/>
        <v>0</v>
      </c>
    </row>
    <row r="435" spans="1:16" ht="40.5">
      <c r="A435" s="27" t="s">
        <v>430</v>
      </c>
      <c r="B435" s="22">
        <v>546</v>
      </c>
      <c r="C435" s="21" t="s">
        <v>142</v>
      </c>
      <c r="D435" s="21" t="s">
        <v>427</v>
      </c>
      <c r="E435" s="36" t="s">
        <v>431</v>
      </c>
      <c r="F435" s="21"/>
      <c r="G435" s="18">
        <f>G438+G436</f>
        <v>1230.6</v>
      </c>
      <c r="H435" s="18">
        <f aca="true" t="shared" si="194" ref="H435:M435">H438+H436</f>
        <v>491.2</v>
      </c>
      <c r="I435" s="18">
        <f t="shared" si="194"/>
        <v>25.8</v>
      </c>
      <c r="J435" s="18">
        <f t="shared" si="194"/>
        <v>0</v>
      </c>
      <c r="K435" s="18">
        <f t="shared" si="194"/>
        <v>491.2</v>
      </c>
      <c r="L435" s="18">
        <f t="shared" si="194"/>
        <v>25.8</v>
      </c>
      <c r="M435" s="18">
        <f t="shared" si="194"/>
        <v>0</v>
      </c>
      <c r="N435" s="18">
        <f>N438</f>
        <v>491.2</v>
      </c>
      <c r="O435" s="18">
        <f>O438</f>
        <v>25.8</v>
      </c>
      <c r="P435" s="18">
        <f>P438</f>
        <v>0</v>
      </c>
    </row>
    <row r="436" spans="1:16" ht="40.5">
      <c r="A436" s="27" t="s">
        <v>432</v>
      </c>
      <c r="B436" s="22">
        <v>547</v>
      </c>
      <c r="C436" s="21" t="s">
        <v>142</v>
      </c>
      <c r="D436" s="21" t="s">
        <v>427</v>
      </c>
      <c r="E436" s="36" t="s">
        <v>433</v>
      </c>
      <c r="F436" s="21"/>
      <c r="G436" s="18">
        <f>G437</f>
        <v>713.5</v>
      </c>
      <c r="H436" s="18">
        <f aca="true" t="shared" si="195" ref="H436:M436">H437</f>
        <v>0</v>
      </c>
      <c r="I436" s="18">
        <f t="shared" si="195"/>
        <v>0</v>
      </c>
      <c r="J436" s="18">
        <f t="shared" si="195"/>
        <v>0</v>
      </c>
      <c r="K436" s="18">
        <f t="shared" si="195"/>
        <v>0</v>
      </c>
      <c r="L436" s="18">
        <f t="shared" si="195"/>
        <v>0</v>
      </c>
      <c r="M436" s="18">
        <f t="shared" si="195"/>
        <v>0</v>
      </c>
      <c r="N436" s="18"/>
      <c r="O436" s="18"/>
      <c r="P436" s="18"/>
    </row>
    <row r="437" spans="1:16" ht="60.75">
      <c r="A437" s="27" t="s">
        <v>434</v>
      </c>
      <c r="B437" s="22">
        <v>548</v>
      </c>
      <c r="C437" s="21" t="s">
        <v>142</v>
      </c>
      <c r="D437" s="21" t="s">
        <v>427</v>
      </c>
      <c r="E437" s="36" t="s">
        <v>433</v>
      </c>
      <c r="F437" s="21" t="s">
        <v>435</v>
      </c>
      <c r="G437" s="18">
        <v>713.5</v>
      </c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40.5">
      <c r="A438" s="27" t="s">
        <v>436</v>
      </c>
      <c r="B438" s="22">
        <v>546</v>
      </c>
      <c r="C438" s="21" t="s">
        <v>142</v>
      </c>
      <c r="D438" s="21" t="s">
        <v>427</v>
      </c>
      <c r="E438" s="36" t="s">
        <v>437</v>
      </c>
      <c r="F438" s="21"/>
      <c r="G438" s="18">
        <f aca="true" t="shared" si="196" ref="G438:P438">G439</f>
        <v>517.1</v>
      </c>
      <c r="H438" s="18">
        <f t="shared" si="196"/>
        <v>491.2</v>
      </c>
      <c r="I438" s="18">
        <f t="shared" si="196"/>
        <v>25.8</v>
      </c>
      <c r="J438" s="18">
        <f t="shared" si="196"/>
        <v>0</v>
      </c>
      <c r="K438" s="18">
        <f t="shared" si="196"/>
        <v>491.2</v>
      </c>
      <c r="L438" s="18">
        <f t="shared" si="196"/>
        <v>25.8</v>
      </c>
      <c r="M438" s="18">
        <f t="shared" si="196"/>
        <v>0</v>
      </c>
      <c r="N438" s="18">
        <f t="shared" si="196"/>
        <v>491.2</v>
      </c>
      <c r="O438" s="18">
        <f t="shared" si="196"/>
        <v>25.8</v>
      </c>
      <c r="P438" s="18">
        <f t="shared" si="196"/>
        <v>0</v>
      </c>
    </row>
    <row r="439" spans="1:16" ht="60.75">
      <c r="A439" s="27" t="s">
        <v>434</v>
      </c>
      <c r="B439" s="22">
        <v>546</v>
      </c>
      <c r="C439" s="21" t="s">
        <v>142</v>
      </c>
      <c r="D439" s="21" t="s">
        <v>427</v>
      </c>
      <c r="E439" s="36" t="s">
        <v>437</v>
      </c>
      <c r="F439" s="21" t="s">
        <v>435</v>
      </c>
      <c r="G439" s="18">
        <v>517.1</v>
      </c>
      <c r="H439" s="18">
        <v>491.2</v>
      </c>
      <c r="I439" s="18">
        <v>25.8</v>
      </c>
      <c r="J439" s="18"/>
      <c r="K439" s="18">
        <v>491.2</v>
      </c>
      <c r="L439" s="18">
        <v>25.8</v>
      </c>
      <c r="M439" s="18"/>
      <c r="N439" s="18">
        <v>491.2</v>
      </c>
      <c r="O439" s="18">
        <v>25.8</v>
      </c>
      <c r="P439" s="18"/>
    </row>
    <row r="440" spans="1:16" ht="20.25">
      <c r="A440" s="27" t="s">
        <v>334</v>
      </c>
      <c r="B440" s="22">
        <v>546</v>
      </c>
      <c r="C440" s="21" t="s">
        <v>142</v>
      </c>
      <c r="D440" s="21" t="s">
        <v>427</v>
      </c>
      <c r="E440" s="22" t="s">
        <v>335</v>
      </c>
      <c r="F440" s="21"/>
      <c r="G440" s="18">
        <f>G441</f>
        <v>6.2</v>
      </c>
      <c r="H440" s="18">
        <f aca="true" t="shared" si="197" ref="H440:P441">H441</f>
        <v>0</v>
      </c>
      <c r="I440" s="18">
        <f t="shared" si="197"/>
        <v>6.2</v>
      </c>
      <c r="J440" s="18">
        <f t="shared" si="197"/>
        <v>0</v>
      </c>
      <c r="K440" s="18">
        <f t="shared" si="197"/>
        <v>0</v>
      </c>
      <c r="L440" s="18">
        <f t="shared" si="197"/>
        <v>6.2</v>
      </c>
      <c r="M440" s="18">
        <f t="shared" si="197"/>
        <v>0</v>
      </c>
      <c r="N440" s="18">
        <f t="shared" si="197"/>
        <v>0</v>
      </c>
      <c r="O440" s="18">
        <f t="shared" si="197"/>
        <v>6.2</v>
      </c>
      <c r="P440" s="18">
        <f t="shared" si="197"/>
        <v>0</v>
      </c>
    </row>
    <row r="441" spans="1:16" ht="40.5">
      <c r="A441" s="27" t="s">
        <v>346</v>
      </c>
      <c r="B441" s="22">
        <v>546</v>
      </c>
      <c r="C441" s="21" t="s">
        <v>142</v>
      </c>
      <c r="D441" s="21" t="s">
        <v>427</v>
      </c>
      <c r="E441" s="22" t="s">
        <v>347</v>
      </c>
      <c r="F441" s="21"/>
      <c r="G441" s="18">
        <f>G442</f>
        <v>6.2</v>
      </c>
      <c r="H441" s="18">
        <f t="shared" si="197"/>
        <v>0</v>
      </c>
      <c r="I441" s="18">
        <f t="shared" si="197"/>
        <v>6.2</v>
      </c>
      <c r="J441" s="18">
        <f t="shared" si="197"/>
        <v>0</v>
      </c>
      <c r="K441" s="18">
        <f t="shared" si="197"/>
        <v>0</v>
      </c>
      <c r="L441" s="18">
        <f t="shared" si="197"/>
        <v>6.2</v>
      </c>
      <c r="M441" s="18">
        <f t="shared" si="197"/>
        <v>0</v>
      </c>
      <c r="N441" s="18">
        <f t="shared" si="197"/>
        <v>0</v>
      </c>
      <c r="O441" s="18">
        <f t="shared" si="197"/>
        <v>6.2</v>
      </c>
      <c r="P441" s="18">
        <f t="shared" si="197"/>
        <v>0</v>
      </c>
    </row>
    <row r="442" spans="1:16" ht="60.75">
      <c r="A442" s="27" t="s">
        <v>438</v>
      </c>
      <c r="B442" s="22">
        <v>546</v>
      </c>
      <c r="C442" s="21" t="s">
        <v>142</v>
      </c>
      <c r="D442" s="21" t="s">
        <v>427</v>
      </c>
      <c r="E442" s="22" t="s">
        <v>439</v>
      </c>
      <c r="F442" s="21"/>
      <c r="G442" s="18">
        <f aca="true" t="shared" si="198" ref="G442:P442">G443</f>
        <v>6.2</v>
      </c>
      <c r="H442" s="18">
        <f t="shared" si="198"/>
        <v>0</v>
      </c>
      <c r="I442" s="18">
        <f t="shared" si="198"/>
        <v>6.2</v>
      </c>
      <c r="J442" s="18">
        <f t="shared" si="198"/>
        <v>0</v>
      </c>
      <c r="K442" s="18">
        <f t="shared" si="198"/>
        <v>0</v>
      </c>
      <c r="L442" s="18">
        <f t="shared" si="198"/>
        <v>6.2</v>
      </c>
      <c r="M442" s="18">
        <f t="shared" si="198"/>
        <v>0</v>
      </c>
      <c r="N442" s="18">
        <f t="shared" si="198"/>
        <v>0</v>
      </c>
      <c r="O442" s="18">
        <f t="shared" si="198"/>
        <v>6.2</v>
      </c>
      <c r="P442" s="18">
        <f t="shared" si="198"/>
        <v>0</v>
      </c>
    </row>
    <row r="443" spans="1:16" ht="20.25">
      <c r="A443" s="27" t="s">
        <v>350</v>
      </c>
      <c r="B443" s="22">
        <v>546</v>
      </c>
      <c r="C443" s="21" t="s">
        <v>142</v>
      </c>
      <c r="D443" s="21" t="s">
        <v>427</v>
      </c>
      <c r="E443" s="22" t="s">
        <v>439</v>
      </c>
      <c r="F443" s="21" t="s">
        <v>351</v>
      </c>
      <c r="G443" s="18">
        <f>H443+I443+J443</f>
        <v>6.2</v>
      </c>
      <c r="H443" s="18"/>
      <c r="I443" s="18">
        <v>6.2</v>
      </c>
      <c r="J443" s="18"/>
      <c r="K443" s="18"/>
      <c r="L443" s="18">
        <v>6.2</v>
      </c>
      <c r="M443" s="18"/>
      <c r="N443" s="18"/>
      <c r="O443" s="18">
        <v>6.2</v>
      </c>
      <c r="P443" s="18"/>
    </row>
    <row r="444" spans="1:16" ht="20.25">
      <c r="A444" s="19" t="s">
        <v>440</v>
      </c>
      <c r="B444" s="22">
        <v>546</v>
      </c>
      <c r="C444" s="21" t="s">
        <v>360</v>
      </c>
      <c r="D444" s="21" t="s">
        <v>13</v>
      </c>
      <c r="E444" s="22"/>
      <c r="F444" s="21"/>
      <c r="G444" s="18">
        <f>G445+G453+G466</f>
        <v>3165.3</v>
      </c>
      <c r="H444" s="18" t="e">
        <f aca="true" t="shared" si="199" ref="H444:P444">H445+H453</f>
        <v>#REF!</v>
      </c>
      <c r="I444" s="18" t="e">
        <f t="shared" si="199"/>
        <v>#REF!</v>
      </c>
      <c r="J444" s="18" t="e">
        <f t="shared" si="199"/>
        <v>#REF!</v>
      </c>
      <c r="K444" s="18" t="e">
        <f>K445+K453+K466</f>
        <v>#REF!</v>
      </c>
      <c r="L444" s="18" t="e">
        <f>L445+L453+L466</f>
        <v>#REF!</v>
      </c>
      <c r="M444" s="18" t="e">
        <f>M445+M453+M466</f>
        <v>#REF!</v>
      </c>
      <c r="N444" s="18" t="e">
        <f t="shared" si="199"/>
        <v>#REF!</v>
      </c>
      <c r="O444" s="18" t="e">
        <f t="shared" si="199"/>
        <v>#REF!</v>
      </c>
      <c r="P444" s="18" t="e">
        <f t="shared" si="199"/>
        <v>#REF!</v>
      </c>
    </row>
    <row r="445" spans="1:16" ht="20.25">
      <c r="A445" s="19" t="s">
        <v>441</v>
      </c>
      <c r="B445" s="22">
        <v>546</v>
      </c>
      <c r="C445" s="21" t="s">
        <v>360</v>
      </c>
      <c r="D445" s="21" t="s">
        <v>12</v>
      </c>
      <c r="E445" s="22"/>
      <c r="F445" s="21"/>
      <c r="G445" s="18">
        <f>G450+G446</f>
        <v>1118.2</v>
      </c>
      <c r="H445" s="18">
        <f aca="true" t="shared" si="200" ref="H445:P445">H450+H446</f>
        <v>0</v>
      </c>
      <c r="I445" s="18">
        <f t="shared" si="200"/>
        <v>609.1</v>
      </c>
      <c r="J445" s="18">
        <f t="shared" si="200"/>
        <v>0</v>
      </c>
      <c r="K445" s="18">
        <f t="shared" si="200"/>
        <v>0</v>
      </c>
      <c r="L445" s="18">
        <f t="shared" si="200"/>
        <v>609.1</v>
      </c>
      <c r="M445" s="18">
        <f t="shared" si="200"/>
        <v>0</v>
      </c>
      <c r="N445" s="18">
        <f t="shared" si="200"/>
        <v>0</v>
      </c>
      <c r="O445" s="18">
        <f t="shared" si="200"/>
        <v>609.1</v>
      </c>
      <c r="P445" s="18">
        <f t="shared" si="200"/>
        <v>0</v>
      </c>
    </row>
    <row r="446" spans="1:16" ht="40.5">
      <c r="A446" s="19" t="s">
        <v>442</v>
      </c>
      <c r="B446" s="22">
        <v>546</v>
      </c>
      <c r="C446" s="21" t="s">
        <v>360</v>
      </c>
      <c r="D446" s="21" t="s">
        <v>12</v>
      </c>
      <c r="E446" s="21" t="s">
        <v>443</v>
      </c>
      <c r="F446" s="21"/>
      <c r="G446" s="18">
        <f>G447</f>
        <v>1000</v>
      </c>
      <c r="H446" s="18">
        <f aca="true" t="shared" si="201" ref="H446:P448">H447</f>
        <v>0</v>
      </c>
      <c r="I446" s="18">
        <f t="shared" si="201"/>
        <v>500</v>
      </c>
      <c r="J446" s="18">
        <f t="shared" si="201"/>
        <v>0</v>
      </c>
      <c r="K446" s="18">
        <f t="shared" si="201"/>
        <v>0</v>
      </c>
      <c r="L446" s="18">
        <f t="shared" si="201"/>
        <v>500</v>
      </c>
      <c r="M446" s="18">
        <f t="shared" si="201"/>
        <v>0</v>
      </c>
      <c r="N446" s="18">
        <f t="shared" si="201"/>
        <v>0</v>
      </c>
      <c r="O446" s="18">
        <f t="shared" si="201"/>
        <v>500</v>
      </c>
      <c r="P446" s="18">
        <f t="shared" si="201"/>
        <v>0</v>
      </c>
    </row>
    <row r="447" spans="1:16" ht="20.25">
      <c r="A447" s="55" t="s">
        <v>444</v>
      </c>
      <c r="B447" s="22">
        <v>546</v>
      </c>
      <c r="C447" s="21" t="s">
        <v>360</v>
      </c>
      <c r="D447" s="21" t="s">
        <v>12</v>
      </c>
      <c r="E447" s="21" t="s">
        <v>445</v>
      </c>
      <c r="F447" s="21"/>
      <c r="G447" s="18">
        <f>G448</f>
        <v>1000</v>
      </c>
      <c r="H447" s="18">
        <f t="shared" si="201"/>
        <v>0</v>
      </c>
      <c r="I447" s="18">
        <f t="shared" si="201"/>
        <v>500</v>
      </c>
      <c r="J447" s="18">
        <f t="shared" si="201"/>
        <v>0</v>
      </c>
      <c r="K447" s="18">
        <f t="shared" si="201"/>
        <v>0</v>
      </c>
      <c r="L447" s="18">
        <f t="shared" si="201"/>
        <v>500</v>
      </c>
      <c r="M447" s="18">
        <f t="shared" si="201"/>
        <v>0</v>
      </c>
      <c r="N447" s="18">
        <f t="shared" si="201"/>
        <v>0</v>
      </c>
      <c r="O447" s="18">
        <f t="shared" si="201"/>
        <v>500</v>
      </c>
      <c r="P447" s="18">
        <f t="shared" si="201"/>
        <v>0</v>
      </c>
    </row>
    <row r="448" spans="1:16" ht="20.25">
      <c r="A448" s="55" t="s">
        <v>446</v>
      </c>
      <c r="B448" s="22">
        <v>546</v>
      </c>
      <c r="C448" s="21" t="s">
        <v>360</v>
      </c>
      <c r="D448" s="21" t="s">
        <v>12</v>
      </c>
      <c r="E448" s="21" t="s">
        <v>447</v>
      </c>
      <c r="F448" s="21"/>
      <c r="G448" s="18">
        <f>G449</f>
        <v>1000</v>
      </c>
      <c r="H448" s="18">
        <f t="shared" si="201"/>
        <v>0</v>
      </c>
      <c r="I448" s="18">
        <f t="shared" si="201"/>
        <v>500</v>
      </c>
      <c r="J448" s="18">
        <f t="shared" si="201"/>
        <v>0</v>
      </c>
      <c r="K448" s="18">
        <f t="shared" si="201"/>
        <v>0</v>
      </c>
      <c r="L448" s="18">
        <f t="shared" si="201"/>
        <v>500</v>
      </c>
      <c r="M448" s="18">
        <f t="shared" si="201"/>
        <v>0</v>
      </c>
      <c r="N448" s="18">
        <f t="shared" si="201"/>
        <v>0</v>
      </c>
      <c r="O448" s="18">
        <f t="shared" si="201"/>
        <v>500</v>
      </c>
      <c r="P448" s="18">
        <f t="shared" si="201"/>
        <v>0</v>
      </c>
    </row>
    <row r="449" spans="1:16" ht="20.25">
      <c r="A449" s="19" t="s">
        <v>448</v>
      </c>
      <c r="B449" s="22">
        <v>546</v>
      </c>
      <c r="C449" s="21" t="s">
        <v>360</v>
      </c>
      <c r="D449" s="21" t="s">
        <v>12</v>
      </c>
      <c r="E449" s="21" t="s">
        <v>447</v>
      </c>
      <c r="F449" s="21" t="s">
        <v>449</v>
      </c>
      <c r="G449" s="18">
        <v>1000</v>
      </c>
      <c r="H449" s="18"/>
      <c r="I449" s="18">
        <v>500</v>
      </c>
      <c r="J449" s="18"/>
      <c r="K449" s="18"/>
      <c r="L449" s="18">
        <v>500</v>
      </c>
      <c r="M449" s="18"/>
      <c r="N449" s="18"/>
      <c r="O449" s="18">
        <v>500</v>
      </c>
      <c r="P449" s="18"/>
    </row>
    <row r="450" spans="1:16" ht="20.25">
      <c r="A450" s="19" t="s">
        <v>441</v>
      </c>
      <c r="B450" s="22">
        <v>546</v>
      </c>
      <c r="C450" s="21" t="s">
        <v>360</v>
      </c>
      <c r="D450" s="21" t="s">
        <v>12</v>
      </c>
      <c r="E450" s="22" t="s">
        <v>450</v>
      </c>
      <c r="F450" s="21"/>
      <c r="G450" s="18">
        <f>G451</f>
        <v>118.2</v>
      </c>
      <c r="H450" s="18">
        <f aca="true" t="shared" si="202" ref="H450:P451">H451</f>
        <v>0</v>
      </c>
      <c r="I450" s="18">
        <f t="shared" si="202"/>
        <v>109.1</v>
      </c>
      <c r="J450" s="18">
        <f t="shared" si="202"/>
        <v>0</v>
      </c>
      <c r="K450" s="18">
        <f t="shared" si="202"/>
        <v>0</v>
      </c>
      <c r="L450" s="18">
        <f t="shared" si="202"/>
        <v>109.1</v>
      </c>
      <c r="M450" s="18">
        <f t="shared" si="202"/>
        <v>0</v>
      </c>
      <c r="N450" s="18">
        <f t="shared" si="202"/>
        <v>0</v>
      </c>
      <c r="O450" s="18">
        <f t="shared" si="202"/>
        <v>109.1</v>
      </c>
      <c r="P450" s="18">
        <f t="shared" si="202"/>
        <v>0</v>
      </c>
    </row>
    <row r="451" spans="1:16" ht="20.25">
      <c r="A451" s="19" t="s">
        <v>451</v>
      </c>
      <c r="B451" s="22">
        <v>546</v>
      </c>
      <c r="C451" s="21" t="s">
        <v>360</v>
      </c>
      <c r="D451" s="21" t="s">
        <v>12</v>
      </c>
      <c r="E451" s="22" t="s">
        <v>452</v>
      </c>
      <c r="F451" s="21"/>
      <c r="G451" s="18">
        <f>G452</f>
        <v>118.2</v>
      </c>
      <c r="H451" s="18">
        <f t="shared" si="202"/>
        <v>0</v>
      </c>
      <c r="I451" s="18">
        <f t="shared" si="202"/>
        <v>109.1</v>
      </c>
      <c r="J451" s="18">
        <f t="shared" si="202"/>
        <v>0</v>
      </c>
      <c r="K451" s="18">
        <f t="shared" si="202"/>
        <v>0</v>
      </c>
      <c r="L451" s="18">
        <f t="shared" si="202"/>
        <v>109.1</v>
      </c>
      <c r="M451" s="18">
        <f t="shared" si="202"/>
        <v>0</v>
      </c>
      <c r="N451" s="18">
        <f t="shared" si="202"/>
        <v>0</v>
      </c>
      <c r="O451" s="18">
        <f t="shared" si="202"/>
        <v>109.1</v>
      </c>
      <c r="P451" s="18">
        <f t="shared" si="202"/>
        <v>0</v>
      </c>
    </row>
    <row r="452" spans="1:16" ht="40.5">
      <c r="A452" s="19" t="s">
        <v>24</v>
      </c>
      <c r="B452" s="22">
        <v>546</v>
      </c>
      <c r="C452" s="21" t="s">
        <v>360</v>
      </c>
      <c r="D452" s="21" t="s">
        <v>12</v>
      </c>
      <c r="E452" s="22" t="s">
        <v>452</v>
      </c>
      <c r="F452" s="21" t="s">
        <v>25</v>
      </c>
      <c r="G452" s="18">
        <v>118.2</v>
      </c>
      <c r="H452" s="18"/>
      <c r="I452" s="18">
        <v>109.1</v>
      </c>
      <c r="J452" s="18"/>
      <c r="K452" s="18"/>
      <c r="L452" s="18">
        <v>109.1</v>
      </c>
      <c r="M452" s="18"/>
      <c r="N452" s="18"/>
      <c r="O452" s="18">
        <v>109.1</v>
      </c>
      <c r="P452" s="18"/>
    </row>
    <row r="453" spans="1:16" ht="20.25">
      <c r="A453" s="27" t="s">
        <v>453</v>
      </c>
      <c r="B453" s="22">
        <v>546</v>
      </c>
      <c r="C453" s="21" t="s">
        <v>360</v>
      </c>
      <c r="D453" s="21" t="s">
        <v>55</v>
      </c>
      <c r="E453" s="22"/>
      <c r="F453" s="21"/>
      <c r="G453" s="18">
        <f aca="true" t="shared" si="203" ref="G453:P453">G454+G463</f>
        <v>247.10000000000002</v>
      </c>
      <c r="H453" s="18" t="e">
        <f t="shared" si="203"/>
        <v>#REF!</v>
      </c>
      <c r="I453" s="18" t="e">
        <f t="shared" si="203"/>
        <v>#REF!</v>
      </c>
      <c r="J453" s="18" t="e">
        <f t="shared" si="203"/>
        <v>#REF!</v>
      </c>
      <c r="K453" s="18" t="e">
        <f t="shared" si="203"/>
        <v>#REF!</v>
      </c>
      <c r="L453" s="18" t="e">
        <f t="shared" si="203"/>
        <v>#REF!</v>
      </c>
      <c r="M453" s="18" t="e">
        <f t="shared" si="203"/>
        <v>#REF!</v>
      </c>
      <c r="N453" s="18" t="e">
        <f t="shared" si="203"/>
        <v>#REF!</v>
      </c>
      <c r="O453" s="18" t="e">
        <f t="shared" si="203"/>
        <v>#REF!</v>
      </c>
      <c r="P453" s="18" t="e">
        <f t="shared" si="203"/>
        <v>#REF!</v>
      </c>
    </row>
    <row r="454" spans="1:16" ht="60.75">
      <c r="A454" s="19" t="s">
        <v>303</v>
      </c>
      <c r="B454" s="22">
        <v>546</v>
      </c>
      <c r="C454" s="21" t="s">
        <v>360</v>
      </c>
      <c r="D454" s="21" t="s">
        <v>55</v>
      </c>
      <c r="E454" s="21" t="s">
        <v>189</v>
      </c>
      <c r="F454" s="21"/>
      <c r="G454" s="18">
        <f aca="true" t="shared" si="204" ref="G454:P454">G455+G459</f>
        <v>211.3</v>
      </c>
      <c r="H454" s="18" t="e">
        <f t="shared" si="204"/>
        <v>#REF!</v>
      </c>
      <c r="I454" s="18" t="e">
        <f t="shared" si="204"/>
        <v>#REF!</v>
      </c>
      <c r="J454" s="18" t="e">
        <f t="shared" si="204"/>
        <v>#REF!</v>
      </c>
      <c r="K454" s="18" t="e">
        <f t="shared" si="204"/>
        <v>#REF!</v>
      </c>
      <c r="L454" s="18" t="e">
        <f t="shared" si="204"/>
        <v>#REF!</v>
      </c>
      <c r="M454" s="18" t="e">
        <f t="shared" si="204"/>
        <v>#REF!</v>
      </c>
      <c r="N454" s="18" t="e">
        <f t="shared" si="204"/>
        <v>#REF!</v>
      </c>
      <c r="O454" s="18" t="e">
        <f t="shared" si="204"/>
        <v>#REF!</v>
      </c>
      <c r="P454" s="18" t="e">
        <f t="shared" si="204"/>
        <v>#REF!</v>
      </c>
    </row>
    <row r="455" spans="1:16" ht="40.5">
      <c r="A455" s="19" t="s">
        <v>190</v>
      </c>
      <c r="B455" s="22">
        <v>546</v>
      </c>
      <c r="C455" s="21" t="s">
        <v>360</v>
      </c>
      <c r="D455" s="21" t="s">
        <v>55</v>
      </c>
      <c r="E455" s="21" t="s">
        <v>191</v>
      </c>
      <c r="F455" s="21"/>
      <c r="G455" s="18">
        <f>G456</f>
        <v>52.4</v>
      </c>
      <c r="H455" s="18" t="e">
        <f>#REF!+H456</f>
        <v>#REF!</v>
      </c>
      <c r="I455" s="18" t="e">
        <f>#REF!+I456</f>
        <v>#REF!</v>
      </c>
      <c r="J455" s="18" t="e">
        <f>#REF!+J456</f>
        <v>#REF!</v>
      </c>
      <c r="K455" s="18" t="e">
        <f>#REF!+K456</f>
        <v>#REF!</v>
      </c>
      <c r="L455" s="18" t="e">
        <f>#REF!+L456</f>
        <v>#REF!</v>
      </c>
      <c r="M455" s="18" t="e">
        <f>#REF!+M456</f>
        <v>#REF!</v>
      </c>
      <c r="N455" s="18" t="e">
        <f>#REF!+N456</f>
        <v>#REF!</v>
      </c>
      <c r="O455" s="18" t="e">
        <f>#REF!+O456</f>
        <v>#REF!</v>
      </c>
      <c r="P455" s="18" t="e">
        <f>#REF!+P456</f>
        <v>#REF!</v>
      </c>
    </row>
    <row r="456" spans="1:16" ht="40.5">
      <c r="A456" s="23" t="s">
        <v>454</v>
      </c>
      <c r="B456" s="22">
        <v>546</v>
      </c>
      <c r="C456" s="21" t="s">
        <v>360</v>
      </c>
      <c r="D456" s="21" t="s">
        <v>55</v>
      </c>
      <c r="E456" s="21" t="s">
        <v>455</v>
      </c>
      <c r="F456" s="21"/>
      <c r="G456" s="18">
        <f>G457</f>
        <v>52.4</v>
      </c>
      <c r="H456" s="18">
        <f aca="true" t="shared" si="205" ref="H456:P457">H457</f>
        <v>0</v>
      </c>
      <c r="I456" s="18">
        <f t="shared" si="205"/>
        <v>168</v>
      </c>
      <c r="J456" s="18">
        <f t="shared" si="205"/>
        <v>0</v>
      </c>
      <c r="K456" s="18">
        <f t="shared" si="205"/>
        <v>0</v>
      </c>
      <c r="L456" s="18">
        <f t="shared" si="205"/>
        <v>168</v>
      </c>
      <c r="M456" s="18">
        <f t="shared" si="205"/>
        <v>0</v>
      </c>
      <c r="N456" s="18">
        <f t="shared" si="205"/>
        <v>0</v>
      </c>
      <c r="O456" s="18">
        <f t="shared" si="205"/>
        <v>168</v>
      </c>
      <c r="P456" s="18">
        <f t="shared" si="205"/>
        <v>0</v>
      </c>
    </row>
    <row r="457" spans="1:16" ht="20.25">
      <c r="A457" s="23" t="s">
        <v>194</v>
      </c>
      <c r="B457" s="22">
        <v>546</v>
      </c>
      <c r="C457" s="21" t="s">
        <v>360</v>
      </c>
      <c r="D457" s="21" t="s">
        <v>55</v>
      </c>
      <c r="E457" s="21" t="s">
        <v>456</v>
      </c>
      <c r="F457" s="21"/>
      <c r="G457" s="18">
        <f>G458</f>
        <v>52.4</v>
      </c>
      <c r="H457" s="18">
        <f t="shared" si="205"/>
        <v>0</v>
      </c>
      <c r="I457" s="18">
        <f t="shared" si="205"/>
        <v>168</v>
      </c>
      <c r="J457" s="18">
        <f t="shared" si="205"/>
        <v>0</v>
      </c>
      <c r="K457" s="18">
        <f t="shared" si="205"/>
        <v>0</v>
      </c>
      <c r="L457" s="18">
        <f t="shared" si="205"/>
        <v>168</v>
      </c>
      <c r="M457" s="18">
        <f t="shared" si="205"/>
        <v>0</v>
      </c>
      <c r="N457" s="18">
        <f t="shared" si="205"/>
        <v>0</v>
      </c>
      <c r="O457" s="18">
        <f t="shared" si="205"/>
        <v>168</v>
      </c>
      <c r="P457" s="18">
        <f t="shared" si="205"/>
        <v>0</v>
      </c>
    </row>
    <row r="458" spans="1:16" ht="40.5">
      <c r="A458" s="19" t="s">
        <v>24</v>
      </c>
      <c r="B458" s="22">
        <v>546</v>
      </c>
      <c r="C458" s="21" t="s">
        <v>360</v>
      </c>
      <c r="D458" s="21" t="s">
        <v>55</v>
      </c>
      <c r="E458" s="21" t="s">
        <v>456</v>
      </c>
      <c r="F458" s="21" t="s">
        <v>25</v>
      </c>
      <c r="G458" s="18">
        <v>52.4</v>
      </c>
      <c r="H458" s="18"/>
      <c r="I458" s="18">
        <v>168</v>
      </c>
      <c r="J458" s="18"/>
      <c r="K458" s="18"/>
      <c r="L458" s="18">
        <v>168</v>
      </c>
      <c r="M458" s="18"/>
      <c r="N458" s="18"/>
      <c r="O458" s="18">
        <v>168</v>
      </c>
      <c r="P458" s="18"/>
    </row>
    <row r="459" spans="1:16" ht="40.5">
      <c r="A459" s="19" t="s">
        <v>457</v>
      </c>
      <c r="B459" s="22">
        <v>546</v>
      </c>
      <c r="C459" s="21" t="s">
        <v>360</v>
      </c>
      <c r="D459" s="21" t="s">
        <v>55</v>
      </c>
      <c r="E459" s="21" t="s">
        <v>458</v>
      </c>
      <c r="F459" s="21"/>
      <c r="G459" s="18">
        <f>G460</f>
        <v>158.9</v>
      </c>
      <c r="H459" s="18" t="e">
        <f>#REF!+H460</f>
        <v>#REF!</v>
      </c>
      <c r="I459" s="18" t="e">
        <f>#REF!+I460</f>
        <v>#REF!</v>
      </c>
      <c r="J459" s="18" t="e">
        <f>#REF!+J460</f>
        <v>#REF!</v>
      </c>
      <c r="K459" s="18" t="e">
        <f>#REF!+K460</f>
        <v>#REF!</v>
      </c>
      <c r="L459" s="18" t="e">
        <f>#REF!+L460</f>
        <v>#REF!</v>
      </c>
      <c r="M459" s="18" t="e">
        <f>#REF!+M460</f>
        <v>#REF!</v>
      </c>
      <c r="N459" s="18" t="e">
        <f>#REF!</f>
        <v>#REF!</v>
      </c>
      <c r="O459" s="18" t="e">
        <f>#REF!</f>
        <v>#REF!</v>
      </c>
      <c r="P459" s="18" t="e">
        <f>#REF!</f>
        <v>#REF!</v>
      </c>
    </row>
    <row r="460" spans="1:16" ht="40.5">
      <c r="A460" s="56" t="s">
        <v>459</v>
      </c>
      <c r="B460" s="22">
        <v>546</v>
      </c>
      <c r="C460" s="21" t="s">
        <v>360</v>
      </c>
      <c r="D460" s="21" t="s">
        <v>55</v>
      </c>
      <c r="E460" s="21" t="s">
        <v>460</v>
      </c>
      <c r="F460" s="21"/>
      <c r="G460" s="18">
        <f>G461</f>
        <v>158.9</v>
      </c>
      <c r="H460" s="18">
        <f aca="true" t="shared" si="206" ref="H460:M461">H461</f>
        <v>0</v>
      </c>
      <c r="I460" s="18">
        <f t="shared" si="206"/>
        <v>0</v>
      </c>
      <c r="J460" s="18">
        <f t="shared" si="206"/>
        <v>0</v>
      </c>
      <c r="K460" s="18">
        <f t="shared" si="206"/>
        <v>0</v>
      </c>
      <c r="L460" s="18">
        <f t="shared" si="206"/>
        <v>0</v>
      </c>
      <c r="M460" s="18">
        <f t="shared" si="206"/>
        <v>0</v>
      </c>
      <c r="N460" s="18"/>
      <c r="O460" s="18"/>
      <c r="P460" s="18"/>
    </row>
    <row r="461" spans="1:16" ht="20.25">
      <c r="A461" s="57" t="s">
        <v>461</v>
      </c>
      <c r="B461" s="22">
        <v>546</v>
      </c>
      <c r="C461" s="21" t="s">
        <v>360</v>
      </c>
      <c r="D461" s="21" t="s">
        <v>55</v>
      </c>
      <c r="E461" s="21" t="s">
        <v>462</v>
      </c>
      <c r="F461" s="21"/>
      <c r="G461" s="18">
        <f>G462</f>
        <v>158.9</v>
      </c>
      <c r="H461" s="18">
        <f t="shared" si="206"/>
        <v>0</v>
      </c>
      <c r="I461" s="18">
        <f t="shared" si="206"/>
        <v>0</v>
      </c>
      <c r="J461" s="18">
        <f t="shared" si="206"/>
        <v>0</v>
      </c>
      <c r="K461" s="18">
        <f t="shared" si="206"/>
        <v>0</v>
      </c>
      <c r="L461" s="18">
        <f t="shared" si="206"/>
        <v>0</v>
      </c>
      <c r="M461" s="18">
        <f t="shared" si="206"/>
        <v>0</v>
      </c>
      <c r="N461" s="18"/>
      <c r="O461" s="18"/>
      <c r="P461" s="18"/>
    </row>
    <row r="462" spans="1:16" ht="20.25">
      <c r="A462" s="44" t="s">
        <v>463</v>
      </c>
      <c r="B462" s="22">
        <v>546</v>
      </c>
      <c r="C462" s="21" t="s">
        <v>360</v>
      </c>
      <c r="D462" s="21" t="s">
        <v>55</v>
      </c>
      <c r="E462" s="21" t="s">
        <v>462</v>
      </c>
      <c r="F462" s="21" t="s">
        <v>449</v>
      </c>
      <c r="G462" s="18">
        <v>158.9</v>
      </c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20.25">
      <c r="A463" s="19" t="s">
        <v>441</v>
      </c>
      <c r="B463" s="22">
        <v>546</v>
      </c>
      <c r="C463" s="21" t="s">
        <v>360</v>
      </c>
      <c r="D463" s="21" t="s">
        <v>55</v>
      </c>
      <c r="E463" s="22" t="s">
        <v>450</v>
      </c>
      <c r="F463" s="21"/>
      <c r="G463" s="18">
        <f>G464</f>
        <v>35.8</v>
      </c>
      <c r="H463" s="18">
        <f aca="true" t="shared" si="207" ref="H463:P464">H464</f>
        <v>0</v>
      </c>
      <c r="I463" s="18">
        <f t="shared" si="207"/>
        <v>76.7</v>
      </c>
      <c r="J463" s="18">
        <f t="shared" si="207"/>
        <v>0</v>
      </c>
      <c r="K463" s="18">
        <f t="shared" si="207"/>
        <v>0</v>
      </c>
      <c r="L463" s="18">
        <f t="shared" si="207"/>
        <v>40.9</v>
      </c>
      <c r="M463" s="18">
        <f t="shared" si="207"/>
        <v>0</v>
      </c>
      <c r="N463" s="18">
        <f t="shared" si="207"/>
        <v>0</v>
      </c>
      <c r="O463" s="18">
        <f t="shared" si="207"/>
        <v>40.9</v>
      </c>
      <c r="P463" s="18">
        <f t="shared" si="207"/>
        <v>0</v>
      </c>
    </row>
    <row r="464" spans="1:16" ht="20.25">
      <c r="A464" s="19" t="s">
        <v>451</v>
      </c>
      <c r="B464" s="22">
        <v>546</v>
      </c>
      <c r="C464" s="21" t="s">
        <v>360</v>
      </c>
      <c r="D464" s="21" t="s">
        <v>55</v>
      </c>
      <c r="E464" s="22" t="s">
        <v>464</v>
      </c>
      <c r="F464" s="21"/>
      <c r="G464" s="18">
        <f>G465</f>
        <v>35.8</v>
      </c>
      <c r="H464" s="18">
        <f t="shared" si="207"/>
        <v>0</v>
      </c>
      <c r="I464" s="18">
        <f t="shared" si="207"/>
        <v>76.7</v>
      </c>
      <c r="J464" s="18">
        <f t="shared" si="207"/>
        <v>0</v>
      </c>
      <c r="K464" s="18">
        <f t="shared" si="207"/>
        <v>0</v>
      </c>
      <c r="L464" s="18">
        <f t="shared" si="207"/>
        <v>40.9</v>
      </c>
      <c r="M464" s="18">
        <f t="shared" si="207"/>
        <v>0</v>
      </c>
      <c r="N464" s="18">
        <f t="shared" si="207"/>
        <v>0</v>
      </c>
      <c r="O464" s="18">
        <f t="shared" si="207"/>
        <v>40.9</v>
      </c>
      <c r="P464" s="18">
        <f t="shared" si="207"/>
        <v>0</v>
      </c>
    </row>
    <row r="465" spans="1:16" ht="40.5">
      <c r="A465" s="19" t="s">
        <v>24</v>
      </c>
      <c r="B465" s="22">
        <v>546</v>
      </c>
      <c r="C465" s="21" t="s">
        <v>360</v>
      </c>
      <c r="D465" s="21" t="s">
        <v>55</v>
      </c>
      <c r="E465" s="22" t="s">
        <v>452</v>
      </c>
      <c r="F465" s="21" t="s">
        <v>25</v>
      </c>
      <c r="G465" s="18">
        <v>35.8</v>
      </c>
      <c r="H465" s="18"/>
      <c r="I465" s="18">
        <v>76.7</v>
      </c>
      <c r="J465" s="18"/>
      <c r="K465" s="18"/>
      <c r="L465" s="18">
        <v>40.9</v>
      </c>
      <c r="M465" s="18"/>
      <c r="N465" s="18"/>
      <c r="O465" s="18">
        <v>40.9</v>
      </c>
      <c r="P465" s="18"/>
    </row>
    <row r="466" spans="1:16" ht="20.25">
      <c r="A466" s="19" t="s">
        <v>465</v>
      </c>
      <c r="B466" s="22">
        <v>546</v>
      </c>
      <c r="C466" s="21" t="s">
        <v>360</v>
      </c>
      <c r="D466" s="21" t="s">
        <v>66</v>
      </c>
      <c r="E466" s="22"/>
      <c r="F466" s="21"/>
      <c r="G466" s="18">
        <f>G467</f>
        <v>1800</v>
      </c>
      <c r="H466" s="18">
        <f aca="true" t="shared" si="208" ref="H466:M469">H467</f>
        <v>0</v>
      </c>
      <c r="I466" s="18">
        <f t="shared" si="208"/>
        <v>0</v>
      </c>
      <c r="J466" s="18">
        <f t="shared" si="208"/>
        <v>0</v>
      </c>
      <c r="K466" s="18">
        <f t="shared" si="208"/>
        <v>0</v>
      </c>
      <c r="L466" s="18">
        <f t="shared" si="208"/>
        <v>0</v>
      </c>
      <c r="M466" s="18">
        <f t="shared" si="208"/>
        <v>0</v>
      </c>
      <c r="N466" s="18"/>
      <c r="O466" s="18"/>
      <c r="P466" s="18"/>
    </row>
    <row r="467" spans="1:16" ht="40.5">
      <c r="A467" s="19" t="s">
        <v>466</v>
      </c>
      <c r="B467" s="22">
        <v>546</v>
      </c>
      <c r="C467" s="21" t="s">
        <v>360</v>
      </c>
      <c r="D467" s="21" t="s">
        <v>66</v>
      </c>
      <c r="E467" s="22" t="s">
        <v>467</v>
      </c>
      <c r="F467" s="21"/>
      <c r="G467" s="18">
        <f>G468</f>
        <v>1800</v>
      </c>
      <c r="H467" s="18">
        <f t="shared" si="208"/>
        <v>0</v>
      </c>
      <c r="I467" s="18">
        <f t="shared" si="208"/>
        <v>0</v>
      </c>
      <c r="J467" s="18">
        <f t="shared" si="208"/>
        <v>0</v>
      </c>
      <c r="K467" s="18">
        <f t="shared" si="208"/>
        <v>0</v>
      </c>
      <c r="L467" s="18">
        <f t="shared" si="208"/>
        <v>0</v>
      </c>
      <c r="M467" s="18">
        <f t="shared" si="208"/>
        <v>0</v>
      </c>
      <c r="N467" s="18"/>
      <c r="O467" s="18"/>
      <c r="P467" s="18"/>
    </row>
    <row r="468" spans="1:16" ht="40.5">
      <c r="A468" s="58" t="s">
        <v>468</v>
      </c>
      <c r="B468" s="22">
        <v>546</v>
      </c>
      <c r="C468" s="21" t="s">
        <v>360</v>
      </c>
      <c r="D468" s="21" t="s">
        <v>66</v>
      </c>
      <c r="E468" s="22" t="s">
        <v>469</v>
      </c>
      <c r="F468" s="21"/>
      <c r="G468" s="18">
        <f>G469</f>
        <v>1800</v>
      </c>
      <c r="H468" s="18">
        <f t="shared" si="208"/>
        <v>0</v>
      </c>
      <c r="I468" s="18">
        <f t="shared" si="208"/>
        <v>0</v>
      </c>
      <c r="J468" s="18">
        <f t="shared" si="208"/>
        <v>0</v>
      </c>
      <c r="K468" s="18">
        <f t="shared" si="208"/>
        <v>0</v>
      </c>
      <c r="L468" s="18">
        <f t="shared" si="208"/>
        <v>0</v>
      </c>
      <c r="M468" s="18">
        <f t="shared" si="208"/>
        <v>0</v>
      </c>
      <c r="N468" s="18"/>
      <c r="O468" s="18"/>
      <c r="P468" s="18"/>
    </row>
    <row r="469" spans="1:16" ht="20.25">
      <c r="A469" s="19" t="s">
        <v>470</v>
      </c>
      <c r="B469" s="22">
        <v>546</v>
      </c>
      <c r="C469" s="21" t="s">
        <v>360</v>
      </c>
      <c r="D469" s="21" t="s">
        <v>66</v>
      </c>
      <c r="E469" s="22" t="s">
        <v>471</v>
      </c>
      <c r="F469" s="21"/>
      <c r="G469" s="18">
        <f>G470</f>
        <v>1800</v>
      </c>
      <c r="H469" s="18">
        <f t="shared" si="208"/>
        <v>0</v>
      </c>
      <c r="I469" s="18">
        <f t="shared" si="208"/>
        <v>0</v>
      </c>
      <c r="J469" s="18">
        <f t="shared" si="208"/>
        <v>0</v>
      </c>
      <c r="K469" s="18">
        <f t="shared" si="208"/>
        <v>0</v>
      </c>
      <c r="L469" s="18">
        <f t="shared" si="208"/>
        <v>0</v>
      </c>
      <c r="M469" s="18">
        <f t="shared" si="208"/>
        <v>0</v>
      </c>
      <c r="N469" s="18"/>
      <c r="O469" s="18"/>
      <c r="P469" s="18"/>
    </row>
    <row r="470" spans="1:16" ht="40.5">
      <c r="A470" s="19" t="s">
        <v>24</v>
      </c>
      <c r="B470" s="22">
        <v>546</v>
      </c>
      <c r="C470" s="21" t="s">
        <v>360</v>
      </c>
      <c r="D470" s="21" t="s">
        <v>66</v>
      </c>
      <c r="E470" s="22" t="s">
        <v>471</v>
      </c>
      <c r="F470" s="21" t="s">
        <v>25</v>
      </c>
      <c r="G470" s="18">
        <v>1800</v>
      </c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20.25">
      <c r="A471" s="19" t="s">
        <v>472</v>
      </c>
      <c r="B471" s="22">
        <v>546</v>
      </c>
      <c r="C471" s="21" t="s">
        <v>15</v>
      </c>
      <c r="D471" s="21" t="s">
        <v>13</v>
      </c>
      <c r="E471" s="21"/>
      <c r="F471" s="21"/>
      <c r="G471" s="18">
        <f>G472</f>
        <v>887.3</v>
      </c>
      <c r="H471" s="18" t="e">
        <f aca="true" t="shared" si="209" ref="H471:P473">H472</f>
        <v>#REF!</v>
      </c>
      <c r="I471" s="18" t="e">
        <f t="shared" si="209"/>
        <v>#REF!</v>
      </c>
      <c r="J471" s="18" t="e">
        <f t="shared" si="209"/>
        <v>#REF!</v>
      </c>
      <c r="K471" s="18" t="e">
        <f t="shared" si="209"/>
        <v>#REF!</v>
      </c>
      <c r="L471" s="18" t="e">
        <f t="shared" si="209"/>
        <v>#REF!</v>
      </c>
      <c r="M471" s="18" t="e">
        <f t="shared" si="209"/>
        <v>#REF!</v>
      </c>
      <c r="N471" s="18" t="e">
        <f t="shared" si="209"/>
        <v>#REF!</v>
      </c>
      <c r="O471" s="18" t="e">
        <f t="shared" si="209"/>
        <v>#REF!</v>
      </c>
      <c r="P471" s="18" t="e">
        <f t="shared" si="209"/>
        <v>#REF!</v>
      </c>
    </row>
    <row r="472" spans="1:16" ht="20.25">
      <c r="A472" s="19" t="s">
        <v>473</v>
      </c>
      <c r="B472" s="22">
        <v>546</v>
      </c>
      <c r="C472" s="21" t="s">
        <v>15</v>
      </c>
      <c r="D472" s="21" t="s">
        <v>360</v>
      </c>
      <c r="E472" s="21"/>
      <c r="F472" s="21"/>
      <c r="G472" s="18">
        <f>G473</f>
        <v>887.3</v>
      </c>
      <c r="H472" s="18" t="e">
        <f t="shared" si="209"/>
        <v>#REF!</v>
      </c>
      <c r="I472" s="18" t="e">
        <f t="shared" si="209"/>
        <v>#REF!</v>
      </c>
      <c r="J472" s="18" t="e">
        <f t="shared" si="209"/>
        <v>#REF!</v>
      </c>
      <c r="K472" s="18" t="e">
        <f t="shared" si="209"/>
        <v>#REF!</v>
      </c>
      <c r="L472" s="18" t="e">
        <f t="shared" si="209"/>
        <v>#REF!</v>
      </c>
      <c r="M472" s="18" t="e">
        <f t="shared" si="209"/>
        <v>#REF!</v>
      </c>
      <c r="N472" s="18" t="e">
        <f t="shared" si="209"/>
        <v>#REF!</v>
      </c>
      <c r="O472" s="18" t="e">
        <f t="shared" si="209"/>
        <v>#REF!</v>
      </c>
      <c r="P472" s="18" t="e">
        <f t="shared" si="209"/>
        <v>#REF!</v>
      </c>
    </row>
    <row r="473" spans="1:16" ht="60.75">
      <c r="A473" s="19" t="s">
        <v>303</v>
      </c>
      <c r="B473" s="22">
        <v>546</v>
      </c>
      <c r="C473" s="21" t="s">
        <v>15</v>
      </c>
      <c r="D473" s="21" t="s">
        <v>360</v>
      </c>
      <c r="E473" s="21" t="s">
        <v>189</v>
      </c>
      <c r="F473" s="21"/>
      <c r="G473" s="18">
        <f>G474</f>
        <v>887.3</v>
      </c>
      <c r="H473" s="18" t="e">
        <f t="shared" si="209"/>
        <v>#REF!</v>
      </c>
      <c r="I473" s="18" t="e">
        <f t="shared" si="209"/>
        <v>#REF!</v>
      </c>
      <c r="J473" s="18" t="e">
        <f t="shared" si="209"/>
        <v>#REF!</v>
      </c>
      <c r="K473" s="18" t="e">
        <f t="shared" si="209"/>
        <v>#REF!</v>
      </c>
      <c r="L473" s="18" t="e">
        <f t="shared" si="209"/>
        <v>#REF!</v>
      </c>
      <c r="M473" s="18" t="e">
        <f t="shared" si="209"/>
        <v>#REF!</v>
      </c>
      <c r="N473" s="18" t="e">
        <f t="shared" si="209"/>
        <v>#REF!</v>
      </c>
      <c r="O473" s="18" t="e">
        <f t="shared" si="209"/>
        <v>#REF!</v>
      </c>
      <c r="P473" s="18" t="e">
        <f t="shared" si="209"/>
        <v>#REF!</v>
      </c>
    </row>
    <row r="474" spans="1:16" ht="40.5">
      <c r="A474" s="19" t="s">
        <v>457</v>
      </c>
      <c r="B474" s="22">
        <v>546</v>
      </c>
      <c r="C474" s="21" t="s">
        <v>15</v>
      </c>
      <c r="D474" s="21" t="s">
        <v>360</v>
      </c>
      <c r="E474" s="21" t="s">
        <v>458</v>
      </c>
      <c r="F474" s="21"/>
      <c r="G474" s="18">
        <f>G475+G478</f>
        <v>887.3</v>
      </c>
      <c r="H474" s="18" t="e">
        <f>#REF!+H475+H478</f>
        <v>#REF!</v>
      </c>
      <c r="I474" s="18" t="e">
        <f>#REF!+I475+I478</f>
        <v>#REF!</v>
      </c>
      <c r="J474" s="18" t="e">
        <f>#REF!+J475+J478</f>
        <v>#REF!</v>
      </c>
      <c r="K474" s="18" t="e">
        <f>#REF!+K475+K478</f>
        <v>#REF!</v>
      </c>
      <c r="L474" s="18" t="e">
        <f>#REF!+L475+L478</f>
        <v>#REF!</v>
      </c>
      <c r="M474" s="18" t="e">
        <f>#REF!+M475+M478</f>
        <v>#REF!</v>
      </c>
      <c r="N474" s="18" t="e">
        <f>#REF!+N475+N478</f>
        <v>#REF!</v>
      </c>
      <c r="O474" s="18" t="e">
        <f>#REF!+O475+O478</f>
        <v>#REF!</v>
      </c>
      <c r="P474" s="18" t="e">
        <f>#REF!+P475+P478</f>
        <v>#REF!</v>
      </c>
    </row>
    <row r="475" spans="1:16" ht="40.5">
      <c r="A475" s="19" t="s">
        <v>474</v>
      </c>
      <c r="B475" s="22">
        <v>546</v>
      </c>
      <c r="C475" s="21" t="s">
        <v>15</v>
      </c>
      <c r="D475" s="21" t="s">
        <v>360</v>
      </c>
      <c r="E475" s="21" t="s">
        <v>475</v>
      </c>
      <c r="F475" s="21"/>
      <c r="G475" s="18">
        <f>G476</f>
        <v>727</v>
      </c>
      <c r="H475" s="18">
        <f aca="true" t="shared" si="210" ref="H475:P476">H476</f>
        <v>0</v>
      </c>
      <c r="I475" s="18">
        <f t="shared" si="210"/>
        <v>240</v>
      </c>
      <c r="J475" s="18">
        <f t="shared" si="210"/>
        <v>0</v>
      </c>
      <c r="K475" s="18">
        <f t="shared" si="210"/>
        <v>0</v>
      </c>
      <c r="L475" s="18">
        <f t="shared" si="210"/>
        <v>240</v>
      </c>
      <c r="M475" s="18">
        <f t="shared" si="210"/>
        <v>0</v>
      </c>
      <c r="N475" s="18">
        <f t="shared" si="210"/>
        <v>0</v>
      </c>
      <c r="O475" s="18">
        <f t="shared" si="210"/>
        <v>160</v>
      </c>
      <c r="P475" s="18">
        <f t="shared" si="210"/>
        <v>0</v>
      </c>
    </row>
    <row r="476" spans="1:16" ht="40.5">
      <c r="A476" s="19" t="s">
        <v>476</v>
      </c>
      <c r="B476" s="22">
        <v>546</v>
      </c>
      <c r="C476" s="21" t="s">
        <v>15</v>
      </c>
      <c r="D476" s="21" t="s">
        <v>360</v>
      </c>
      <c r="E476" s="21" t="s">
        <v>477</v>
      </c>
      <c r="F476" s="21"/>
      <c r="G476" s="18">
        <f>G477</f>
        <v>727</v>
      </c>
      <c r="H476" s="18">
        <f t="shared" si="210"/>
        <v>0</v>
      </c>
      <c r="I476" s="18">
        <f t="shared" si="210"/>
        <v>240</v>
      </c>
      <c r="J476" s="18">
        <f t="shared" si="210"/>
        <v>0</v>
      </c>
      <c r="K476" s="18">
        <f t="shared" si="210"/>
        <v>0</v>
      </c>
      <c r="L476" s="18">
        <f t="shared" si="210"/>
        <v>240</v>
      </c>
      <c r="M476" s="18">
        <f t="shared" si="210"/>
        <v>0</v>
      </c>
      <c r="N476" s="18">
        <f t="shared" si="210"/>
        <v>0</v>
      </c>
      <c r="O476" s="18">
        <f t="shared" si="210"/>
        <v>160</v>
      </c>
      <c r="P476" s="18">
        <f>P477</f>
        <v>0</v>
      </c>
    </row>
    <row r="477" spans="1:16" ht="40.5">
      <c r="A477" s="19" t="s">
        <v>24</v>
      </c>
      <c r="B477" s="22">
        <v>546</v>
      </c>
      <c r="C477" s="21" t="s">
        <v>15</v>
      </c>
      <c r="D477" s="21" t="s">
        <v>360</v>
      </c>
      <c r="E477" s="21" t="s">
        <v>477</v>
      </c>
      <c r="F477" s="21" t="s">
        <v>25</v>
      </c>
      <c r="G477" s="18">
        <v>727</v>
      </c>
      <c r="H477" s="18"/>
      <c r="I477" s="18">
        <v>240</v>
      </c>
      <c r="J477" s="18"/>
      <c r="K477" s="18"/>
      <c r="L477" s="18">
        <v>240</v>
      </c>
      <c r="M477" s="18"/>
      <c r="N477" s="18"/>
      <c r="O477" s="18">
        <v>160</v>
      </c>
      <c r="P477" s="18"/>
    </row>
    <row r="478" spans="1:16" ht="40.5">
      <c r="A478" s="19" t="s">
        <v>478</v>
      </c>
      <c r="B478" s="22">
        <v>546</v>
      </c>
      <c r="C478" s="21" t="s">
        <v>15</v>
      </c>
      <c r="D478" s="21" t="s">
        <v>360</v>
      </c>
      <c r="E478" s="21" t="s">
        <v>479</v>
      </c>
      <c r="F478" s="21"/>
      <c r="G478" s="18">
        <f>G479+G482</f>
        <v>160.3</v>
      </c>
      <c r="H478" s="18">
        <f aca="true" t="shared" si="211" ref="H478:M478">H479+H482</f>
        <v>160.29999999999998</v>
      </c>
      <c r="I478" s="18">
        <f t="shared" si="211"/>
        <v>0</v>
      </c>
      <c r="J478" s="18">
        <f t="shared" si="211"/>
        <v>0</v>
      </c>
      <c r="K478" s="18">
        <f t="shared" si="211"/>
        <v>160.29999999999998</v>
      </c>
      <c r="L478" s="18">
        <f t="shared" si="211"/>
        <v>0</v>
      </c>
      <c r="M478" s="18">
        <f t="shared" si="211"/>
        <v>0</v>
      </c>
      <c r="N478" s="18">
        <f>N479</f>
        <v>160.29999999999998</v>
      </c>
      <c r="O478" s="18">
        <f>O479</f>
        <v>0</v>
      </c>
      <c r="P478" s="18">
        <f>P479</f>
        <v>0</v>
      </c>
    </row>
    <row r="479" spans="1:16" ht="81">
      <c r="A479" s="19" t="s">
        <v>480</v>
      </c>
      <c r="B479" s="22">
        <v>546</v>
      </c>
      <c r="C479" s="21" t="s">
        <v>15</v>
      </c>
      <c r="D479" s="21" t="s">
        <v>360</v>
      </c>
      <c r="E479" s="21" t="s">
        <v>481</v>
      </c>
      <c r="F479" s="21"/>
      <c r="G479" s="18">
        <f>G480+G481</f>
        <v>93.8</v>
      </c>
      <c r="H479" s="18">
        <f aca="true" t="shared" si="212" ref="H479:P479">H480+H481</f>
        <v>160.29999999999998</v>
      </c>
      <c r="I479" s="18">
        <f t="shared" si="212"/>
        <v>0</v>
      </c>
      <c r="J479" s="18">
        <f t="shared" si="212"/>
        <v>0</v>
      </c>
      <c r="K479" s="18">
        <f t="shared" si="212"/>
        <v>160.29999999999998</v>
      </c>
      <c r="L479" s="18">
        <f t="shared" si="212"/>
        <v>0</v>
      </c>
      <c r="M479" s="18">
        <f t="shared" si="212"/>
        <v>0</v>
      </c>
      <c r="N479" s="18">
        <f t="shared" si="212"/>
        <v>160.29999999999998</v>
      </c>
      <c r="O479" s="18">
        <f t="shared" si="212"/>
        <v>0</v>
      </c>
      <c r="P479" s="18">
        <f t="shared" si="212"/>
        <v>0</v>
      </c>
    </row>
    <row r="480" spans="1:16" ht="20.25">
      <c r="A480" s="19" t="s">
        <v>22</v>
      </c>
      <c r="B480" s="22">
        <v>546</v>
      </c>
      <c r="C480" s="21" t="s">
        <v>15</v>
      </c>
      <c r="D480" s="21" t="s">
        <v>360</v>
      </c>
      <c r="E480" s="21" t="s">
        <v>481</v>
      </c>
      <c r="F480" s="21" t="s">
        <v>23</v>
      </c>
      <c r="G480" s="18">
        <v>81.1</v>
      </c>
      <c r="H480" s="18">
        <v>143.1</v>
      </c>
      <c r="I480" s="18"/>
      <c r="J480" s="18"/>
      <c r="K480" s="18">
        <v>143.1</v>
      </c>
      <c r="L480" s="18"/>
      <c r="M480" s="18"/>
      <c r="N480" s="18">
        <v>143.1</v>
      </c>
      <c r="O480" s="18"/>
      <c r="P480" s="18"/>
    </row>
    <row r="481" spans="1:16" ht="40.5">
      <c r="A481" s="19" t="s">
        <v>24</v>
      </c>
      <c r="B481" s="22">
        <v>546</v>
      </c>
      <c r="C481" s="21" t="s">
        <v>15</v>
      </c>
      <c r="D481" s="21" t="s">
        <v>360</v>
      </c>
      <c r="E481" s="21" t="s">
        <v>481</v>
      </c>
      <c r="F481" s="21" t="s">
        <v>25</v>
      </c>
      <c r="G481" s="18">
        <v>12.7</v>
      </c>
      <c r="H481" s="18">
        <v>17.2</v>
      </c>
      <c r="I481" s="18"/>
      <c r="J481" s="18"/>
      <c r="K481" s="18">
        <v>17.2</v>
      </c>
      <c r="L481" s="18"/>
      <c r="M481" s="18"/>
      <c r="N481" s="18">
        <v>17.2</v>
      </c>
      <c r="O481" s="18"/>
      <c r="P481" s="18"/>
    </row>
    <row r="482" spans="1:16" ht="81">
      <c r="A482" s="19" t="s">
        <v>482</v>
      </c>
      <c r="B482" s="22">
        <v>546</v>
      </c>
      <c r="C482" s="21" t="s">
        <v>15</v>
      </c>
      <c r="D482" s="21" t="s">
        <v>360</v>
      </c>
      <c r="E482" s="21" t="s">
        <v>483</v>
      </c>
      <c r="F482" s="21"/>
      <c r="G482" s="18">
        <f>G483+G484</f>
        <v>66.5</v>
      </c>
      <c r="H482" s="18">
        <f aca="true" t="shared" si="213" ref="H482:M482">H483+H484</f>
        <v>0</v>
      </c>
      <c r="I482" s="18">
        <f t="shared" si="213"/>
        <v>0</v>
      </c>
      <c r="J482" s="18">
        <f t="shared" si="213"/>
        <v>0</v>
      </c>
      <c r="K482" s="18">
        <f t="shared" si="213"/>
        <v>0</v>
      </c>
      <c r="L482" s="18">
        <f t="shared" si="213"/>
        <v>0</v>
      </c>
      <c r="M482" s="18">
        <f t="shared" si="213"/>
        <v>0</v>
      </c>
      <c r="N482" s="18"/>
      <c r="O482" s="18"/>
      <c r="P482" s="18"/>
    </row>
    <row r="483" spans="1:16" ht="20.25">
      <c r="A483" s="19" t="s">
        <v>22</v>
      </c>
      <c r="B483" s="22">
        <v>546</v>
      </c>
      <c r="C483" s="21" t="s">
        <v>15</v>
      </c>
      <c r="D483" s="21" t="s">
        <v>360</v>
      </c>
      <c r="E483" s="21" t="s">
        <v>484</v>
      </c>
      <c r="F483" s="21" t="s">
        <v>23</v>
      </c>
      <c r="G483" s="18">
        <v>62</v>
      </c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40.5">
      <c r="A484" s="19" t="s">
        <v>24</v>
      </c>
      <c r="B484" s="22">
        <v>546</v>
      </c>
      <c r="C484" s="21" t="s">
        <v>15</v>
      </c>
      <c r="D484" s="21" t="s">
        <v>360</v>
      </c>
      <c r="E484" s="21" t="s">
        <v>484</v>
      </c>
      <c r="F484" s="21" t="s">
        <v>25</v>
      </c>
      <c r="G484" s="18">
        <v>4.5</v>
      </c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20.25">
      <c r="A485" s="19" t="s">
        <v>63</v>
      </c>
      <c r="B485" s="22">
        <v>546</v>
      </c>
      <c r="C485" s="21" t="s">
        <v>64</v>
      </c>
      <c r="D485" s="21" t="s">
        <v>13</v>
      </c>
      <c r="E485" s="21"/>
      <c r="F485" s="21"/>
      <c r="G485" s="18">
        <f aca="true" t="shared" si="214" ref="G485:P485">G486+G503</f>
        <v>46680.299999999996</v>
      </c>
      <c r="H485" s="18" t="e">
        <f t="shared" si="214"/>
        <v>#REF!</v>
      </c>
      <c r="I485" s="18" t="e">
        <f t="shared" si="214"/>
        <v>#REF!</v>
      </c>
      <c r="J485" s="18" t="e">
        <f t="shared" si="214"/>
        <v>#REF!</v>
      </c>
      <c r="K485" s="18" t="e">
        <f t="shared" si="214"/>
        <v>#REF!</v>
      </c>
      <c r="L485" s="18" t="e">
        <f t="shared" si="214"/>
        <v>#REF!</v>
      </c>
      <c r="M485" s="18" t="e">
        <f t="shared" si="214"/>
        <v>#REF!</v>
      </c>
      <c r="N485" s="18" t="e">
        <f t="shared" si="214"/>
        <v>#REF!</v>
      </c>
      <c r="O485" s="18" t="e">
        <f t="shared" si="214"/>
        <v>#REF!</v>
      </c>
      <c r="P485" s="18" t="e">
        <f t="shared" si="214"/>
        <v>#REF!</v>
      </c>
    </row>
    <row r="486" spans="1:16" ht="20.25">
      <c r="A486" s="19" t="s">
        <v>485</v>
      </c>
      <c r="B486" s="22">
        <v>546</v>
      </c>
      <c r="C486" s="21" t="s">
        <v>64</v>
      </c>
      <c r="D486" s="21" t="s">
        <v>64</v>
      </c>
      <c r="E486" s="21"/>
      <c r="F486" s="21"/>
      <c r="G486" s="18">
        <f>G487+G496</f>
        <v>4642.5</v>
      </c>
      <c r="H486" s="18" t="e">
        <f>H487+H496+#REF!</f>
        <v>#REF!</v>
      </c>
      <c r="I486" s="18" t="e">
        <f>I487+I496+#REF!</f>
        <v>#REF!</v>
      </c>
      <c r="J486" s="18" t="e">
        <f>J487+J496+#REF!</f>
        <v>#REF!</v>
      </c>
      <c r="K486" s="18" t="e">
        <f>K487+K496+#REF!</f>
        <v>#REF!</v>
      </c>
      <c r="L486" s="18" t="e">
        <f>L487+L496+#REF!</f>
        <v>#REF!</v>
      </c>
      <c r="M486" s="18" t="e">
        <f>M487+M496+#REF!</f>
        <v>#REF!</v>
      </c>
      <c r="N486" s="18" t="e">
        <f>N487+N496+#REF!</f>
        <v>#REF!</v>
      </c>
      <c r="O486" s="18" t="e">
        <f>O487+O496+#REF!</f>
        <v>#REF!</v>
      </c>
      <c r="P486" s="18" t="e">
        <f>P487+P496+#REF!</f>
        <v>#REF!</v>
      </c>
    </row>
    <row r="487" spans="1:16" ht="40.5">
      <c r="A487" s="19" t="s">
        <v>160</v>
      </c>
      <c r="B487" s="22">
        <v>546</v>
      </c>
      <c r="C487" s="21" t="s">
        <v>64</v>
      </c>
      <c r="D487" s="21" t="s">
        <v>64</v>
      </c>
      <c r="E487" s="21" t="s">
        <v>161</v>
      </c>
      <c r="F487" s="21"/>
      <c r="G487" s="18">
        <f aca="true" t="shared" si="215" ref="G487:P488">G488</f>
        <v>4636</v>
      </c>
      <c r="H487" s="18">
        <f t="shared" si="215"/>
        <v>2565.2</v>
      </c>
      <c r="I487" s="18">
        <f t="shared" si="215"/>
        <v>1728.1</v>
      </c>
      <c r="J487" s="18">
        <f t="shared" si="215"/>
        <v>0</v>
      </c>
      <c r="K487" s="18">
        <f t="shared" si="215"/>
        <v>2565.2</v>
      </c>
      <c r="L487" s="18">
        <f t="shared" si="215"/>
        <v>1756.6</v>
      </c>
      <c r="M487" s="18">
        <f t="shared" si="215"/>
        <v>0</v>
      </c>
      <c r="N487" s="18">
        <f t="shared" si="215"/>
        <v>2565.2</v>
      </c>
      <c r="O487" s="18">
        <f t="shared" si="215"/>
        <v>1708.1</v>
      </c>
      <c r="P487" s="18">
        <f t="shared" si="215"/>
        <v>0</v>
      </c>
    </row>
    <row r="488" spans="1:16" ht="40.5">
      <c r="A488" s="19" t="s">
        <v>230</v>
      </c>
      <c r="B488" s="22">
        <v>546</v>
      </c>
      <c r="C488" s="21" t="s">
        <v>64</v>
      </c>
      <c r="D488" s="21" t="s">
        <v>64</v>
      </c>
      <c r="E488" s="21" t="s">
        <v>231</v>
      </c>
      <c r="F488" s="21"/>
      <c r="G488" s="18">
        <f t="shared" si="215"/>
        <v>4636</v>
      </c>
      <c r="H488" s="18">
        <f t="shared" si="215"/>
        <v>2565.2</v>
      </c>
      <c r="I488" s="18">
        <f t="shared" si="215"/>
        <v>1728.1</v>
      </c>
      <c r="J488" s="18">
        <f t="shared" si="215"/>
        <v>0</v>
      </c>
      <c r="K488" s="18">
        <f t="shared" si="215"/>
        <v>2565.2</v>
      </c>
      <c r="L488" s="18">
        <f t="shared" si="215"/>
        <v>1756.6</v>
      </c>
      <c r="M488" s="18">
        <f t="shared" si="215"/>
        <v>0</v>
      </c>
      <c r="N488" s="18">
        <f t="shared" si="215"/>
        <v>2565.2</v>
      </c>
      <c r="O488" s="18">
        <f t="shared" si="215"/>
        <v>1708.1</v>
      </c>
      <c r="P488" s="18">
        <f t="shared" si="215"/>
        <v>0</v>
      </c>
    </row>
    <row r="489" spans="1:16" ht="40.5">
      <c r="A489" s="19" t="s">
        <v>232</v>
      </c>
      <c r="B489" s="22">
        <v>546</v>
      </c>
      <c r="C489" s="21" t="s">
        <v>64</v>
      </c>
      <c r="D489" s="21" t="s">
        <v>64</v>
      </c>
      <c r="E489" s="21" t="s">
        <v>233</v>
      </c>
      <c r="F489" s="21"/>
      <c r="G489" s="18">
        <f aca="true" t="shared" si="216" ref="G489:P489">G490+G494+G492</f>
        <v>4636</v>
      </c>
      <c r="H489" s="18">
        <f t="shared" si="216"/>
        <v>2565.2</v>
      </c>
      <c r="I489" s="18">
        <f t="shared" si="216"/>
        <v>1728.1</v>
      </c>
      <c r="J489" s="18">
        <f t="shared" si="216"/>
        <v>0</v>
      </c>
      <c r="K489" s="18">
        <f t="shared" si="216"/>
        <v>2565.2</v>
      </c>
      <c r="L489" s="18">
        <f t="shared" si="216"/>
        <v>1756.6</v>
      </c>
      <c r="M489" s="18">
        <f t="shared" si="216"/>
        <v>0</v>
      </c>
      <c r="N489" s="18">
        <f t="shared" si="216"/>
        <v>2565.2</v>
      </c>
      <c r="O489" s="18">
        <f t="shared" si="216"/>
        <v>1708.1</v>
      </c>
      <c r="P489" s="18">
        <f t="shared" si="216"/>
        <v>0</v>
      </c>
    </row>
    <row r="490" spans="1:16" ht="40.5">
      <c r="A490" s="19" t="s">
        <v>486</v>
      </c>
      <c r="B490" s="22">
        <v>546</v>
      </c>
      <c r="C490" s="21" t="s">
        <v>64</v>
      </c>
      <c r="D490" s="21" t="s">
        <v>64</v>
      </c>
      <c r="E490" s="21" t="s">
        <v>487</v>
      </c>
      <c r="F490" s="21"/>
      <c r="G490" s="18">
        <f>G491</f>
        <v>2012.5</v>
      </c>
      <c r="H490" s="18">
        <f aca="true" t="shared" si="217" ref="H490:P490">H491</f>
        <v>0</v>
      </c>
      <c r="I490" s="18">
        <f t="shared" si="217"/>
        <v>1669.8</v>
      </c>
      <c r="J490" s="18">
        <f t="shared" si="217"/>
        <v>0</v>
      </c>
      <c r="K490" s="18">
        <f t="shared" si="217"/>
        <v>0</v>
      </c>
      <c r="L490" s="18">
        <f t="shared" si="217"/>
        <v>1698.3</v>
      </c>
      <c r="M490" s="18">
        <f t="shared" si="217"/>
        <v>0</v>
      </c>
      <c r="N490" s="18">
        <f t="shared" si="217"/>
        <v>0</v>
      </c>
      <c r="O490" s="18">
        <f t="shared" si="217"/>
        <v>1649.8</v>
      </c>
      <c r="P490" s="18">
        <f t="shared" si="217"/>
        <v>0</v>
      </c>
    </row>
    <row r="491" spans="1:16" ht="20.25">
      <c r="A491" s="19" t="s">
        <v>75</v>
      </c>
      <c r="B491" s="22">
        <v>546</v>
      </c>
      <c r="C491" s="21" t="s">
        <v>64</v>
      </c>
      <c r="D491" s="21" t="s">
        <v>64</v>
      </c>
      <c r="E491" s="21" t="s">
        <v>487</v>
      </c>
      <c r="F491" s="21" t="s">
        <v>76</v>
      </c>
      <c r="G491" s="18">
        <v>2012.5</v>
      </c>
      <c r="H491" s="18"/>
      <c r="I491" s="18">
        <v>1669.8</v>
      </c>
      <c r="J491" s="18"/>
      <c r="K491" s="18"/>
      <c r="L491" s="18">
        <v>1698.3</v>
      </c>
      <c r="M491" s="18"/>
      <c r="N491" s="18"/>
      <c r="O491" s="18">
        <v>1649.8</v>
      </c>
      <c r="P491" s="18"/>
    </row>
    <row r="492" spans="1:16" ht="60.75">
      <c r="A492" s="19" t="s">
        <v>77</v>
      </c>
      <c r="B492" s="22">
        <v>546</v>
      </c>
      <c r="C492" s="21" t="s">
        <v>64</v>
      </c>
      <c r="D492" s="21" t="s">
        <v>64</v>
      </c>
      <c r="E492" s="21" t="s">
        <v>488</v>
      </c>
      <c r="F492" s="21"/>
      <c r="G492" s="18">
        <f>H492+I492+J492</f>
        <v>582.7</v>
      </c>
      <c r="H492" s="18">
        <f aca="true" t="shared" si="218" ref="H492:P492">H493</f>
        <v>565.2</v>
      </c>
      <c r="I492" s="18">
        <f t="shared" si="218"/>
        <v>17.5</v>
      </c>
      <c r="J492" s="18">
        <f t="shared" si="218"/>
        <v>0</v>
      </c>
      <c r="K492" s="18">
        <f t="shared" si="218"/>
        <v>565.2</v>
      </c>
      <c r="L492" s="18">
        <f t="shared" si="218"/>
        <v>17.5</v>
      </c>
      <c r="M492" s="18">
        <f t="shared" si="218"/>
        <v>0</v>
      </c>
      <c r="N492" s="18">
        <f t="shared" si="218"/>
        <v>565.2</v>
      </c>
      <c r="O492" s="18">
        <f t="shared" si="218"/>
        <v>17.5</v>
      </c>
      <c r="P492" s="18">
        <f t="shared" si="218"/>
        <v>0</v>
      </c>
    </row>
    <row r="493" spans="1:16" ht="20.25">
      <c r="A493" s="19" t="s">
        <v>75</v>
      </c>
      <c r="B493" s="22">
        <v>546</v>
      </c>
      <c r="C493" s="21" t="s">
        <v>64</v>
      </c>
      <c r="D493" s="21" t="s">
        <v>64</v>
      </c>
      <c r="E493" s="21" t="s">
        <v>488</v>
      </c>
      <c r="F493" s="21" t="s">
        <v>76</v>
      </c>
      <c r="G493" s="18">
        <f>H493+I493+J493</f>
        <v>582.7</v>
      </c>
      <c r="H493" s="18">
        <v>565.2</v>
      </c>
      <c r="I493" s="18">
        <v>17.5</v>
      </c>
      <c r="J493" s="18"/>
      <c r="K493" s="18">
        <v>565.2</v>
      </c>
      <c r="L493" s="18">
        <v>17.5</v>
      </c>
      <c r="M493" s="18"/>
      <c r="N493" s="18">
        <v>565.2</v>
      </c>
      <c r="O493" s="18">
        <v>17.5</v>
      </c>
      <c r="P493" s="18"/>
    </row>
    <row r="494" spans="1:16" ht="60.75">
      <c r="A494" s="19" t="s">
        <v>489</v>
      </c>
      <c r="B494" s="22">
        <v>546</v>
      </c>
      <c r="C494" s="21" t="s">
        <v>64</v>
      </c>
      <c r="D494" s="21" t="s">
        <v>64</v>
      </c>
      <c r="E494" s="21" t="s">
        <v>490</v>
      </c>
      <c r="F494" s="21"/>
      <c r="G494" s="18">
        <f>G495</f>
        <v>2040.8</v>
      </c>
      <c r="H494" s="18">
        <f aca="true" t="shared" si="219" ref="H494:P494">H495</f>
        <v>2000</v>
      </c>
      <c r="I494" s="18">
        <f t="shared" si="219"/>
        <v>40.8</v>
      </c>
      <c r="J494" s="18">
        <f t="shared" si="219"/>
        <v>0</v>
      </c>
      <c r="K494" s="18">
        <f t="shared" si="219"/>
        <v>2000</v>
      </c>
      <c r="L494" s="18">
        <f t="shared" si="219"/>
        <v>40.8</v>
      </c>
      <c r="M494" s="18">
        <f t="shared" si="219"/>
        <v>0</v>
      </c>
      <c r="N494" s="18">
        <f t="shared" si="219"/>
        <v>2000</v>
      </c>
      <c r="O494" s="18">
        <f t="shared" si="219"/>
        <v>40.8</v>
      </c>
      <c r="P494" s="18">
        <f t="shared" si="219"/>
        <v>0</v>
      </c>
    </row>
    <row r="495" spans="1:16" ht="20.25">
      <c r="A495" s="19" t="s">
        <v>75</v>
      </c>
      <c r="B495" s="22">
        <v>546</v>
      </c>
      <c r="C495" s="21" t="s">
        <v>64</v>
      </c>
      <c r="D495" s="21" t="s">
        <v>64</v>
      </c>
      <c r="E495" s="21" t="s">
        <v>490</v>
      </c>
      <c r="F495" s="21" t="s">
        <v>76</v>
      </c>
      <c r="G495" s="18">
        <f>H495+J495+I495</f>
        <v>2040.8</v>
      </c>
      <c r="H495" s="18">
        <v>2000</v>
      </c>
      <c r="I495" s="18">
        <v>40.8</v>
      </c>
      <c r="J495" s="18"/>
      <c r="K495" s="18">
        <v>2000</v>
      </c>
      <c r="L495" s="18">
        <v>40.8</v>
      </c>
      <c r="M495" s="18"/>
      <c r="N495" s="18">
        <v>2000</v>
      </c>
      <c r="O495" s="18">
        <v>40.8</v>
      </c>
      <c r="P495" s="18"/>
    </row>
    <row r="496" spans="1:16" ht="40.5">
      <c r="A496" s="19" t="s">
        <v>80</v>
      </c>
      <c r="B496" s="22">
        <v>546</v>
      </c>
      <c r="C496" s="21" t="s">
        <v>64</v>
      </c>
      <c r="D496" s="21" t="s">
        <v>64</v>
      </c>
      <c r="E496" s="21" t="s">
        <v>81</v>
      </c>
      <c r="F496" s="21"/>
      <c r="G496" s="18">
        <f>G497+G500</f>
        <v>6.5</v>
      </c>
      <c r="H496" s="18">
        <f aca="true" t="shared" si="220" ref="H496:P498">H497</f>
        <v>0</v>
      </c>
      <c r="I496" s="18">
        <f t="shared" si="220"/>
        <v>6.5</v>
      </c>
      <c r="J496" s="18">
        <f t="shared" si="220"/>
        <v>0</v>
      </c>
      <c r="K496" s="18">
        <f>K497+K500</f>
        <v>0</v>
      </c>
      <c r="L496" s="18">
        <f>L497+L500</f>
        <v>6.5</v>
      </c>
      <c r="M496" s="18">
        <f>M497+M500</f>
        <v>0</v>
      </c>
      <c r="N496" s="18">
        <f t="shared" si="220"/>
        <v>0</v>
      </c>
      <c r="O496" s="18">
        <f t="shared" si="220"/>
        <v>6.5</v>
      </c>
      <c r="P496" s="18">
        <f t="shared" si="220"/>
        <v>0</v>
      </c>
    </row>
    <row r="497" spans="1:16" ht="40.5">
      <c r="A497" s="19" t="s">
        <v>82</v>
      </c>
      <c r="B497" s="22">
        <v>546</v>
      </c>
      <c r="C497" s="21" t="s">
        <v>64</v>
      </c>
      <c r="D497" s="21" t="s">
        <v>64</v>
      </c>
      <c r="E497" s="21" t="s">
        <v>83</v>
      </c>
      <c r="F497" s="21"/>
      <c r="G497" s="18">
        <f>G498</f>
        <v>5</v>
      </c>
      <c r="H497" s="18">
        <f t="shared" si="220"/>
        <v>0</v>
      </c>
      <c r="I497" s="18">
        <f t="shared" si="220"/>
        <v>6.5</v>
      </c>
      <c r="J497" s="18">
        <f t="shared" si="220"/>
        <v>0</v>
      </c>
      <c r="K497" s="18">
        <f t="shared" si="220"/>
        <v>0</v>
      </c>
      <c r="L497" s="18">
        <f t="shared" si="220"/>
        <v>6.5</v>
      </c>
      <c r="M497" s="18">
        <f t="shared" si="220"/>
        <v>0</v>
      </c>
      <c r="N497" s="18">
        <f t="shared" si="220"/>
        <v>0</v>
      </c>
      <c r="O497" s="18">
        <f t="shared" si="220"/>
        <v>6.5</v>
      </c>
      <c r="P497" s="18">
        <f t="shared" si="220"/>
        <v>0</v>
      </c>
    </row>
    <row r="498" spans="1:16" ht="20.25">
      <c r="A498" s="27" t="s">
        <v>84</v>
      </c>
      <c r="B498" s="22">
        <v>546</v>
      </c>
      <c r="C498" s="21" t="s">
        <v>64</v>
      </c>
      <c r="D498" s="21" t="s">
        <v>64</v>
      </c>
      <c r="E498" s="21" t="s">
        <v>85</v>
      </c>
      <c r="F498" s="21"/>
      <c r="G498" s="18">
        <f>G499</f>
        <v>5</v>
      </c>
      <c r="H498" s="18">
        <f t="shared" si="220"/>
        <v>0</v>
      </c>
      <c r="I498" s="18">
        <f t="shared" si="220"/>
        <v>6.5</v>
      </c>
      <c r="J498" s="18">
        <f t="shared" si="220"/>
        <v>0</v>
      </c>
      <c r="K498" s="18">
        <f t="shared" si="220"/>
        <v>0</v>
      </c>
      <c r="L498" s="18">
        <f t="shared" si="220"/>
        <v>6.5</v>
      </c>
      <c r="M498" s="18">
        <f t="shared" si="220"/>
        <v>0</v>
      </c>
      <c r="N498" s="18">
        <f t="shared" si="220"/>
        <v>0</v>
      </c>
      <c r="O498" s="18">
        <f t="shared" si="220"/>
        <v>6.5</v>
      </c>
      <c r="P498" s="18">
        <f t="shared" si="220"/>
        <v>0</v>
      </c>
    </row>
    <row r="499" spans="1:16" ht="40.5">
      <c r="A499" s="19" t="s">
        <v>24</v>
      </c>
      <c r="B499" s="22">
        <v>546</v>
      </c>
      <c r="C499" s="21" t="s">
        <v>64</v>
      </c>
      <c r="D499" s="21" t="s">
        <v>64</v>
      </c>
      <c r="E499" s="21" t="s">
        <v>85</v>
      </c>
      <c r="F499" s="21" t="s">
        <v>25</v>
      </c>
      <c r="G499" s="18">
        <v>5</v>
      </c>
      <c r="H499" s="18"/>
      <c r="I499" s="18">
        <v>6.5</v>
      </c>
      <c r="J499" s="18"/>
      <c r="K499" s="18"/>
      <c r="L499" s="18">
        <v>6.5</v>
      </c>
      <c r="M499" s="18"/>
      <c r="N499" s="18"/>
      <c r="O499" s="18">
        <v>6.5</v>
      </c>
      <c r="P499" s="18"/>
    </row>
    <row r="500" spans="1:16" ht="40.5">
      <c r="A500" s="19" t="s">
        <v>89</v>
      </c>
      <c r="B500" s="22">
        <v>546</v>
      </c>
      <c r="C500" s="21" t="s">
        <v>64</v>
      </c>
      <c r="D500" s="21" t="s">
        <v>64</v>
      </c>
      <c r="E500" s="21" t="s">
        <v>90</v>
      </c>
      <c r="F500" s="21"/>
      <c r="G500" s="18">
        <f>G501</f>
        <v>1.5</v>
      </c>
      <c r="H500" s="18">
        <f aca="true" t="shared" si="221" ref="H500:M501">H501</f>
        <v>0</v>
      </c>
      <c r="I500" s="18">
        <f t="shared" si="221"/>
        <v>0</v>
      </c>
      <c r="J500" s="18">
        <f t="shared" si="221"/>
        <v>0</v>
      </c>
      <c r="K500" s="18">
        <f t="shared" si="221"/>
        <v>0</v>
      </c>
      <c r="L500" s="18">
        <f t="shared" si="221"/>
        <v>0</v>
      </c>
      <c r="M500" s="18">
        <f t="shared" si="221"/>
        <v>0</v>
      </c>
      <c r="N500" s="18"/>
      <c r="O500" s="18"/>
      <c r="P500" s="18"/>
    </row>
    <row r="501" spans="1:16" ht="20.25">
      <c r="A501" s="27" t="s">
        <v>84</v>
      </c>
      <c r="B501" s="22">
        <v>546</v>
      </c>
      <c r="C501" s="21" t="s">
        <v>64</v>
      </c>
      <c r="D501" s="21" t="s">
        <v>64</v>
      </c>
      <c r="E501" s="21" t="s">
        <v>91</v>
      </c>
      <c r="F501" s="21" t="s">
        <v>491</v>
      </c>
      <c r="G501" s="18">
        <f>G502</f>
        <v>1.5</v>
      </c>
      <c r="H501" s="18">
        <f t="shared" si="221"/>
        <v>0</v>
      </c>
      <c r="I501" s="18">
        <f t="shared" si="221"/>
        <v>0</v>
      </c>
      <c r="J501" s="18">
        <f t="shared" si="221"/>
        <v>0</v>
      </c>
      <c r="K501" s="18">
        <f t="shared" si="221"/>
        <v>0</v>
      </c>
      <c r="L501" s="18">
        <f t="shared" si="221"/>
        <v>0</v>
      </c>
      <c r="M501" s="18">
        <f t="shared" si="221"/>
        <v>0</v>
      </c>
      <c r="N501" s="18"/>
      <c r="O501" s="18"/>
      <c r="P501" s="18"/>
    </row>
    <row r="502" spans="1:16" ht="40.5">
      <c r="A502" s="19" t="s">
        <v>24</v>
      </c>
      <c r="B502" s="22">
        <v>546</v>
      </c>
      <c r="C502" s="21" t="s">
        <v>64</v>
      </c>
      <c r="D502" s="21" t="s">
        <v>64</v>
      </c>
      <c r="E502" s="21" t="s">
        <v>91</v>
      </c>
      <c r="F502" s="21" t="s">
        <v>25</v>
      </c>
      <c r="G502" s="18">
        <v>1.5</v>
      </c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20.25">
      <c r="A503" s="19" t="s">
        <v>251</v>
      </c>
      <c r="B503" s="22">
        <v>546</v>
      </c>
      <c r="C503" s="21" t="s">
        <v>64</v>
      </c>
      <c r="D503" s="21" t="s">
        <v>252</v>
      </c>
      <c r="E503" s="21"/>
      <c r="F503" s="21"/>
      <c r="G503" s="18">
        <f aca="true" t="shared" si="222" ref="G503:P503">G504</f>
        <v>42037.799999999996</v>
      </c>
      <c r="H503" s="18" t="e">
        <f t="shared" si="222"/>
        <v>#REF!</v>
      </c>
      <c r="I503" s="18" t="e">
        <f t="shared" si="222"/>
        <v>#REF!</v>
      </c>
      <c r="J503" s="18" t="e">
        <f t="shared" si="222"/>
        <v>#REF!</v>
      </c>
      <c r="K503" s="18" t="e">
        <f t="shared" si="222"/>
        <v>#REF!</v>
      </c>
      <c r="L503" s="18" t="e">
        <f t="shared" si="222"/>
        <v>#REF!</v>
      </c>
      <c r="M503" s="18" t="e">
        <f t="shared" si="222"/>
        <v>#REF!</v>
      </c>
      <c r="N503" s="18" t="e">
        <f t="shared" si="222"/>
        <v>#REF!</v>
      </c>
      <c r="O503" s="18" t="e">
        <f t="shared" si="222"/>
        <v>#REF!</v>
      </c>
      <c r="P503" s="18" t="e">
        <f t="shared" si="222"/>
        <v>#REF!</v>
      </c>
    </row>
    <row r="504" spans="1:16" ht="40.5">
      <c r="A504" s="19" t="s">
        <v>172</v>
      </c>
      <c r="B504" s="22">
        <v>546</v>
      </c>
      <c r="C504" s="21" t="s">
        <v>64</v>
      </c>
      <c r="D504" s="21" t="s">
        <v>252</v>
      </c>
      <c r="E504" s="22" t="s">
        <v>173</v>
      </c>
      <c r="F504" s="21"/>
      <c r="G504" s="18">
        <f aca="true" t="shared" si="223" ref="G504:P504">G505+G512</f>
        <v>42037.799999999996</v>
      </c>
      <c r="H504" s="18" t="e">
        <f t="shared" si="223"/>
        <v>#REF!</v>
      </c>
      <c r="I504" s="18" t="e">
        <f t="shared" si="223"/>
        <v>#REF!</v>
      </c>
      <c r="J504" s="18" t="e">
        <f t="shared" si="223"/>
        <v>#REF!</v>
      </c>
      <c r="K504" s="18" t="e">
        <f t="shared" si="223"/>
        <v>#REF!</v>
      </c>
      <c r="L504" s="18" t="e">
        <f t="shared" si="223"/>
        <v>#REF!</v>
      </c>
      <c r="M504" s="18" t="e">
        <f t="shared" si="223"/>
        <v>#REF!</v>
      </c>
      <c r="N504" s="18" t="e">
        <f t="shared" si="223"/>
        <v>#REF!</v>
      </c>
      <c r="O504" s="18" t="e">
        <f t="shared" si="223"/>
        <v>#REF!</v>
      </c>
      <c r="P504" s="18" t="e">
        <f t="shared" si="223"/>
        <v>#REF!</v>
      </c>
    </row>
    <row r="505" spans="1:16" ht="20.25">
      <c r="A505" s="38" t="s">
        <v>199</v>
      </c>
      <c r="B505" s="22">
        <v>546</v>
      </c>
      <c r="C505" s="21" t="s">
        <v>64</v>
      </c>
      <c r="D505" s="21" t="s">
        <v>252</v>
      </c>
      <c r="E505" s="22" t="s">
        <v>200</v>
      </c>
      <c r="F505" s="21"/>
      <c r="G505" s="18">
        <f>G509+G506</f>
        <v>34</v>
      </c>
      <c r="H505" s="18" t="e">
        <f aca="true" t="shared" si="224" ref="H505:M505">H509+H506</f>
        <v>#REF!</v>
      </c>
      <c r="I505" s="18" t="e">
        <f t="shared" si="224"/>
        <v>#REF!</v>
      </c>
      <c r="J505" s="18" t="e">
        <f t="shared" si="224"/>
        <v>#REF!</v>
      </c>
      <c r="K505" s="18" t="e">
        <f t="shared" si="224"/>
        <v>#REF!</v>
      </c>
      <c r="L505" s="18" t="e">
        <f t="shared" si="224"/>
        <v>#REF!</v>
      </c>
      <c r="M505" s="18" t="e">
        <f t="shared" si="224"/>
        <v>#REF!</v>
      </c>
      <c r="N505" s="18" t="e">
        <f>N509</f>
        <v>#REF!</v>
      </c>
      <c r="O505" s="18" t="e">
        <f>O509</f>
        <v>#REF!</v>
      </c>
      <c r="P505" s="18" t="e">
        <f>P509</f>
        <v>#REF!</v>
      </c>
    </row>
    <row r="506" spans="1:16" ht="51" customHeight="1">
      <c r="A506" s="23" t="s">
        <v>492</v>
      </c>
      <c r="B506" s="22">
        <v>546</v>
      </c>
      <c r="C506" s="21" t="s">
        <v>64</v>
      </c>
      <c r="D506" s="21" t="s">
        <v>252</v>
      </c>
      <c r="E506" s="22" t="s">
        <v>255</v>
      </c>
      <c r="F506" s="21"/>
      <c r="G506" s="18">
        <f>G507</f>
        <v>12</v>
      </c>
      <c r="H506" s="18">
        <f aca="true" t="shared" si="225" ref="H506:M507">H507</f>
        <v>0</v>
      </c>
      <c r="I506" s="18">
        <f t="shared" si="225"/>
        <v>0</v>
      </c>
      <c r="J506" s="18">
        <f t="shared" si="225"/>
        <v>0</v>
      </c>
      <c r="K506" s="18">
        <f t="shared" si="225"/>
        <v>0</v>
      </c>
      <c r="L506" s="18">
        <f t="shared" si="225"/>
        <v>0</v>
      </c>
      <c r="M506" s="18">
        <f t="shared" si="225"/>
        <v>0</v>
      </c>
      <c r="N506" s="18"/>
      <c r="O506" s="18"/>
      <c r="P506" s="18"/>
    </row>
    <row r="507" spans="1:16" ht="40.5">
      <c r="A507" s="23" t="s">
        <v>493</v>
      </c>
      <c r="B507" s="22">
        <v>546</v>
      </c>
      <c r="C507" s="21" t="s">
        <v>64</v>
      </c>
      <c r="D507" s="21" t="s">
        <v>252</v>
      </c>
      <c r="E507" s="22" t="s">
        <v>494</v>
      </c>
      <c r="F507" s="21"/>
      <c r="G507" s="18">
        <f>G508</f>
        <v>12</v>
      </c>
      <c r="H507" s="18">
        <f t="shared" si="225"/>
        <v>0</v>
      </c>
      <c r="I507" s="18">
        <f t="shared" si="225"/>
        <v>0</v>
      </c>
      <c r="J507" s="18">
        <f t="shared" si="225"/>
        <v>0</v>
      </c>
      <c r="K507" s="18">
        <f t="shared" si="225"/>
        <v>0</v>
      </c>
      <c r="L507" s="18">
        <f t="shared" si="225"/>
        <v>0</v>
      </c>
      <c r="M507" s="18">
        <f t="shared" si="225"/>
        <v>0</v>
      </c>
      <c r="N507" s="18"/>
      <c r="O507" s="18"/>
      <c r="P507" s="18"/>
    </row>
    <row r="508" spans="1:16" ht="40.5">
      <c r="A508" s="19" t="s">
        <v>168</v>
      </c>
      <c r="B508" s="22">
        <v>546</v>
      </c>
      <c r="C508" s="21" t="s">
        <v>64</v>
      </c>
      <c r="D508" s="21" t="s">
        <v>252</v>
      </c>
      <c r="E508" s="22" t="s">
        <v>495</v>
      </c>
      <c r="F508" s="21" t="s">
        <v>169</v>
      </c>
      <c r="G508" s="18">
        <v>12</v>
      </c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40.5">
      <c r="A509" s="38" t="s">
        <v>496</v>
      </c>
      <c r="B509" s="22">
        <v>546</v>
      </c>
      <c r="C509" s="21" t="s">
        <v>64</v>
      </c>
      <c r="D509" s="21" t="s">
        <v>252</v>
      </c>
      <c r="E509" s="22" t="s">
        <v>497</v>
      </c>
      <c r="F509" s="21"/>
      <c r="G509" s="18">
        <f>G510</f>
        <v>22</v>
      </c>
      <c r="H509" s="18" t="e">
        <f>#REF!+H510</f>
        <v>#REF!</v>
      </c>
      <c r="I509" s="18" t="e">
        <f>#REF!+I510</f>
        <v>#REF!</v>
      </c>
      <c r="J509" s="18" t="e">
        <f>#REF!+J510</f>
        <v>#REF!</v>
      </c>
      <c r="K509" s="18" t="e">
        <f>#REF!+K510</f>
        <v>#REF!</v>
      </c>
      <c r="L509" s="18" t="e">
        <f>#REF!+L510</f>
        <v>#REF!</v>
      </c>
      <c r="M509" s="18" t="e">
        <f>#REF!+M510</f>
        <v>#REF!</v>
      </c>
      <c r="N509" s="18" t="e">
        <f>#REF!+N510</f>
        <v>#REF!</v>
      </c>
      <c r="O509" s="18" t="e">
        <f>#REF!+O510</f>
        <v>#REF!</v>
      </c>
      <c r="P509" s="18" t="e">
        <f>#REF!+P510</f>
        <v>#REF!</v>
      </c>
    </row>
    <row r="510" spans="1:16" ht="60.75">
      <c r="A510" s="19" t="s">
        <v>498</v>
      </c>
      <c r="B510" s="22">
        <v>546</v>
      </c>
      <c r="C510" s="21" t="s">
        <v>64</v>
      </c>
      <c r="D510" s="21" t="s">
        <v>252</v>
      </c>
      <c r="E510" s="22" t="s">
        <v>499</v>
      </c>
      <c r="F510" s="21"/>
      <c r="G510" s="18">
        <f>G511</f>
        <v>22</v>
      </c>
      <c r="H510" s="18">
        <f aca="true" t="shared" si="226" ref="H510:P510">H511</f>
        <v>0</v>
      </c>
      <c r="I510" s="18">
        <f t="shared" si="226"/>
        <v>1308</v>
      </c>
      <c r="J510" s="18">
        <f t="shared" si="226"/>
        <v>0</v>
      </c>
      <c r="K510" s="18">
        <f t="shared" si="226"/>
        <v>0</v>
      </c>
      <c r="L510" s="18">
        <f t="shared" si="226"/>
        <v>0</v>
      </c>
      <c r="M510" s="18">
        <f t="shared" si="226"/>
        <v>0</v>
      </c>
      <c r="N510" s="18">
        <f t="shared" si="226"/>
        <v>0</v>
      </c>
      <c r="O510" s="18">
        <f t="shared" si="226"/>
        <v>0</v>
      </c>
      <c r="P510" s="18">
        <f t="shared" si="226"/>
        <v>0</v>
      </c>
    </row>
    <row r="511" spans="1:16" ht="40.5">
      <c r="A511" s="19" t="s">
        <v>24</v>
      </c>
      <c r="B511" s="22">
        <v>546</v>
      </c>
      <c r="C511" s="21" t="s">
        <v>64</v>
      </c>
      <c r="D511" s="21" t="s">
        <v>252</v>
      </c>
      <c r="E511" s="22" t="s">
        <v>499</v>
      </c>
      <c r="F511" s="21" t="s">
        <v>25</v>
      </c>
      <c r="G511" s="18">
        <v>22</v>
      </c>
      <c r="H511" s="18"/>
      <c r="I511" s="18">
        <v>1308</v>
      </c>
      <c r="J511" s="18"/>
      <c r="K511" s="18"/>
      <c r="L511" s="18"/>
      <c r="M511" s="18"/>
      <c r="N511" s="18"/>
      <c r="O511" s="18"/>
      <c r="P511" s="18"/>
    </row>
    <row r="512" spans="1:16" ht="20.25">
      <c r="A512" s="40" t="s">
        <v>257</v>
      </c>
      <c r="B512" s="22">
        <v>546</v>
      </c>
      <c r="C512" s="21" t="s">
        <v>64</v>
      </c>
      <c r="D512" s="21" t="s">
        <v>252</v>
      </c>
      <c r="E512" s="21" t="s">
        <v>258</v>
      </c>
      <c r="F512" s="21"/>
      <c r="G512" s="18">
        <f>G513</f>
        <v>42003.799999999996</v>
      </c>
      <c r="H512" s="18">
        <f aca="true" t="shared" si="227" ref="H512:P512">H513</f>
        <v>13876.9</v>
      </c>
      <c r="I512" s="18">
        <f t="shared" si="227"/>
        <v>24881.899999999998</v>
      </c>
      <c r="J512" s="18">
        <f t="shared" si="227"/>
        <v>0</v>
      </c>
      <c r="K512" s="18">
        <f t="shared" si="227"/>
        <v>13876.9</v>
      </c>
      <c r="L512" s="18">
        <f t="shared" si="227"/>
        <v>21926.5</v>
      </c>
      <c r="M512" s="18">
        <f t="shared" si="227"/>
        <v>0</v>
      </c>
      <c r="N512" s="18">
        <f t="shared" si="227"/>
        <v>13876.9</v>
      </c>
      <c r="O512" s="18">
        <f t="shared" si="227"/>
        <v>21926.5</v>
      </c>
      <c r="P512" s="18">
        <f t="shared" si="227"/>
        <v>0</v>
      </c>
    </row>
    <row r="513" spans="1:16" ht="121.5">
      <c r="A513" s="23" t="s">
        <v>500</v>
      </c>
      <c r="B513" s="22">
        <v>546</v>
      </c>
      <c r="C513" s="21" t="s">
        <v>64</v>
      </c>
      <c r="D513" s="21" t="s">
        <v>252</v>
      </c>
      <c r="E513" s="21" t="s">
        <v>501</v>
      </c>
      <c r="F513" s="21"/>
      <c r="G513" s="18">
        <f>G514+G518</f>
        <v>42003.799999999996</v>
      </c>
      <c r="H513" s="18">
        <f aca="true" t="shared" si="228" ref="H513:M513">H514+H518</f>
        <v>13876.9</v>
      </c>
      <c r="I513" s="18">
        <f t="shared" si="228"/>
        <v>24881.899999999998</v>
      </c>
      <c r="J513" s="18">
        <f t="shared" si="228"/>
        <v>0</v>
      </c>
      <c r="K513" s="18">
        <f t="shared" si="228"/>
        <v>13876.9</v>
      </c>
      <c r="L513" s="18">
        <f t="shared" si="228"/>
        <v>21926.5</v>
      </c>
      <c r="M513" s="18">
        <f t="shared" si="228"/>
        <v>0</v>
      </c>
      <c r="N513" s="18">
        <f>N514+N518</f>
        <v>13876.9</v>
      </c>
      <c r="O513" s="18">
        <f>O514+O518</f>
        <v>21926.5</v>
      </c>
      <c r="P513" s="18">
        <f>P514+P518</f>
        <v>0</v>
      </c>
    </row>
    <row r="514" spans="1:16" ht="20.25">
      <c r="A514" s="19" t="s">
        <v>502</v>
      </c>
      <c r="B514" s="22">
        <v>546</v>
      </c>
      <c r="C514" s="21" t="s">
        <v>64</v>
      </c>
      <c r="D514" s="21" t="s">
        <v>252</v>
      </c>
      <c r="E514" s="21" t="s">
        <v>503</v>
      </c>
      <c r="F514" s="21"/>
      <c r="G514" s="18">
        <f aca="true" t="shared" si="229" ref="G514:P514">G515+G516+G517</f>
        <v>27697.699999999997</v>
      </c>
      <c r="H514" s="18">
        <f t="shared" si="229"/>
        <v>0</v>
      </c>
      <c r="I514" s="18">
        <f t="shared" si="229"/>
        <v>24452.699999999997</v>
      </c>
      <c r="J514" s="18">
        <f t="shared" si="229"/>
        <v>0</v>
      </c>
      <c r="K514" s="18">
        <f t="shared" si="229"/>
        <v>0</v>
      </c>
      <c r="L514" s="18">
        <f t="shared" si="229"/>
        <v>21497.3</v>
      </c>
      <c r="M514" s="18">
        <f t="shared" si="229"/>
        <v>0</v>
      </c>
      <c r="N514" s="18">
        <f t="shared" si="229"/>
        <v>0</v>
      </c>
      <c r="O514" s="18">
        <f t="shared" si="229"/>
        <v>21497.3</v>
      </c>
      <c r="P514" s="18">
        <f t="shared" si="229"/>
        <v>0</v>
      </c>
    </row>
    <row r="515" spans="1:16" ht="20.25">
      <c r="A515" s="19" t="s">
        <v>125</v>
      </c>
      <c r="B515" s="22">
        <v>546</v>
      </c>
      <c r="C515" s="21" t="s">
        <v>64</v>
      </c>
      <c r="D515" s="21" t="s">
        <v>252</v>
      </c>
      <c r="E515" s="21" t="s">
        <v>503</v>
      </c>
      <c r="F515" s="21" t="s">
        <v>126</v>
      </c>
      <c r="G515" s="18">
        <v>26084.1</v>
      </c>
      <c r="H515" s="18"/>
      <c r="I515" s="18">
        <v>22988.1</v>
      </c>
      <c r="J515" s="18"/>
      <c r="K515" s="18"/>
      <c r="L515" s="18">
        <v>20032.7</v>
      </c>
      <c r="M515" s="18"/>
      <c r="N515" s="18"/>
      <c r="O515" s="18">
        <v>20032.7</v>
      </c>
      <c r="P515" s="18"/>
    </row>
    <row r="516" spans="1:16" ht="40.5">
      <c r="A516" s="19" t="s">
        <v>24</v>
      </c>
      <c r="B516" s="22">
        <v>546</v>
      </c>
      <c r="C516" s="21" t="s">
        <v>64</v>
      </c>
      <c r="D516" s="21" t="s">
        <v>252</v>
      </c>
      <c r="E516" s="21" t="s">
        <v>503</v>
      </c>
      <c r="F516" s="21" t="s">
        <v>25</v>
      </c>
      <c r="G516" s="18">
        <v>1600.3</v>
      </c>
      <c r="H516" s="18"/>
      <c r="I516" s="18">
        <v>1445.6</v>
      </c>
      <c r="J516" s="18"/>
      <c r="K516" s="18"/>
      <c r="L516" s="18">
        <v>1445.6</v>
      </c>
      <c r="M516" s="18"/>
      <c r="N516" s="18"/>
      <c r="O516" s="18">
        <v>1445.6</v>
      </c>
      <c r="P516" s="18"/>
    </row>
    <row r="517" spans="1:16" ht="20.25">
      <c r="A517" s="19" t="s">
        <v>127</v>
      </c>
      <c r="B517" s="22">
        <v>546</v>
      </c>
      <c r="C517" s="21" t="s">
        <v>64</v>
      </c>
      <c r="D517" s="21" t="s">
        <v>252</v>
      </c>
      <c r="E517" s="21" t="s">
        <v>503</v>
      </c>
      <c r="F517" s="21" t="s">
        <v>128</v>
      </c>
      <c r="G517" s="18">
        <v>13.3</v>
      </c>
      <c r="H517" s="18"/>
      <c r="I517" s="18">
        <v>19</v>
      </c>
      <c r="J517" s="18"/>
      <c r="K517" s="18"/>
      <c r="L517" s="18">
        <v>19</v>
      </c>
      <c r="M517" s="18"/>
      <c r="N517" s="18"/>
      <c r="O517" s="18">
        <v>19</v>
      </c>
      <c r="P517" s="18"/>
    </row>
    <row r="518" spans="1:16" ht="60.75">
      <c r="A518" s="19" t="s">
        <v>77</v>
      </c>
      <c r="B518" s="22">
        <v>546</v>
      </c>
      <c r="C518" s="21" t="s">
        <v>64</v>
      </c>
      <c r="D518" s="21" t="s">
        <v>252</v>
      </c>
      <c r="E518" s="21" t="s">
        <v>504</v>
      </c>
      <c r="F518" s="21"/>
      <c r="G518" s="18">
        <f>H518+I518+J518</f>
        <v>14306.1</v>
      </c>
      <c r="H518" s="18">
        <f aca="true" t="shared" si="230" ref="H518:P518">H519</f>
        <v>13876.9</v>
      </c>
      <c r="I518" s="18">
        <f t="shared" si="230"/>
        <v>429.2</v>
      </c>
      <c r="J518" s="18">
        <f t="shared" si="230"/>
        <v>0</v>
      </c>
      <c r="K518" s="18">
        <f t="shared" si="230"/>
        <v>13876.9</v>
      </c>
      <c r="L518" s="18">
        <f t="shared" si="230"/>
        <v>429.2</v>
      </c>
      <c r="M518" s="18">
        <f t="shared" si="230"/>
        <v>0</v>
      </c>
      <c r="N518" s="18">
        <f t="shared" si="230"/>
        <v>13876.9</v>
      </c>
      <c r="O518" s="18">
        <f t="shared" si="230"/>
        <v>429.2</v>
      </c>
      <c r="P518" s="18">
        <f t="shared" si="230"/>
        <v>0</v>
      </c>
    </row>
    <row r="519" spans="1:16" ht="20.25">
      <c r="A519" s="19" t="s">
        <v>125</v>
      </c>
      <c r="B519" s="22">
        <v>546</v>
      </c>
      <c r="C519" s="21" t="s">
        <v>64</v>
      </c>
      <c r="D519" s="21" t="s">
        <v>252</v>
      </c>
      <c r="E519" s="21" t="s">
        <v>504</v>
      </c>
      <c r="F519" s="21" t="s">
        <v>126</v>
      </c>
      <c r="G519" s="18">
        <f>H519+I519+J519</f>
        <v>14306.1</v>
      </c>
      <c r="H519" s="18">
        <v>13876.9</v>
      </c>
      <c r="I519" s="18">
        <v>429.2</v>
      </c>
      <c r="J519" s="18"/>
      <c r="K519" s="18">
        <v>13876.9</v>
      </c>
      <c r="L519" s="18">
        <v>429.2</v>
      </c>
      <c r="M519" s="18"/>
      <c r="N519" s="18">
        <v>13876.9</v>
      </c>
      <c r="O519" s="18">
        <v>429.2</v>
      </c>
      <c r="P519" s="18"/>
    </row>
    <row r="520" spans="1:16" ht="20.25">
      <c r="A520" s="19" t="s">
        <v>95</v>
      </c>
      <c r="B520" s="21" t="s">
        <v>505</v>
      </c>
      <c r="C520" s="21" t="s">
        <v>96</v>
      </c>
      <c r="D520" s="21" t="s">
        <v>13</v>
      </c>
      <c r="E520" s="21"/>
      <c r="F520" s="21"/>
      <c r="G520" s="18">
        <f>G521</f>
        <v>2005.5</v>
      </c>
      <c r="H520" s="18">
        <f aca="true" t="shared" si="231" ref="H520:P523">H521</f>
        <v>365.6</v>
      </c>
      <c r="I520" s="18">
        <f t="shared" si="231"/>
        <v>1324.5</v>
      </c>
      <c r="J520" s="18">
        <f t="shared" si="231"/>
        <v>0</v>
      </c>
      <c r="K520" s="18">
        <f t="shared" si="231"/>
        <v>365.6</v>
      </c>
      <c r="L520" s="18">
        <f t="shared" si="231"/>
        <v>1019.9</v>
      </c>
      <c r="M520" s="18">
        <f t="shared" si="231"/>
        <v>0</v>
      </c>
      <c r="N520" s="18">
        <f t="shared" si="231"/>
        <v>365.6</v>
      </c>
      <c r="O520" s="18">
        <f t="shared" si="231"/>
        <v>1019.9</v>
      </c>
      <c r="P520" s="18">
        <f t="shared" si="231"/>
        <v>0</v>
      </c>
    </row>
    <row r="521" spans="1:16" ht="20.25">
      <c r="A521" s="19" t="s">
        <v>141</v>
      </c>
      <c r="B521" s="22">
        <v>546</v>
      </c>
      <c r="C521" s="21" t="s">
        <v>96</v>
      </c>
      <c r="D521" s="21" t="s">
        <v>142</v>
      </c>
      <c r="E521" s="21"/>
      <c r="F521" s="21"/>
      <c r="G521" s="18">
        <f>G522</f>
        <v>2005.5</v>
      </c>
      <c r="H521" s="18">
        <f t="shared" si="231"/>
        <v>365.6</v>
      </c>
      <c r="I521" s="18">
        <f t="shared" si="231"/>
        <v>1324.5</v>
      </c>
      <c r="J521" s="18">
        <f t="shared" si="231"/>
        <v>0</v>
      </c>
      <c r="K521" s="18">
        <f t="shared" si="231"/>
        <v>365.6</v>
      </c>
      <c r="L521" s="18">
        <f t="shared" si="231"/>
        <v>1019.9</v>
      </c>
      <c r="M521" s="18">
        <f t="shared" si="231"/>
        <v>0</v>
      </c>
      <c r="N521" s="18">
        <f t="shared" si="231"/>
        <v>365.6</v>
      </c>
      <c r="O521" s="18">
        <f t="shared" si="231"/>
        <v>1019.9</v>
      </c>
      <c r="P521" s="18">
        <f t="shared" si="231"/>
        <v>0</v>
      </c>
    </row>
    <row r="522" spans="1:16" ht="40.5">
      <c r="A522" s="19" t="s">
        <v>67</v>
      </c>
      <c r="B522" s="22">
        <v>546</v>
      </c>
      <c r="C522" s="21" t="s">
        <v>96</v>
      </c>
      <c r="D522" s="21" t="s">
        <v>142</v>
      </c>
      <c r="E522" s="21" t="s">
        <v>68</v>
      </c>
      <c r="F522" s="21"/>
      <c r="G522" s="18">
        <f>G523</f>
        <v>2005.5</v>
      </c>
      <c r="H522" s="18">
        <f t="shared" si="231"/>
        <v>365.6</v>
      </c>
      <c r="I522" s="18">
        <f t="shared" si="231"/>
        <v>1324.5</v>
      </c>
      <c r="J522" s="18">
        <f t="shared" si="231"/>
        <v>0</v>
      </c>
      <c r="K522" s="18">
        <f t="shared" si="231"/>
        <v>365.6</v>
      </c>
      <c r="L522" s="18">
        <f t="shared" si="231"/>
        <v>1019.9</v>
      </c>
      <c r="M522" s="18">
        <f t="shared" si="231"/>
        <v>0</v>
      </c>
      <c r="N522" s="18">
        <f t="shared" si="231"/>
        <v>365.6</v>
      </c>
      <c r="O522" s="18">
        <f t="shared" si="231"/>
        <v>1019.9</v>
      </c>
      <c r="P522" s="18">
        <f t="shared" si="231"/>
        <v>0</v>
      </c>
    </row>
    <row r="523" spans="1:16" ht="20.25">
      <c r="A523" s="23" t="s">
        <v>143</v>
      </c>
      <c r="B523" s="22">
        <v>546</v>
      </c>
      <c r="C523" s="21" t="s">
        <v>96</v>
      </c>
      <c r="D523" s="21" t="s">
        <v>142</v>
      </c>
      <c r="E523" s="21" t="s">
        <v>144</v>
      </c>
      <c r="F523" s="21"/>
      <c r="G523" s="18">
        <f>G524</f>
        <v>2005.5</v>
      </c>
      <c r="H523" s="18">
        <f t="shared" si="231"/>
        <v>365.6</v>
      </c>
      <c r="I523" s="18">
        <f t="shared" si="231"/>
        <v>1324.5</v>
      </c>
      <c r="J523" s="18">
        <f t="shared" si="231"/>
        <v>0</v>
      </c>
      <c r="K523" s="18">
        <f t="shared" si="231"/>
        <v>365.6</v>
      </c>
      <c r="L523" s="18">
        <f t="shared" si="231"/>
        <v>1019.9</v>
      </c>
      <c r="M523" s="18">
        <f t="shared" si="231"/>
        <v>0</v>
      </c>
      <c r="N523" s="18">
        <f t="shared" si="231"/>
        <v>365.6</v>
      </c>
      <c r="O523" s="18">
        <f t="shared" si="231"/>
        <v>1019.9</v>
      </c>
      <c r="P523" s="18">
        <f t="shared" si="231"/>
        <v>0</v>
      </c>
    </row>
    <row r="524" spans="1:16" ht="40.5">
      <c r="A524" s="23" t="s">
        <v>506</v>
      </c>
      <c r="B524" s="22">
        <v>546</v>
      </c>
      <c r="C524" s="21" t="s">
        <v>96</v>
      </c>
      <c r="D524" s="21" t="s">
        <v>142</v>
      </c>
      <c r="E524" s="21" t="s">
        <v>507</v>
      </c>
      <c r="F524" s="21"/>
      <c r="G524" s="18">
        <f>G525+G527</f>
        <v>2005.5</v>
      </c>
      <c r="H524" s="18">
        <f aca="true" t="shared" si="232" ref="H524:M524">H525+H527</f>
        <v>365.6</v>
      </c>
      <c r="I524" s="18">
        <f t="shared" si="232"/>
        <v>1324.5</v>
      </c>
      <c r="J524" s="18">
        <f t="shared" si="232"/>
        <v>0</v>
      </c>
      <c r="K524" s="18">
        <f t="shared" si="232"/>
        <v>365.6</v>
      </c>
      <c r="L524" s="18">
        <f t="shared" si="232"/>
        <v>1019.9</v>
      </c>
      <c r="M524" s="18">
        <f t="shared" si="232"/>
        <v>0</v>
      </c>
      <c r="N524" s="18">
        <f>N525+N527</f>
        <v>365.6</v>
      </c>
      <c r="O524" s="18">
        <f>O525+O527</f>
        <v>1019.9</v>
      </c>
      <c r="P524" s="18">
        <f>P525+P527</f>
        <v>0</v>
      </c>
    </row>
    <row r="525" spans="1:16" ht="20.25">
      <c r="A525" s="19" t="s">
        <v>502</v>
      </c>
      <c r="B525" s="22">
        <v>546</v>
      </c>
      <c r="C525" s="21" t="s">
        <v>96</v>
      </c>
      <c r="D525" s="21" t="s">
        <v>142</v>
      </c>
      <c r="E525" s="21" t="s">
        <v>508</v>
      </c>
      <c r="F525" s="21"/>
      <c r="G525" s="18">
        <f>G526</f>
        <v>1628.6</v>
      </c>
      <c r="H525" s="18">
        <f aca="true" t="shared" si="233" ref="H525:P525">H526</f>
        <v>0</v>
      </c>
      <c r="I525" s="18">
        <f t="shared" si="233"/>
        <v>1313.2</v>
      </c>
      <c r="J525" s="18">
        <f t="shared" si="233"/>
        <v>0</v>
      </c>
      <c r="K525" s="18">
        <f t="shared" si="233"/>
        <v>0</v>
      </c>
      <c r="L525" s="18">
        <f t="shared" si="233"/>
        <v>1008.6</v>
      </c>
      <c r="M525" s="18">
        <f t="shared" si="233"/>
        <v>0</v>
      </c>
      <c r="N525" s="18">
        <f t="shared" si="233"/>
        <v>0</v>
      </c>
      <c r="O525" s="18">
        <f t="shared" si="233"/>
        <v>1008.6</v>
      </c>
      <c r="P525" s="18">
        <f t="shared" si="233"/>
        <v>0</v>
      </c>
    </row>
    <row r="526" spans="1:16" ht="20.25">
      <c r="A526" s="19" t="s">
        <v>125</v>
      </c>
      <c r="B526" s="22">
        <v>546</v>
      </c>
      <c r="C526" s="21" t="s">
        <v>96</v>
      </c>
      <c r="D526" s="21" t="s">
        <v>142</v>
      </c>
      <c r="E526" s="21" t="s">
        <v>508</v>
      </c>
      <c r="F526" s="21" t="s">
        <v>126</v>
      </c>
      <c r="G526" s="18">
        <v>1628.6</v>
      </c>
      <c r="H526" s="18"/>
      <c r="I526" s="18">
        <v>1313.2</v>
      </c>
      <c r="J526" s="18"/>
      <c r="K526" s="18"/>
      <c r="L526" s="18">
        <v>1008.6</v>
      </c>
      <c r="M526" s="18"/>
      <c r="N526" s="18"/>
      <c r="O526" s="18">
        <v>1008.6</v>
      </c>
      <c r="P526" s="18"/>
    </row>
    <row r="527" spans="1:16" ht="60.75">
      <c r="A527" s="19" t="s">
        <v>77</v>
      </c>
      <c r="B527" s="22">
        <v>546</v>
      </c>
      <c r="C527" s="21" t="s">
        <v>96</v>
      </c>
      <c r="D527" s="21" t="s">
        <v>142</v>
      </c>
      <c r="E527" s="21" t="s">
        <v>509</v>
      </c>
      <c r="F527" s="21"/>
      <c r="G527" s="18">
        <f>H527+I527+J527</f>
        <v>376.90000000000003</v>
      </c>
      <c r="H527" s="18">
        <f aca="true" t="shared" si="234" ref="H527:P527">H528</f>
        <v>365.6</v>
      </c>
      <c r="I527" s="18">
        <f t="shared" si="234"/>
        <v>11.3</v>
      </c>
      <c r="J527" s="18">
        <f t="shared" si="234"/>
        <v>0</v>
      </c>
      <c r="K527" s="18">
        <f t="shared" si="234"/>
        <v>365.6</v>
      </c>
      <c r="L527" s="18">
        <f t="shared" si="234"/>
        <v>11.3</v>
      </c>
      <c r="M527" s="18">
        <f t="shared" si="234"/>
        <v>0</v>
      </c>
      <c r="N527" s="18">
        <f t="shared" si="234"/>
        <v>365.6</v>
      </c>
      <c r="O527" s="18">
        <f t="shared" si="234"/>
        <v>11.3</v>
      </c>
      <c r="P527" s="18">
        <f t="shared" si="234"/>
        <v>0</v>
      </c>
    </row>
    <row r="528" spans="1:16" ht="20.25">
      <c r="A528" s="19" t="s">
        <v>125</v>
      </c>
      <c r="B528" s="22">
        <v>546</v>
      </c>
      <c r="C528" s="21" t="s">
        <v>96</v>
      </c>
      <c r="D528" s="21" t="s">
        <v>142</v>
      </c>
      <c r="E528" s="21" t="s">
        <v>509</v>
      </c>
      <c r="F528" s="21" t="s">
        <v>126</v>
      </c>
      <c r="G528" s="18">
        <f>H528+I528+J528</f>
        <v>376.90000000000003</v>
      </c>
      <c r="H528" s="18">
        <v>365.6</v>
      </c>
      <c r="I528" s="18">
        <v>11.3</v>
      </c>
      <c r="J528" s="18"/>
      <c r="K528" s="18">
        <v>365.6</v>
      </c>
      <c r="L528" s="18">
        <v>11.3</v>
      </c>
      <c r="M528" s="18"/>
      <c r="N528" s="18">
        <v>365.6</v>
      </c>
      <c r="O528" s="18">
        <v>11.3</v>
      </c>
      <c r="P528" s="18"/>
    </row>
    <row r="529" spans="1:16" ht="20.25">
      <c r="A529" s="19" t="s">
        <v>510</v>
      </c>
      <c r="B529" s="22">
        <v>546</v>
      </c>
      <c r="C529" s="21" t="s">
        <v>252</v>
      </c>
      <c r="D529" s="21" t="s">
        <v>13</v>
      </c>
      <c r="E529" s="21"/>
      <c r="F529" s="21"/>
      <c r="G529" s="18">
        <f>G530</f>
        <v>114</v>
      </c>
      <c r="H529" s="18" t="e">
        <f>#REF!+H530</f>
        <v>#REF!</v>
      </c>
      <c r="I529" s="18" t="e">
        <f>#REF!+I530</f>
        <v>#REF!</v>
      </c>
      <c r="J529" s="18" t="e">
        <f>#REF!+J530</f>
        <v>#REF!</v>
      </c>
      <c r="K529" s="18" t="e">
        <f>#REF!+K530</f>
        <v>#REF!</v>
      </c>
      <c r="L529" s="18" t="e">
        <f>#REF!+L530</f>
        <v>#REF!</v>
      </c>
      <c r="M529" s="18" t="e">
        <f>#REF!+M530</f>
        <v>#REF!</v>
      </c>
      <c r="N529" s="18" t="e">
        <f>#REF!+N530</f>
        <v>#REF!</v>
      </c>
      <c r="O529" s="18" t="e">
        <f>#REF!+O530</f>
        <v>#REF!</v>
      </c>
      <c r="P529" s="18" t="e">
        <f>#REF!+P530</f>
        <v>#REF!</v>
      </c>
    </row>
    <row r="530" spans="1:16" ht="20.25">
      <c r="A530" s="27" t="s">
        <v>511</v>
      </c>
      <c r="B530" s="22">
        <v>546</v>
      </c>
      <c r="C530" s="21" t="s">
        <v>252</v>
      </c>
      <c r="D530" s="21" t="s">
        <v>252</v>
      </c>
      <c r="E530" s="21"/>
      <c r="F530" s="21"/>
      <c r="G530" s="18">
        <f>G531</f>
        <v>114</v>
      </c>
      <c r="H530" s="18" t="e">
        <f>H531+#REF!</f>
        <v>#REF!</v>
      </c>
      <c r="I530" s="18" t="e">
        <f>I531+#REF!</f>
        <v>#REF!</v>
      </c>
      <c r="J530" s="18" t="e">
        <f>J531+#REF!</f>
        <v>#REF!</v>
      </c>
      <c r="K530" s="18" t="e">
        <f>K531+#REF!</f>
        <v>#REF!</v>
      </c>
      <c r="L530" s="18" t="e">
        <f>L531+#REF!</f>
        <v>#REF!</v>
      </c>
      <c r="M530" s="18" t="e">
        <f>M531+#REF!</f>
        <v>#REF!</v>
      </c>
      <c r="N530" s="18" t="e">
        <f>N531+#REF!</f>
        <v>#REF!</v>
      </c>
      <c r="O530" s="18" t="e">
        <f>O531+#REF!</f>
        <v>#REF!</v>
      </c>
      <c r="P530" s="18" t="e">
        <f>P531+#REF!</f>
        <v>#REF!</v>
      </c>
    </row>
    <row r="531" spans="1:16" ht="40.5">
      <c r="A531" s="27" t="s">
        <v>442</v>
      </c>
      <c r="B531" s="22">
        <v>546</v>
      </c>
      <c r="C531" s="21" t="s">
        <v>252</v>
      </c>
      <c r="D531" s="21" t="s">
        <v>252</v>
      </c>
      <c r="E531" s="21" t="s">
        <v>443</v>
      </c>
      <c r="F531" s="21"/>
      <c r="G531" s="18">
        <f>G532</f>
        <v>114</v>
      </c>
      <c r="H531" s="18" t="e">
        <f aca="true" t="shared" si="235" ref="H531:P531">H532</f>
        <v>#REF!</v>
      </c>
      <c r="I531" s="18" t="e">
        <f t="shared" si="235"/>
        <v>#REF!</v>
      </c>
      <c r="J531" s="18" t="e">
        <f t="shared" si="235"/>
        <v>#REF!</v>
      </c>
      <c r="K531" s="18" t="e">
        <f t="shared" si="235"/>
        <v>#REF!</v>
      </c>
      <c r="L531" s="18" t="e">
        <f t="shared" si="235"/>
        <v>#REF!</v>
      </c>
      <c r="M531" s="18" t="e">
        <f t="shared" si="235"/>
        <v>#REF!</v>
      </c>
      <c r="N531" s="18" t="e">
        <f t="shared" si="235"/>
        <v>#REF!</v>
      </c>
      <c r="O531" s="18" t="e">
        <f t="shared" si="235"/>
        <v>#REF!</v>
      </c>
      <c r="P531" s="18" t="e">
        <f t="shared" si="235"/>
        <v>#REF!</v>
      </c>
    </row>
    <row r="532" spans="1:16" ht="40.5">
      <c r="A532" s="19" t="s">
        <v>512</v>
      </c>
      <c r="B532" s="22">
        <v>546</v>
      </c>
      <c r="C532" s="21" t="s">
        <v>252</v>
      </c>
      <c r="D532" s="21" t="s">
        <v>252</v>
      </c>
      <c r="E532" s="21" t="s">
        <v>513</v>
      </c>
      <c r="F532" s="21"/>
      <c r="G532" s="18">
        <f aca="true" t="shared" si="236" ref="G532:P532">G533</f>
        <v>114</v>
      </c>
      <c r="H532" s="18" t="e">
        <f t="shared" si="236"/>
        <v>#REF!</v>
      </c>
      <c r="I532" s="18" t="e">
        <f t="shared" si="236"/>
        <v>#REF!</v>
      </c>
      <c r="J532" s="18" t="e">
        <f t="shared" si="236"/>
        <v>#REF!</v>
      </c>
      <c r="K532" s="18" t="e">
        <f t="shared" si="236"/>
        <v>#REF!</v>
      </c>
      <c r="L532" s="18" t="e">
        <f t="shared" si="236"/>
        <v>#REF!</v>
      </c>
      <c r="M532" s="18" t="e">
        <f t="shared" si="236"/>
        <v>#REF!</v>
      </c>
      <c r="N532" s="18" t="e">
        <f t="shared" si="236"/>
        <v>#REF!</v>
      </c>
      <c r="O532" s="18" t="e">
        <f t="shared" si="236"/>
        <v>#REF!</v>
      </c>
      <c r="P532" s="18" t="e">
        <f t="shared" si="236"/>
        <v>#REF!</v>
      </c>
    </row>
    <row r="533" spans="1:16" ht="20.25">
      <c r="A533" s="55" t="s">
        <v>446</v>
      </c>
      <c r="B533" s="22">
        <v>546</v>
      </c>
      <c r="C533" s="21" t="s">
        <v>252</v>
      </c>
      <c r="D533" s="21" t="s">
        <v>252</v>
      </c>
      <c r="E533" s="22" t="s">
        <v>514</v>
      </c>
      <c r="F533" s="21"/>
      <c r="G533" s="18">
        <f>G534+G535</f>
        <v>114</v>
      </c>
      <c r="H533" s="18" t="e">
        <f>H534+#REF!+#REF!+H535</f>
        <v>#REF!</v>
      </c>
      <c r="I533" s="18" t="e">
        <f>I534+#REF!+#REF!+I535</f>
        <v>#REF!</v>
      </c>
      <c r="J533" s="18" t="e">
        <f>J534+#REF!+#REF!+J535</f>
        <v>#REF!</v>
      </c>
      <c r="K533" s="18" t="e">
        <f>K534+#REF!+#REF!+K535</f>
        <v>#REF!</v>
      </c>
      <c r="L533" s="18" t="e">
        <f>L534+#REF!+#REF!+L535</f>
        <v>#REF!</v>
      </c>
      <c r="M533" s="18" t="e">
        <f>M534+#REF!+#REF!+M535</f>
        <v>#REF!</v>
      </c>
      <c r="N533" s="18" t="e">
        <f>N534+#REF!+#REF!</f>
        <v>#REF!</v>
      </c>
      <c r="O533" s="18" t="e">
        <f>O534+#REF!+#REF!</f>
        <v>#REF!</v>
      </c>
      <c r="P533" s="18" t="e">
        <f>P534+#REF!+#REF!</f>
        <v>#REF!</v>
      </c>
    </row>
    <row r="534" spans="1:16" ht="40.5">
      <c r="A534" s="27" t="s">
        <v>24</v>
      </c>
      <c r="B534" s="22">
        <v>546</v>
      </c>
      <c r="C534" s="21" t="s">
        <v>252</v>
      </c>
      <c r="D534" s="21" t="s">
        <v>252</v>
      </c>
      <c r="E534" s="22" t="s">
        <v>514</v>
      </c>
      <c r="F534" s="21" t="s">
        <v>25</v>
      </c>
      <c r="G534" s="18">
        <v>82</v>
      </c>
      <c r="H534" s="18"/>
      <c r="I534" s="18">
        <v>360</v>
      </c>
      <c r="J534" s="18"/>
      <c r="K534" s="18"/>
      <c r="L534" s="18">
        <v>360</v>
      </c>
      <c r="M534" s="18"/>
      <c r="N534" s="18"/>
      <c r="O534" s="18">
        <v>360</v>
      </c>
      <c r="P534" s="18"/>
    </row>
    <row r="535" spans="1:16" ht="40.5">
      <c r="A535" s="19" t="s">
        <v>168</v>
      </c>
      <c r="B535" s="22">
        <v>546</v>
      </c>
      <c r="C535" s="21" t="s">
        <v>252</v>
      </c>
      <c r="D535" s="21" t="s">
        <v>252</v>
      </c>
      <c r="E535" s="22" t="s">
        <v>514</v>
      </c>
      <c r="F535" s="21" t="s">
        <v>169</v>
      </c>
      <c r="G535" s="18">
        <v>32</v>
      </c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20.25">
      <c r="A536" s="19" t="s">
        <v>157</v>
      </c>
      <c r="B536" s="22">
        <v>546</v>
      </c>
      <c r="C536" s="21" t="s">
        <v>158</v>
      </c>
      <c r="D536" s="21" t="s">
        <v>13</v>
      </c>
      <c r="E536" s="21"/>
      <c r="F536" s="21"/>
      <c r="G536" s="18">
        <f aca="true" t="shared" si="237" ref="G536:M536">G537+G544+G569</f>
        <v>30095.8</v>
      </c>
      <c r="H536" s="18" t="e">
        <f t="shared" si="237"/>
        <v>#REF!</v>
      </c>
      <c r="I536" s="18" t="e">
        <f t="shared" si="237"/>
        <v>#REF!</v>
      </c>
      <c r="J536" s="18" t="e">
        <f t="shared" si="237"/>
        <v>#REF!</v>
      </c>
      <c r="K536" s="18" t="e">
        <f t="shared" si="237"/>
        <v>#REF!</v>
      </c>
      <c r="L536" s="18" t="e">
        <f t="shared" si="237"/>
        <v>#REF!</v>
      </c>
      <c r="M536" s="18" t="e">
        <f t="shared" si="237"/>
        <v>#REF!</v>
      </c>
      <c r="N536" s="18" t="e">
        <f>N537+N544</f>
        <v>#REF!</v>
      </c>
      <c r="O536" s="18" t="e">
        <f>O537+O544</f>
        <v>#REF!</v>
      </c>
      <c r="P536" s="18" t="e">
        <f>P537+P544</f>
        <v>#REF!</v>
      </c>
    </row>
    <row r="537" spans="1:16" ht="20.25">
      <c r="A537" s="19" t="s">
        <v>515</v>
      </c>
      <c r="B537" s="22">
        <v>546</v>
      </c>
      <c r="C537" s="21" t="s">
        <v>158</v>
      </c>
      <c r="D537" s="21" t="s">
        <v>12</v>
      </c>
      <c r="E537" s="21"/>
      <c r="F537" s="21"/>
      <c r="G537" s="18">
        <f>G539</f>
        <v>1667</v>
      </c>
      <c r="H537" s="18">
        <f aca="true" t="shared" si="238" ref="H537:P537">H539</f>
        <v>0</v>
      </c>
      <c r="I537" s="18">
        <f t="shared" si="238"/>
        <v>1665</v>
      </c>
      <c r="J537" s="18">
        <f t="shared" si="238"/>
        <v>0</v>
      </c>
      <c r="K537" s="18">
        <f t="shared" si="238"/>
        <v>0</v>
      </c>
      <c r="L537" s="18">
        <f t="shared" si="238"/>
        <v>1665</v>
      </c>
      <c r="M537" s="18">
        <f t="shared" si="238"/>
        <v>0</v>
      </c>
      <c r="N537" s="18">
        <f t="shared" si="238"/>
        <v>0</v>
      </c>
      <c r="O537" s="18">
        <f t="shared" si="238"/>
        <v>1665</v>
      </c>
      <c r="P537" s="18">
        <f t="shared" si="238"/>
        <v>0</v>
      </c>
    </row>
    <row r="538" spans="1:16" ht="40.5">
      <c r="A538" s="19" t="s">
        <v>160</v>
      </c>
      <c r="B538" s="22">
        <v>546</v>
      </c>
      <c r="C538" s="21" t="s">
        <v>158</v>
      </c>
      <c r="D538" s="21" t="s">
        <v>12</v>
      </c>
      <c r="E538" s="21" t="s">
        <v>161</v>
      </c>
      <c r="F538" s="21"/>
      <c r="G538" s="18">
        <f aca="true" t="shared" si="239" ref="G538:P538">G539</f>
        <v>1667</v>
      </c>
      <c r="H538" s="18">
        <f t="shared" si="239"/>
        <v>0</v>
      </c>
      <c r="I538" s="18">
        <f t="shared" si="239"/>
        <v>1665</v>
      </c>
      <c r="J538" s="18">
        <f t="shared" si="239"/>
        <v>0</v>
      </c>
      <c r="K538" s="18">
        <f t="shared" si="239"/>
        <v>0</v>
      </c>
      <c r="L538" s="18">
        <f t="shared" si="239"/>
        <v>1665</v>
      </c>
      <c r="M538" s="18">
        <f t="shared" si="239"/>
        <v>0</v>
      </c>
      <c r="N538" s="18">
        <f t="shared" si="239"/>
        <v>0</v>
      </c>
      <c r="O538" s="18">
        <f t="shared" si="239"/>
        <v>1665</v>
      </c>
      <c r="P538" s="18">
        <f t="shared" si="239"/>
        <v>0</v>
      </c>
    </row>
    <row r="539" spans="1:16" ht="40.5">
      <c r="A539" s="19" t="s">
        <v>162</v>
      </c>
      <c r="B539" s="22">
        <v>546</v>
      </c>
      <c r="C539" s="21" t="s">
        <v>158</v>
      </c>
      <c r="D539" s="21" t="s">
        <v>12</v>
      </c>
      <c r="E539" s="21" t="s">
        <v>163</v>
      </c>
      <c r="F539" s="21"/>
      <c r="G539" s="18">
        <f>G541</f>
        <v>1667</v>
      </c>
      <c r="H539" s="18">
        <f aca="true" t="shared" si="240" ref="H539:P539">H541</f>
        <v>0</v>
      </c>
      <c r="I539" s="18">
        <f t="shared" si="240"/>
        <v>1665</v>
      </c>
      <c r="J539" s="18">
        <f t="shared" si="240"/>
        <v>0</v>
      </c>
      <c r="K539" s="18">
        <f t="shared" si="240"/>
        <v>0</v>
      </c>
      <c r="L539" s="18">
        <f t="shared" si="240"/>
        <v>1665</v>
      </c>
      <c r="M539" s="18">
        <f t="shared" si="240"/>
        <v>0</v>
      </c>
      <c r="N539" s="18">
        <f t="shared" si="240"/>
        <v>0</v>
      </c>
      <c r="O539" s="18">
        <f t="shared" si="240"/>
        <v>1665</v>
      </c>
      <c r="P539" s="18">
        <f t="shared" si="240"/>
        <v>0</v>
      </c>
    </row>
    <row r="540" spans="1:16" ht="20.25">
      <c r="A540" s="19" t="s">
        <v>516</v>
      </c>
      <c r="B540" s="22">
        <v>546</v>
      </c>
      <c r="C540" s="21" t="s">
        <v>158</v>
      </c>
      <c r="D540" s="21" t="s">
        <v>12</v>
      </c>
      <c r="E540" s="21" t="s">
        <v>517</v>
      </c>
      <c r="F540" s="21"/>
      <c r="G540" s="18">
        <f>G541</f>
        <v>1667</v>
      </c>
      <c r="H540" s="18">
        <f aca="true" t="shared" si="241" ref="H540:P540">H541</f>
        <v>0</v>
      </c>
      <c r="I540" s="18">
        <f t="shared" si="241"/>
        <v>1665</v>
      </c>
      <c r="J540" s="18">
        <f t="shared" si="241"/>
        <v>0</v>
      </c>
      <c r="K540" s="18">
        <f t="shared" si="241"/>
        <v>0</v>
      </c>
      <c r="L540" s="18">
        <f t="shared" si="241"/>
        <v>1665</v>
      </c>
      <c r="M540" s="18">
        <f t="shared" si="241"/>
        <v>0</v>
      </c>
      <c r="N540" s="18">
        <f t="shared" si="241"/>
        <v>0</v>
      </c>
      <c r="O540" s="18">
        <f t="shared" si="241"/>
        <v>1665</v>
      </c>
      <c r="P540" s="18">
        <f t="shared" si="241"/>
        <v>0</v>
      </c>
    </row>
    <row r="541" spans="1:16" ht="60.75">
      <c r="A541" s="19" t="s">
        <v>518</v>
      </c>
      <c r="B541" s="22">
        <v>546</v>
      </c>
      <c r="C541" s="21" t="s">
        <v>158</v>
      </c>
      <c r="D541" s="21" t="s">
        <v>12</v>
      </c>
      <c r="E541" s="21" t="s">
        <v>519</v>
      </c>
      <c r="F541" s="21"/>
      <c r="G541" s="18">
        <f>G543+G542</f>
        <v>1667</v>
      </c>
      <c r="H541" s="18">
        <f aca="true" t="shared" si="242" ref="H541:P541">H543+H542</f>
        <v>0</v>
      </c>
      <c r="I541" s="18">
        <f t="shared" si="242"/>
        <v>1665</v>
      </c>
      <c r="J541" s="18">
        <f t="shared" si="242"/>
        <v>0</v>
      </c>
      <c r="K541" s="18">
        <f t="shared" si="242"/>
        <v>0</v>
      </c>
      <c r="L541" s="18">
        <f t="shared" si="242"/>
        <v>1665</v>
      </c>
      <c r="M541" s="18">
        <f t="shared" si="242"/>
        <v>0</v>
      </c>
      <c r="N541" s="18">
        <f t="shared" si="242"/>
        <v>0</v>
      </c>
      <c r="O541" s="18">
        <f t="shared" si="242"/>
        <v>1665</v>
      </c>
      <c r="P541" s="18">
        <f t="shared" si="242"/>
        <v>0</v>
      </c>
    </row>
    <row r="542" spans="1:16" ht="40.5">
      <c r="A542" s="19" t="s">
        <v>24</v>
      </c>
      <c r="B542" s="22">
        <v>546</v>
      </c>
      <c r="C542" s="21" t="s">
        <v>158</v>
      </c>
      <c r="D542" s="21" t="s">
        <v>12</v>
      </c>
      <c r="E542" s="21" t="s">
        <v>519</v>
      </c>
      <c r="F542" s="21" t="s">
        <v>25</v>
      </c>
      <c r="G542" s="18">
        <v>7.6</v>
      </c>
      <c r="H542" s="18"/>
      <c r="I542" s="18">
        <v>8.4</v>
      </c>
      <c r="J542" s="18"/>
      <c r="K542" s="18"/>
      <c r="L542" s="18">
        <v>8.4</v>
      </c>
      <c r="M542" s="18"/>
      <c r="N542" s="18"/>
      <c r="O542" s="18">
        <v>8.4</v>
      </c>
      <c r="P542" s="18"/>
    </row>
    <row r="543" spans="1:16" ht="20.25">
      <c r="A543" s="19" t="s">
        <v>520</v>
      </c>
      <c r="B543" s="22">
        <v>546</v>
      </c>
      <c r="C543" s="21" t="s">
        <v>158</v>
      </c>
      <c r="D543" s="21" t="s">
        <v>12</v>
      </c>
      <c r="E543" s="21" t="s">
        <v>519</v>
      </c>
      <c r="F543" s="21" t="s">
        <v>521</v>
      </c>
      <c r="G543" s="18">
        <v>1659.4</v>
      </c>
      <c r="H543" s="18"/>
      <c r="I543" s="18">
        <v>1656.6</v>
      </c>
      <c r="J543" s="18"/>
      <c r="K543" s="18"/>
      <c r="L543" s="18">
        <v>1656.6</v>
      </c>
      <c r="M543" s="18"/>
      <c r="N543" s="18"/>
      <c r="O543" s="18">
        <v>1656.6</v>
      </c>
      <c r="P543" s="18"/>
    </row>
    <row r="544" spans="1:16" ht="20.25">
      <c r="A544" s="19" t="s">
        <v>159</v>
      </c>
      <c r="B544" s="22">
        <v>546</v>
      </c>
      <c r="C544" s="21" t="s">
        <v>158</v>
      </c>
      <c r="D544" s="21" t="s">
        <v>66</v>
      </c>
      <c r="E544" s="21"/>
      <c r="F544" s="21"/>
      <c r="G544" s="18">
        <f aca="true" t="shared" si="243" ref="G544:M544">G545+G559+G566</f>
        <v>28047.3</v>
      </c>
      <c r="H544" s="18" t="e">
        <f t="shared" si="243"/>
        <v>#REF!</v>
      </c>
      <c r="I544" s="18" t="e">
        <f t="shared" si="243"/>
        <v>#REF!</v>
      </c>
      <c r="J544" s="18" t="e">
        <f t="shared" si="243"/>
        <v>#REF!</v>
      </c>
      <c r="K544" s="18" t="e">
        <f t="shared" si="243"/>
        <v>#REF!</v>
      </c>
      <c r="L544" s="18" t="e">
        <f t="shared" si="243"/>
        <v>#REF!</v>
      </c>
      <c r="M544" s="18" t="e">
        <f t="shared" si="243"/>
        <v>#REF!</v>
      </c>
      <c r="N544" s="18" t="e">
        <f>N545+N559</f>
        <v>#REF!</v>
      </c>
      <c r="O544" s="18" t="e">
        <f>O545+O559</f>
        <v>#REF!</v>
      </c>
      <c r="P544" s="18" t="e">
        <f>P545+P559</f>
        <v>#REF!</v>
      </c>
    </row>
    <row r="545" spans="1:16" ht="40.5">
      <c r="A545" s="19" t="s">
        <v>160</v>
      </c>
      <c r="B545" s="22">
        <v>546</v>
      </c>
      <c r="C545" s="21" t="s">
        <v>158</v>
      </c>
      <c r="D545" s="21" t="s">
        <v>66</v>
      </c>
      <c r="E545" s="21" t="s">
        <v>161</v>
      </c>
      <c r="F545" s="21"/>
      <c r="G545" s="18">
        <f>G546</f>
        <v>24568.1</v>
      </c>
      <c r="H545" s="18" t="e">
        <f aca="true" t="shared" si="244" ref="H545:P545">H546</f>
        <v>#REF!</v>
      </c>
      <c r="I545" s="18" t="e">
        <f t="shared" si="244"/>
        <v>#REF!</v>
      </c>
      <c r="J545" s="18" t="e">
        <f t="shared" si="244"/>
        <v>#REF!</v>
      </c>
      <c r="K545" s="18" t="e">
        <f t="shared" si="244"/>
        <v>#REF!</v>
      </c>
      <c r="L545" s="18" t="e">
        <f t="shared" si="244"/>
        <v>#REF!</v>
      </c>
      <c r="M545" s="18" t="e">
        <f t="shared" si="244"/>
        <v>#REF!</v>
      </c>
      <c r="N545" s="18" t="e">
        <f t="shared" si="244"/>
        <v>#REF!</v>
      </c>
      <c r="O545" s="18" t="e">
        <f t="shared" si="244"/>
        <v>#REF!</v>
      </c>
      <c r="P545" s="18" t="e">
        <f t="shared" si="244"/>
        <v>#REF!</v>
      </c>
    </row>
    <row r="546" spans="1:16" ht="40.5">
      <c r="A546" s="19" t="s">
        <v>162</v>
      </c>
      <c r="B546" s="22">
        <v>546</v>
      </c>
      <c r="C546" s="21" t="s">
        <v>158</v>
      </c>
      <c r="D546" s="21" t="s">
        <v>66</v>
      </c>
      <c r="E546" s="21" t="s">
        <v>163</v>
      </c>
      <c r="F546" s="21"/>
      <c r="G546" s="18">
        <f aca="true" t="shared" si="245" ref="G546:P546">G547+G551+G556</f>
        <v>24568.1</v>
      </c>
      <c r="H546" s="18" t="e">
        <f t="shared" si="245"/>
        <v>#REF!</v>
      </c>
      <c r="I546" s="18" t="e">
        <f t="shared" si="245"/>
        <v>#REF!</v>
      </c>
      <c r="J546" s="18" t="e">
        <f t="shared" si="245"/>
        <v>#REF!</v>
      </c>
      <c r="K546" s="18" t="e">
        <f t="shared" si="245"/>
        <v>#REF!</v>
      </c>
      <c r="L546" s="18" t="e">
        <f t="shared" si="245"/>
        <v>#REF!</v>
      </c>
      <c r="M546" s="18" t="e">
        <f t="shared" si="245"/>
        <v>#REF!</v>
      </c>
      <c r="N546" s="18" t="e">
        <f t="shared" si="245"/>
        <v>#REF!</v>
      </c>
      <c r="O546" s="18" t="e">
        <f t="shared" si="245"/>
        <v>#REF!</v>
      </c>
      <c r="P546" s="18" t="e">
        <f t="shared" si="245"/>
        <v>#REF!</v>
      </c>
    </row>
    <row r="547" spans="1:16" ht="40.5">
      <c r="A547" s="19" t="s">
        <v>164</v>
      </c>
      <c r="B547" s="22">
        <v>546</v>
      </c>
      <c r="C547" s="21" t="s">
        <v>158</v>
      </c>
      <c r="D547" s="21" t="s">
        <v>66</v>
      </c>
      <c r="E547" s="21" t="s">
        <v>165</v>
      </c>
      <c r="F547" s="21"/>
      <c r="G547" s="18">
        <f>G548</f>
        <v>259.8</v>
      </c>
      <c r="H547" s="18">
        <f aca="true" t="shared" si="246" ref="H547:P547">H548</f>
        <v>0</v>
      </c>
      <c r="I547" s="18">
        <f t="shared" si="246"/>
        <v>257.4</v>
      </c>
      <c r="J547" s="18">
        <f t="shared" si="246"/>
        <v>0</v>
      </c>
      <c r="K547" s="18">
        <f t="shared" si="246"/>
        <v>0</v>
      </c>
      <c r="L547" s="18">
        <f t="shared" si="246"/>
        <v>233.70000000000002</v>
      </c>
      <c r="M547" s="18">
        <f t="shared" si="246"/>
        <v>0</v>
      </c>
      <c r="N547" s="18">
        <f t="shared" si="246"/>
        <v>0</v>
      </c>
      <c r="O547" s="18">
        <f t="shared" si="246"/>
        <v>233.70000000000002</v>
      </c>
      <c r="P547" s="18">
        <f t="shared" si="246"/>
        <v>0</v>
      </c>
    </row>
    <row r="548" spans="1:16" ht="60.75">
      <c r="A548" s="27" t="s">
        <v>166</v>
      </c>
      <c r="B548" s="22">
        <v>546</v>
      </c>
      <c r="C548" s="21" t="s">
        <v>158</v>
      </c>
      <c r="D548" s="21" t="s">
        <v>66</v>
      </c>
      <c r="E548" s="21" t="s">
        <v>167</v>
      </c>
      <c r="F548" s="21"/>
      <c r="G548" s="18">
        <f>G549+G550</f>
        <v>259.8</v>
      </c>
      <c r="H548" s="18">
        <f aca="true" t="shared" si="247" ref="H548:P548">H549+H550</f>
        <v>0</v>
      </c>
      <c r="I548" s="18">
        <f t="shared" si="247"/>
        <v>257.4</v>
      </c>
      <c r="J548" s="18">
        <f t="shared" si="247"/>
        <v>0</v>
      </c>
      <c r="K548" s="18">
        <f t="shared" si="247"/>
        <v>0</v>
      </c>
      <c r="L548" s="18">
        <f t="shared" si="247"/>
        <v>233.70000000000002</v>
      </c>
      <c r="M548" s="18">
        <f t="shared" si="247"/>
        <v>0</v>
      </c>
      <c r="N548" s="18">
        <f t="shared" si="247"/>
        <v>0</v>
      </c>
      <c r="O548" s="18">
        <f t="shared" si="247"/>
        <v>233.70000000000002</v>
      </c>
      <c r="P548" s="18">
        <f t="shared" si="247"/>
        <v>0</v>
      </c>
    </row>
    <row r="549" spans="1:16" ht="40.5">
      <c r="A549" s="19" t="s">
        <v>24</v>
      </c>
      <c r="B549" s="22">
        <v>546</v>
      </c>
      <c r="C549" s="22">
        <v>10</v>
      </c>
      <c r="D549" s="21" t="s">
        <v>66</v>
      </c>
      <c r="E549" s="21" t="s">
        <v>167</v>
      </c>
      <c r="F549" s="21" t="s">
        <v>25</v>
      </c>
      <c r="G549" s="18">
        <v>6.7</v>
      </c>
      <c r="H549" s="18"/>
      <c r="I549" s="18">
        <v>11.3</v>
      </c>
      <c r="J549" s="18"/>
      <c r="K549" s="18"/>
      <c r="L549" s="18">
        <v>11.3</v>
      </c>
      <c r="M549" s="18"/>
      <c r="N549" s="18"/>
      <c r="O549" s="18">
        <v>11.3</v>
      </c>
      <c r="P549" s="18"/>
    </row>
    <row r="550" spans="1:16" ht="40.5">
      <c r="A550" s="19" t="s">
        <v>168</v>
      </c>
      <c r="B550" s="22">
        <v>546</v>
      </c>
      <c r="C550" s="22">
        <v>10</v>
      </c>
      <c r="D550" s="21" t="s">
        <v>66</v>
      </c>
      <c r="E550" s="21" t="s">
        <v>167</v>
      </c>
      <c r="F550" s="21" t="s">
        <v>169</v>
      </c>
      <c r="G550" s="18">
        <v>253.1</v>
      </c>
      <c r="H550" s="18"/>
      <c r="I550" s="18">
        <v>246.1</v>
      </c>
      <c r="J550" s="18"/>
      <c r="K550" s="18"/>
      <c r="L550" s="18">
        <v>222.4</v>
      </c>
      <c r="M550" s="18"/>
      <c r="N550" s="18"/>
      <c r="O550" s="18">
        <v>222.4</v>
      </c>
      <c r="P550" s="18"/>
    </row>
    <row r="551" spans="1:16" ht="20.25">
      <c r="A551" s="19" t="s">
        <v>522</v>
      </c>
      <c r="B551" s="22">
        <v>546</v>
      </c>
      <c r="C551" s="22">
        <v>10</v>
      </c>
      <c r="D551" s="21" t="s">
        <v>66</v>
      </c>
      <c r="E551" s="21" t="s">
        <v>517</v>
      </c>
      <c r="F551" s="21"/>
      <c r="G551" s="18">
        <f>G552+G554</f>
        <v>7776.7</v>
      </c>
      <c r="H551" s="18" t="e">
        <f>H552+#REF!+H554</f>
        <v>#REF!</v>
      </c>
      <c r="I551" s="18" t="e">
        <f>I552+#REF!+I554</f>
        <v>#REF!</v>
      </c>
      <c r="J551" s="18" t="e">
        <f>J552+#REF!+J554</f>
        <v>#REF!</v>
      </c>
      <c r="K551" s="18" t="e">
        <f>K552+#REF!+K554</f>
        <v>#REF!</v>
      </c>
      <c r="L551" s="18" t="e">
        <f>L552+#REF!+L554</f>
        <v>#REF!</v>
      </c>
      <c r="M551" s="18" t="e">
        <f>M552+#REF!+M554</f>
        <v>#REF!</v>
      </c>
      <c r="N551" s="18" t="e">
        <f>N552+#REF!</f>
        <v>#REF!</v>
      </c>
      <c r="O551" s="18" t="e">
        <f>O552+#REF!</f>
        <v>#REF!</v>
      </c>
      <c r="P551" s="18" t="e">
        <f>P552+#REF!</f>
        <v>#REF!</v>
      </c>
    </row>
    <row r="552" spans="1:16" ht="40.5">
      <c r="A552" s="19" t="s">
        <v>523</v>
      </c>
      <c r="B552" s="22">
        <v>546</v>
      </c>
      <c r="C552" s="22">
        <v>10</v>
      </c>
      <c r="D552" s="21" t="s">
        <v>66</v>
      </c>
      <c r="E552" s="21" t="s">
        <v>524</v>
      </c>
      <c r="F552" s="21"/>
      <c r="G552" s="18">
        <f>G553</f>
        <v>135.7</v>
      </c>
      <c r="H552" s="18">
        <f aca="true" t="shared" si="248" ref="H552:P552">H553</f>
        <v>0</v>
      </c>
      <c r="I552" s="18">
        <f t="shared" si="248"/>
        <v>165.6</v>
      </c>
      <c r="J552" s="18">
        <f t="shared" si="248"/>
        <v>0</v>
      </c>
      <c r="K552" s="18">
        <f t="shared" si="248"/>
        <v>0</v>
      </c>
      <c r="L552" s="18">
        <f t="shared" si="248"/>
        <v>165.6</v>
      </c>
      <c r="M552" s="18">
        <f t="shared" si="248"/>
        <v>0</v>
      </c>
      <c r="N552" s="18">
        <f t="shared" si="248"/>
        <v>0</v>
      </c>
      <c r="O552" s="18">
        <f t="shared" si="248"/>
        <v>165.6</v>
      </c>
      <c r="P552" s="18">
        <f t="shared" si="248"/>
        <v>0</v>
      </c>
    </row>
    <row r="553" spans="1:16" ht="20.25">
      <c r="A553" s="19" t="s">
        <v>520</v>
      </c>
      <c r="B553" s="22">
        <v>546</v>
      </c>
      <c r="C553" s="22">
        <v>10</v>
      </c>
      <c r="D553" s="21" t="s">
        <v>66</v>
      </c>
      <c r="E553" s="21" t="s">
        <v>525</v>
      </c>
      <c r="F553" s="21" t="s">
        <v>521</v>
      </c>
      <c r="G553" s="18">
        <v>135.7</v>
      </c>
      <c r="H553" s="18"/>
      <c r="I553" s="18">
        <v>165.6</v>
      </c>
      <c r="J553" s="18"/>
      <c r="K553" s="18"/>
      <c r="L553" s="18">
        <v>165.6</v>
      </c>
      <c r="M553" s="18"/>
      <c r="N553" s="18"/>
      <c r="O553" s="18">
        <v>165.6</v>
      </c>
      <c r="P553" s="18"/>
    </row>
    <row r="554" spans="1:16" ht="101.25">
      <c r="A554" s="19" t="s">
        <v>526</v>
      </c>
      <c r="B554" s="22">
        <v>546</v>
      </c>
      <c r="C554" s="22">
        <v>10</v>
      </c>
      <c r="D554" s="21" t="s">
        <v>66</v>
      </c>
      <c r="E554" s="21" t="s">
        <v>527</v>
      </c>
      <c r="F554" s="21"/>
      <c r="G554" s="18">
        <f>G555</f>
        <v>7641</v>
      </c>
      <c r="H554" s="18">
        <f aca="true" t="shared" si="249" ref="H554:M554">H555</f>
        <v>0</v>
      </c>
      <c r="I554" s="18">
        <f t="shared" si="249"/>
        <v>0</v>
      </c>
      <c r="J554" s="18">
        <f t="shared" si="249"/>
        <v>0</v>
      </c>
      <c r="K554" s="18">
        <f t="shared" si="249"/>
        <v>0</v>
      </c>
      <c r="L554" s="18">
        <f t="shared" si="249"/>
        <v>0</v>
      </c>
      <c r="M554" s="18">
        <f t="shared" si="249"/>
        <v>0</v>
      </c>
      <c r="N554" s="18"/>
      <c r="O554" s="18"/>
      <c r="P554" s="18"/>
    </row>
    <row r="555" spans="1:16" ht="40.5">
      <c r="A555" s="19" t="s">
        <v>168</v>
      </c>
      <c r="B555" s="22">
        <v>546</v>
      </c>
      <c r="C555" s="22">
        <v>10</v>
      </c>
      <c r="D555" s="21" t="s">
        <v>66</v>
      </c>
      <c r="E555" s="21" t="s">
        <v>527</v>
      </c>
      <c r="F555" s="21" t="s">
        <v>169</v>
      </c>
      <c r="G555" s="18">
        <v>7641</v>
      </c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81">
      <c r="A556" s="19" t="s">
        <v>306</v>
      </c>
      <c r="B556" s="22">
        <v>546</v>
      </c>
      <c r="C556" s="22">
        <v>10</v>
      </c>
      <c r="D556" s="21" t="s">
        <v>66</v>
      </c>
      <c r="E556" s="20" t="s">
        <v>528</v>
      </c>
      <c r="F556" s="21"/>
      <c r="G556" s="18">
        <f>G557</f>
        <v>16531.6</v>
      </c>
      <c r="H556" s="18">
        <f aca="true" t="shared" si="250" ref="H556:P557">H557</f>
        <v>14744.4</v>
      </c>
      <c r="I556" s="18">
        <f t="shared" si="250"/>
        <v>0</v>
      </c>
      <c r="J556" s="18">
        <f t="shared" si="250"/>
        <v>0</v>
      </c>
      <c r="K556" s="18">
        <f t="shared" si="250"/>
        <v>15192.3</v>
      </c>
      <c r="L556" s="18">
        <f t="shared" si="250"/>
        <v>0</v>
      </c>
      <c r="M556" s="18">
        <f t="shared" si="250"/>
        <v>0</v>
      </c>
      <c r="N556" s="18">
        <f t="shared" si="250"/>
        <v>15419.1</v>
      </c>
      <c r="O556" s="18">
        <f t="shared" si="250"/>
        <v>0</v>
      </c>
      <c r="P556" s="18">
        <f t="shared" si="250"/>
        <v>0</v>
      </c>
    </row>
    <row r="557" spans="1:16" ht="101.25">
      <c r="A557" s="45" t="s">
        <v>308</v>
      </c>
      <c r="B557" s="22">
        <v>546</v>
      </c>
      <c r="C557" s="22">
        <v>10</v>
      </c>
      <c r="D557" s="21" t="s">
        <v>66</v>
      </c>
      <c r="E557" s="21" t="s">
        <v>309</v>
      </c>
      <c r="F557" s="21"/>
      <c r="G557" s="18">
        <f>G558</f>
        <v>16531.6</v>
      </c>
      <c r="H557" s="18">
        <f t="shared" si="250"/>
        <v>14744.4</v>
      </c>
      <c r="I557" s="18">
        <f t="shared" si="250"/>
        <v>0</v>
      </c>
      <c r="J557" s="18">
        <f t="shared" si="250"/>
        <v>0</v>
      </c>
      <c r="K557" s="18">
        <f t="shared" si="250"/>
        <v>15192.3</v>
      </c>
      <c r="L557" s="18">
        <f t="shared" si="250"/>
        <v>0</v>
      </c>
      <c r="M557" s="18">
        <f t="shared" si="250"/>
        <v>0</v>
      </c>
      <c r="N557" s="18">
        <f>N558</f>
        <v>15419.1</v>
      </c>
      <c r="O557" s="18">
        <f>O558</f>
        <v>0</v>
      </c>
      <c r="P557" s="18">
        <f>P558</f>
        <v>0</v>
      </c>
    </row>
    <row r="558" spans="1:16" ht="20.25">
      <c r="A558" s="19" t="s">
        <v>520</v>
      </c>
      <c r="B558" s="22">
        <v>546</v>
      </c>
      <c r="C558" s="22">
        <v>10</v>
      </c>
      <c r="D558" s="21" t="s">
        <v>66</v>
      </c>
      <c r="E558" s="21" t="s">
        <v>309</v>
      </c>
      <c r="F558" s="21" t="s">
        <v>521</v>
      </c>
      <c r="G558" s="18">
        <v>16531.6</v>
      </c>
      <c r="H558" s="18">
        <v>14744.4</v>
      </c>
      <c r="I558" s="18"/>
      <c r="J558" s="18"/>
      <c r="K558" s="18">
        <v>15192.3</v>
      </c>
      <c r="L558" s="18"/>
      <c r="M558" s="18"/>
      <c r="N558" s="18">
        <v>15419.1</v>
      </c>
      <c r="O558" s="18"/>
      <c r="P558" s="18"/>
    </row>
    <row r="559" spans="1:16" ht="60.75">
      <c r="A559" s="19" t="s">
        <v>529</v>
      </c>
      <c r="B559" s="22">
        <v>546</v>
      </c>
      <c r="C559" s="21" t="s">
        <v>158</v>
      </c>
      <c r="D559" s="21" t="s">
        <v>66</v>
      </c>
      <c r="E559" s="22" t="s">
        <v>530</v>
      </c>
      <c r="F559" s="21"/>
      <c r="G559" s="18">
        <f>G563+G560</f>
        <v>3469.2</v>
      </c>
      <c r="H559" s="18">
        <f aca="true" t="shared" si="251" ref="H559:P559">H563+H560</f>
        <v>4574.5</v>
      </c>
      <c r="I559" s="18">
        <f t="shared" si="251"/>
        <v>240.8</v>
      </c>
      <c r="J559" s="18">
        <f t="shared" si="251"/>
        <v>0</v>
      </c>
      <c r="K559" s="18">
        <f t="shared" si="251"/>
        <v>0</v>
      </c>
      <c r="L559" s="18">
        <f t="shared" si="251"/>
        <v>0</v>
      </c>
      <c r="M559" s="18">
        <f t="shared" si="251"/>
        <v>0</v>
      </c>
      <c r="N559" s="18">
        <f t="shared" si="251"/>
        <v>0</v>
      </c>
      <c r="O559" s="18">
        <f t="shared" si="251"/>
        <v>0</v>
      </c>
      <c r="P559" s="18">
        <f t="shared" si="251"/>
        <v>0</v>
      </c>
    </row>
    <row r="560" spans="1:16" ht="40.5">
      <c r="A560" s="19" t="s">
        <v>531</v>
      </c>
      <c r="B560" s="22">
        <v>546</v>
      </c>
      <c r="C560" s="21" t="s">
        <v>158</v>
      </c>
      <c r="D560" s="21" t="s">
        <v>66</v>
      </c>
      <c r="E560" s="22" t="s">
        <v>532</v>
      </c>
      <c r="F560" s="21"/>
      <c r="G560" s="18">
        <f>G561</f>
        <v>1486.8</v>
      </c>
      <c r="H560" s="18">
        <f aca="true" t="shared" si="252" ref="H560:P561">H561</f>
        <v>1372.4</v>
      </c>
      <c r="I560" s="18">
        <f t="shared" si="252"/>
        <v>72.2</v>
      </c>
      <c r="J560" s="18">
        <f t="shared" si="252"/>
        <v>0</v>
      </c>
      <c r="K560" s="18">
        <f t="shared" si="252"/>
        <v>0</v>
      </c>
      <c r="L560" s="18">
        <f t="shared" si="252"/>
        <v>0</v>
      </c>
      <c r="M560" s="18">
        <f t="shared" si="252"/>
        <v>0</v>
      </c>
      <c r="N560" s="18">
        <f t="shared" si="252"/>
        <v>0</v>
      </c>
      <c r="O560" s="18">
        <f t="shared" si="252"/>
        <v>0</v>
      </c>
      <c r="P560" s="18">
        <f t="shared" si="252"/>
        <v>0</v>
      </c>
    </row>
    <row r="561" spans="1:16" ht="40.5">
      <c r="A561" s="19" t="s">
        <v>533</v>
      </c>
      <c r="B561" s="22">
        <v>546</v>
      </c>
      <c r="C561" s="21" t="s">
        <v>158</v>
      </c>
      <c r="D561" s="21" t="s">
        <v>66</v>
      </c>
      <c r="E561" s="22" t="s">
        <v>534</v>
      </c>
      <c r="F561" s="21"/>
      <c r="G561" s="18">
        <f>G562</f>
        <v>1486.8</v>
      </c>
      <c r="H561" s="18">
        <f t="shared" si="252"/>
        <v>1372.4</v>
      </c>
      <c r="I561" s="18">
        <f t="shared" si="252"/>
        <v>72.2</v>
      </c>
      <c r="J561" s="18">
        <f t="shared" si="252"/>
        <v>0</v>
      </c>
      <c r="K561" s="18">
        <f t="shared" si="252"/>
        <v>0</v>
      </c>
      <c r="L561" s="18">
        <f t="shared" si="252"/>
        <v>0</v>
      </c>
      <c r="M561" s="18">
        <f t="shared" si="252"/>
        <v>0</v>
      </c>
      <c r="N561" s="18">
        <f t="shared" si="252"/>
        <v>0</v>
      </c>
      <c r="O561" s="18">
        <f t="shared" si="252"/>
        <v>0</v>
      </c>
      <c r="P561" s="18">
        <f t="shared" si="252"/>
        <v>0</v>
      </c>
    </row>
    <row r="562" spans="1:16" ht="40.5">
      <c r="A562" s="19" t="s">
        <v>168</v>
      </c>
      <c r="B562" s="22">
        <v>546</v>
      </c>
      <c r="C562" s="21" t="s">
        <v>158</v>
      </c>
      <c r="D562" s="21" t="s">
        <v>66</v>
      </c>
      <c r="E562" s="22" t="s">
        <v>534</v>
      </c>
      <c r="F562" s="21" t="s">
        <v>169</v>
      </c>
      <c r="G562" s="18">
        <v>1486.8</v>
      </c>
      <c r="H562" s="18">
        <v>1372.4</v>
      </c>
      <c r="I562" s="18">
        <v>72.2</v>
      </c>
      <c r="J562" s="18"/>
      <c r="K562" s="18"/>
      <c r="L562" s="18"/>
      <c r="M562" s="18"/>
      <c r="N562" s="18"/>
      <c r="O562" s="18"/>
      <c r="P562" s="18"/>
    </row>
    <row r="563" spans="1:16" ht="60.75">
      <c r="A563" s="19" t="s">
        <v>535</v>
      </c>
      <c r="B563" s="22">
        <v>546</v>
      </c>
      <c r="C563" s="21" t="s">
        <v>158</v>
      </c>
      <c r="D563" s="21" t="s">
        <v>66</v>
      </c>
      <c r="E563" s="22" t="s">
        <v>536</v>
      </c>
      <c r="F563" s="21"/>
      <c r="G563" s="18">
        <f>G564</f>
        <v>1982.4</v>
      </c>
      <c r="H563" s="18">
        <f aca="true" t="shared" si="253" ref="H563:P564">H564</f>
        <v>3202.1</v>
      </c>
      <c r="I563" s="18">
        <f t="shared" si="253"/>
        <v>168.6</v>
      </c>
      <c r="J563" s="18">
        <f t="shared" si="253"/>
        <v>0</v>
      </c>
      <c r="K563" s="18">
        <f t="shared" si="253"/>
        <v>0</v>
      </c>
      <c r="L563" s="18">
        <f t="shared" si="253"/>
        <v>0</v>
      </c>
      <c r="M563" s="18">
        <f t="shared" si="253"/>
        <v>0</v>
      </c>
      <c r="N563" s="18">
        <f t="shared" si="253"/>
        <v>0</v>
      </c>
      <c r="O563" s="18">
        <f t="shared" si="253"/>
        <v>0</v>
      </c>
      <c r="P563" s="18">
        <f t="shared" si="253"/>
        <v>0</v>
      </c>
    </row>
    <row r="564" spans="1:16" ht="40.5">
      <c r="A564" s="19" t="s">
        <v>537</v>
      </c>
      <c r="B564" s="22">
        <v>546</v>
      </c>
      <c r="C564" s="21" t="s">
        <v>158</v>
      </c>
      <c r="D564" s="21" t="s">
        <v>66</v>
      </c>
      <c r="E564" s="22" t="s">
        <v>538</v>
      </c>
      <c r="F564" s="21"/>
      <c r="G564" s="18">
        <f>G565</f>
        <v>1982.4</v>
      </c>
      <c r="H564" s="18">
        <f t="shared" si="253"/>
        <v>3202.1</v>
      </c>
      <c r="I564" s="18">
        <f t="shared" si="253"/>
        <v>168.6</v>
      </c>
      <c r="J564" s="18">
        <f t="shared" si="253"/>
        <v>0</v>
      </c>
      <c r="K564" s="18">
        <f t="shared" si="253"/>
        <v>0</v>
      </c>
      <c r="L564" s="18">
        <f t="shared" si="253"/>
        <v>0</v>
      </c>
      <c r="M564" s="18">
        <f t="shared" si="253"/>
        <v>0</v>
      </c>
      <c r="N564" s="18">
        <f t="shared" si="253"/>
        <v>0</v>
      </c>
      <c r="O564" s="18">
        <f t="shared" si="253"/>
        <v>0</v>
      </c>
      <c r="P564" s="18">
        <f t="shared" si="253"/>
        <v>0</v>
      </c>
    </row>
    <row r="565" spans="1:16" ht="40.5">
      <c r="A565" s="19" t="s">
        <v>168</v>
      </c>
      <c r="B565" s="22">
        <v>546</v>
      </c>
      <c r="C565" s="21" t="s">
        <v>158</v>
      </c>
      <c r="D565" s="21" t="s">
        <v>66</v>
      </c>
      <c r="E565" s="22" t="s">
        <v>538</v>
      </c>
      <c r="F565" s="21" t="s">
        <v>169</v>
      </c>
      <c r="G565" s="18">
        <v>1982.4</v>
      </c>
      <c r="H565" s="18">
        <v>3202.1</v>
      </c>
      <c r="I565" s="18">
        <v>168.6</v>
      </c>
      <c r="J565" s="18"/>
      <c r="K565" s="18"/>
      <c r="L565" s="18"/>
      <c r="M565" s="18"/>
      <c r="N565" s="18"/>
      <c r="O565" s="18"/>
      <c r="P565" s="18"/>
    </row>
    <row r="566" spans="1:16" ht="20.25">
      <c r="A566" s="19" t="s">
        <v>539</v>
      </c>
      <c r="B566" s="22">
        <v>546</v>
      </c>
      <c r="C566" s="21" t="s">
        <v>158</v>
      </c>
      <c r="D566" s="21" t="s">
        <v>66</v>
      </c>
      <c r="E566" s="22" t="s">
        <v>540</v>
      </c>
      <c r="F566" s="21"/>
      <c r="G566" s="18">
        <f>G567</f>
        <v>10</v>
      </c>
      <c r="H566" s="18">
        <f aca="true" t="shared" si="254" ref="H566:M567">H567</f>
        <v>0</v>
      </c>
      <c r="I566" s="18">
        <f t="shared" si="254"/>
        <v>0</v>
      </c>
      <c r="J566" s="18">
        <f t="shared" si="254"/>
        <v>0</v>
      </c>
      <c r="K566" s="18">
        <f t="shared" si="254"/>
        <v>0</v>
      </c>
      <c r="L566" s="18">
        <f t="shared" si="254"/>
        <v>0</v>
      </c>
      <c r="M566" s="18">
        <f t="shared" si="254"/>
        <v>0</v>
      </c>
      <c r="N566" s="18"/>
      <c r="O566" s="18"/>
      <c r="P566" s="18"/>
    </row>
    <row r="567" spans="1:16" ht="20.25">
      <c r="A567" s="19" t="s">
        <v>541</v>
      </c>
      <c r="B567" s="22">
        <v>546</v>
      </c>
      <c r="C567" s="21" t="s">
        <v>158</v>
      </c>
      <c r="D567" s="21" t="s">
        <v>66</v>
      </c>
      <c r="E567" s="22" t="s">
        <v>542</v>
      </c>
      <c r="F567" s="21"/>
      <c r="G567" s="18">
        <f>G568</f>
        <v>10</v>
      </c>
      <c r="H567" s="18">
        <f t="shared" si="254"/>
        <v>0</v>
      </c>
      <c r="I567" s="18">
        <f t="shared" si="254"/>
        <v>0</v>
      </c>
      <c r="J567" s="18">
        <f t="shared" si="254"/>
        <v>0</v>
      </c>
      <c r="K567" s="18">
        <f t="shared" si="254"/>
        <v>0</v>
      </c>
      <c r="L567" s="18">
        <f t="shared" si="254"/>
        <v>0</v>
      </c>
      <c r="M567" s="18">
        <f t="shared" si="254"/>
        <v>0</v>
      </c>
      <c r="N567" s="18"/>
      <c r="O567" s="18"/>
      <c r="P567" s="18"/>
    </row>
    <row r="568" spans="1:16" ht="20.25">
      <c r="A568" s="19" t="s">
        <v>394</v>
      </c>
      <c r="B568" s="22">
        <v>546</v>
      </c>
      <c r="C568" s="21" t="s">
        <v>158</v>
      </c>
      <c r="D568" s="21" t="s">
        <v>66</v>
      </c>
      <c r="E568" s="22" t="s">
        <v>542</v>
      </c>
      <c r="F568" s="21" t="s">
        <v>395</v>
      </c>
      <c r="G568" s="18">
        <v>10</v>
      </c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20.25">
      <c r="A569" s="19" t="s">
        <v>543</v>
      </c>
      <c r="B569" s="22">
        <v>546</v>
      </c>
      <c r="C569" s="21" t="s">
        <v>158</v>
      </c>
      <c r="D569" s="21" t="s">
        <v>15</v>
      </c>
      <c r="E569" s="22"/>
      <c r="F569" s="21"/>
      <c r="G569" s="18">
        <f>G570</f>
        <v>381.5</v>
      </c>
      <c r="H569" s="18">
        <f aca="true" t="shared" si="255" ref="H569:M571">H570</f>
        <v>0</v>
      </c>
      <c r="I569" s="18">
        <f t="shared" si="255"/>
        <v>0</v>
      </c>
      <c r="J569" s="18">
        <f t="shared" si="255"/>
        <v>0</v>
      </c>
      <c r="K569" s="18">
        <f t="shared" si="255"/>
        <v>0</v>
      </c>
      <c r="L569" s="18">
        <f t="shared" si="255"/>
        <v>0</v>
      </c>
      <c r="M569" s="18">
        <f t="shared" si="255"/>
        <v>0</v>
      </c>
      <c r="N569" s="18"/>
      <c r="O569" s="18"/>
      <c r="P569" s="18"/>
    </row>
    <row r="570" spans="1:16" ht="40.5">
      <c r="A570" s="19" t="s">
        <v>377</v>
      </c>
      <c r="B570" s="22">
        <v>546</v>
      </c>
      <c r="C570" s="21" t="s">
        <v>158</v>
      </c>
      <c r="D570" s="21" t="s">
        <v>15</v>
      </c>
      <c r="E570" s="21" t="s">
        <v>378</v>
      </c>
      <c r="F570" s="21"/>
      <c r="G570" s="18">
        <f>G571</f>
        <v>381.5</v>
      </c>
      <c r="H570" s="18">
        <f t="shared" si="255"/>
        <v>0</v>
      </c>
      <c r="I570" s="18">
        <f t="shared" si="255"/>
        <v>0</v>
      </c>
      <c r="J570" s="18">
        <f t="shared" si="255"/>
        <v>0</v>
      </c>
      <c r="K570" s="18">
        <f t="shared" si="255"/>
        <v>0</v>
      </c>
      <c r="L570" s="18">
        <f t="shared" si="255"/>
        <v>0</v>
      </c>
      <c r="M570" s="18">
        <f t="shared" si="255"/>
        <v>0</v>
      </c>
      <c r="N570" s="18"/>
      <c r="O570" s="18"/>
      <c r="P570" s="18"/>
    </row>
    <row r="571" spans="1:16" ht="20.25">
      <c r="A571" s="19" t="s">
        <v>379</v>
      </c>
      <c r="B571" s="22">
        <v>546</v>
      </c>
      <c r="C571" s="21" t="s">
        <v>158</v>
      </c>
      <c r="D571" s="21" t="s">
        <v>15</v>
      </c>
      <c r="E571" s="21" t="s">
        <v>380</v>
      </c>
      <c r="F571" s="21"/>
      <c r="G571" s="18">
        <f>G572</f>
        <v>381.5</v>
      </c>
      <c r="H571" s="18">
        <f t="shared" si="255"/>
        <v>0</v>
      </c>
      <c r="I571" s="18">
        <f t="shared" si="255"/>
        <v>0</v>
      </c>
      <c r="J571" s="18">
        <f t="shared" si="255"/>
        <v>0</v>
      </c>
      <c r="K571" s="18">
        <f t="shared" si="255"/>
        <v>0</v>
      </c>
      <c r="L571" s="18">
        <f t="shared" si="255"/>
        <v>0</v>
      </c>
      <c r="M571" s="18">
        <f t="shared" si="255"/>
        <v>0</v>
      </c>
      <c r="N571" s="18"/>
      <c r="O571" s="18"/>
      <c r="P571" s="18"/>
    </row>
    <row r="572" spans="1:16" ht="60.75">
      <c r="A572" s="19" t="s">
        <v>544</v>
      </c>
      <c r="B572" s="22">
        <v>546</v>
      </c>
      <c r="C572" s="21" t="s">
        <v>158</v>
      </c>
      <c r="D572" s="21" t="s">
        <v>15</v>
      </c>
      <c r="E572" s="21" t="s">
        <v>380</v>
      </c>
      <c r="F572" s="21" t="s">
        <v>228</v>
      </c>
      <c r="G572" s="18">
        <v>381.5</v>
      </c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20.25">
      <c r="A573" s="19" t="s">
        <v>284</v>
      </c>
      <c r="B573" s="22">
        <v>546</v>
      </c>
      <c r="C573" s="21" t="s">
        <v>285</v>
      </c>
      <c r="D573" s="21" t="s">
        <v>13</v>
      </c>
      <c r="E573" s="21"/>
      <c r="F573" s="21"/>
      <c r="G573" s="18">
        <f>G574</f>
        <v>8428.7</v>
      </c>
      <c r="H573" s="18" t="e">
        <f aca="true" t="shared" si="256" ref="H573:P574">H574</f>
        <v>#REF!</v>
      </c>
      <c r="I573" s="18" t="e">
        <f t="shared" si="256"/>
        <v>#REF!</v>
      </c>
      <c r="J573" s="18" t="e">
        <f t="shared" si="256"/>
        <v>#REF!</v>
      </c>
      <c r="K573" s="18">
        <f t="shared" si="256"/>
        <v>0</v>
      </c>
      <c r="L573" s="18">
        <f t="shared" si="256"/>
        <v>5149.7</v>
      </c>
      <c r="M573" s="18">
        <f t="shared" si="256"/>
        <v>377.5</v>
      </c>
      <c r="N573" s="18">
        <f t="shared" si="256"/>
        <v>0</v>
      </c>
      <c r="O573" s="18">
        <f t="shared" si="256"/>
        <v>5010</v>
      </c>
      <c r="P573" s="18">
        <f t="shared" si="256"/>
        <v>377.5</v>
      </c>
    </row>
    <row r="574" spans="1:16" ht="20.25">
      <c r="A574" s="19" t="s">
        <v>286</v>
      </c>
      <c r="B574" s="22">
        <v>546</v>
      </c>
      <c r="C574" s="21" t="s">
        <v>285</v>
      </c>
      <c r="D574" s="21" t="s">
        <v>55</v>
      </c>
      <c r="E574" s="21"/>
      <c r="F574" s="21"/>
      <c r="G574" s="18">
        <f>G575</f>
        <v>8428.7</v>
      </c>
      <c r="H574" s="18" t="e">
        <f t="shared" si="256"/>
        <v>#REF!</v>
      </c>
      <c r="I574" s="18" t="e">
        <f t="shared" si="256"/>
        <v>#REF!</v>
      </c>
      <c r="J574" s="18" t="e">
        <f t="shared" si="256"/>
        <v>#REF!</v>
      </c>
      <c r="K574" s="18">
        <f t="shared" si="256"/>
        <v>0</v>
      </c>
      <c r="L574" s="18">
        <f t="shared" si="256"/>
        <v>5149.7</v>
      </c>
      <c r="M574" s="18">
        <f t="shared" si="256"/>
        <v>377.5</v>
      </c>
      <c r="N574" s="18">
        <f t="shared" si="256"/>
        <v>0</v>
      </c>
      <c r="O574" s="18">
        <f t="shared" si="256"/>
        <v>5010</v>
      </c>
      <c r="P574" s="18">
        <f t="shared" si="256"/>
        <v>377.5</v>
      </c>
    </row>
    <row r="575" spans="1:16" ht="40.5">
      <c r="A575" s="19" t="s">
        <v>287</v>
      </c>
      <c r="B575" s="22">
        <v>546</v>
      </c>
      <c r="C575" s="21" t="s">
        <v>285</v>
      </c>
      <c r="D575" s="21" t="s">
        <v>55</v>
      </c>
      <c r="E575" s="21" t="s">
        <v>288</v>
      </c>
      <c r="F575" s="21"/>
      <c r="G575" s="18">
        <f>G576+G585+G590+G593</f>
        <v>8428.7</v>
      </c>
      <c r="H575" s="18" t="e">
        <f aca="true" t="shared" si="257" ref="H575:M575">H576+H585+H590+H593</f>
        <v>#REF!</v>
      </c>
      <c r="I575" s="18" t="e">
        <f t="shared" si="257"/>
        <v>#REF!</v>
      </c>
      <c r="J575" s="18" t="e">
        <f t="shared" si="257"/>
        <v>#REF!</v>
      </c>
      <c r="K575" s="18">
        <f t="shared" si="257"/>
        <v>0</v>
      </c>
      <c r="L575" s="18">
        <f t="shared" si="257"/>
        <v>5149.7</v>
      </c>
      <c r="M575" s="18">
        <f t="shared" si="257"/>
        <v>377.5</v>
      </c>
      <c r="N575" s="18">
        <f>N576+N585+N590+N593</f>
        <v>0</v>
      </c>
      <c r="O575" s="18">
        <f>O576+O585+O590+O593</f>
        <v>5010</v>
      </c>
      <c r="P575" s="18">
        <f>P576+P585+P590+P593</f>
        <v>377.5</v>
      </c>
    </row>
    <row r="576" spans="1:16" ht="20.25">
      <c r="A576" s="19" t="s">
        <v>289</v>
      </c>
      <c r="B576" s="22">
        <v>546</v>
      </c>
      <c r="C576" s="21" t="s">
        <v>285</v>
      </c>
      <c r="D576" s="21" t="s">
        <v>55</v>
      </c>
      <c r="E576" s="21" t="s">
        <v>290</v>
      </c>
      <c r="F576" s="21"/>
      <c r="G576" s="18">
        <f>G577+G581+G583+G579</f>
        <v>5232.700000000001</v>
      </c>
      <c r="H576" s="18">
        <f aca="true" t="shared" si="258" ref="H576:M576">H577+H581+H583+H579</f>
        <v>0</v>
      </c>
      <c r="I576" s="18">
        <f t="shared" si="258"/>
        <v>5171.6</v>
      </c>
      <c r="J576" s="18">
        <f t="shared" si="258"/>
        <v>130</v>
      </c>
      <c r="K576" s="18">
        <f t="shared" si="258"/>
        <v>0</v>
      </c>
      <c r="L576" s="18">
        <f t="shared" si="258"/>
        <v>5019.7</v>
      </c>
      <c r="M576" s="18">
        <f t="shared" si="258"/>
        <v>130</v>
      </c>
      <c r="N576" s="18">
        <f>N577+N581+N583</f>
        <v>0</v>
      </c>
      <c r="O576" s="18">
        <f>O577+O581+O583</f>
        <v>4880</v>
      </c>
      <c r="P576" s="18">
        <f>P577+P581+P583</f>
        <v>130</v>
      </c>
    </row>
    <row r="577" spans="1:16" ht="40.5">
      <c r="A577" s="19" t="s">
        <v>486</v>
      </c>
      <c r="B577" s="22">
        <v>546</v>
      </c>
      <c r="C577" s="21" t="s">
        <v>285</v>
      </c>
      <c r="D577" s="21" t="s">
        <v>55</v>
      </c>
      <c r="E577" s="21" t="s">
        <v>545</v>
      </c>
      <c r="F577" s="21"/>
      <c r="G577" s="18">
        <f aca="true" t="shared" si="259" ref="G577:P577">G578</f>
        <v>4875.1</v>
      </c>
      <c r="H577" s="18">
        <f t="shared" si="259"/>
        <v>0</v>
      </c>
      <c r="I577" s="18">
        <f t="shared" si="259"/>
        <v>5091.6</v>
      </c>
      <c r="J577" s="18">
        <f t="shared" si="259"/>
        <v>0</v>
      </c>
      <c r="K577" s="18">
        <f t="shared" si="259"/>
        <v>0</v>
      </c>
      <c r="L577" s="18">
        <f t="shared" si="259"/>
        <v>4939.7</v>
      </c>
      <c r="M577" s="18">
        <f t="shared" si="259"/>
        <v>0</v>
      </c>
      <c r="N577" s="18">
        <f t="shared" si="259"/>
        <v>0</v>
      </c>
      <c r="O577" s="18">
        <f t="shared" si="259"/>
        <v>4800</v>
      </c>
      <c r="P577" s="18">
        <f t="shared" si="259"/>
        <v>0</v>
      </c>
    </row>
    <row r="578" spans="1:16" ht="20.25">
      <c r="A578" s="19" t="s">
        <v>75</v>
      </c>
      <c r="B578" s="22">
        <v>546</v>
      </c>
      <c r="C578" s="21" t="s">
        <v>285</v>
      </c>
      <c r="D578" s="21" t="s">
        <v>55</v>
      </c>
      <c r="E578" s="21" t="s">
        <v>545</v>
      </c>
      <c r="F578" s="21" t="s">
        <v>76</v>
      </c>
      <c r="G578" s="18">
        <v>4875.1</v>
      </c>
      <c r="H578" s="18"/>
      <c r="I578" s="18">
        <v>5091.6</v>
      </c>
      <c r="J578" s="18"/>
      <c r="K578" s="18"/>
      <c r="L578" s="18">
        <v>4939.7</v>
      </c>
      <c r="M578" s="18"/>
      <c r="N578" s="18"/>
      <c r="O578" s="18">
        <v>4800</v>
      </c>
      <c r="P578" s="18"/>
    </row>
    <row r="579" spans="1:16" ht="60.75">
      <c r="A579" s="33" t="s">
        <v>77</v>
      </c>
      <c r="B579" s="22">
        <v>546</v>
      </c>
      <c r="C579" s="21" t="s">
        <v>285</v>
      </c>
      <c r="D579" s="21" t="s">
        <v>55</v>
      </c>
      <c r="E579" s="21" t="s">
        <v>546</v>
      </c>
      <c r="F579" s="21"/>
      <c r="G579" s="18">
        <f>G580</f>
        <v>190.6</v>
      </c>
      <c r="H579" s="18">
        <f aca="true" t="shared" si="260" ref="H579:M579">H580</f>
        <v>0</v>
      </c>
      <c r="I579" s="18">
        <f t="shared" si="260"/>
        <v>0</v>
      </c>
      <c r="J579" s="18">
        <f t="shared" si="260"/>
        <v>0</v>
      </c>
      <c r="K579" s="18">
        <f t="shared" si="260"/>
        <v>0</v>
      </c>
      <c r="L579" s="18">
        <f t="shared" si="260"/>
        <v>0</v>
      </c>
      <c r="M579" s="18">
        <f t="shared" si="260"/>
        <v>0</v>
      </c>
      <c r="N579" s="18"/>
      <c r="O579" s="18"/>
      <c r="P579" s="18"/>
    </row>
    <row r="580" spans="1:16" ht="20.25">
      <c r="A580" s="19" t="s">
        <v>75</v>
      </c>
      <c r="B580" s="22">
        <v>546</v>
      </c>
      <c r="C580" s="21" t="s">
        <v>285</v>
      </c>
      <c r="D580" s="21" t="s">
        <v>55</v>
      </c>
      <c r="E580" s="21" t="s">
        <v>546</v>
      </c>
      <c r="F580" s="21" t="s">
        <v>76</v>
      </c>
      <c r="G580" s="18">
        <v>190.6</v>
      </c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20.25">
      <c r="A581" s="19" t="s">
        <v>291</v>
      </c>
      <c r="B581" s="22">
        <v>546</v>
      </c>
      <c r="C581" s="21" t="s">
        <v>285</v>
      </c>
      <c r="D581" s="21" t="s">
        <v>55</v>
      </c>
      <c r="E581" s="21" t="s">
        <v>292</v>
      </c>
      <c r="F581" s="21"/>
      <c r="G581" s="18">
        <f aca="true" t="shared" si="261" ref="G581:P581">G582</f>
        <v>80</v>
      </c>
      <c r="H581" s="18">
        <f t="shared" si="261"/>
        <v>0</v>
      </c>
      <c r="I581" s="18">
        <f t="shared" si="261"/>
        <v>80</v>
      </c>
      <c r="J581" s="18">
        <f t="shared" si="261"/>
        <v>0</v>
      </c>
      <c r="K581" s="18">
        <f t="shared" si="261"/>
        <v>0</v>
      </c>
      <c r="L581" s="18">
        <f t="shared" si="261"/>
        <v>80</v>
      </c>
      <c r="M581" s="18">
        <f t="shared" si="261"/>
        <v>0</v>
      </c>
      <c r="N581" s="18">
        <f t="shared" si="261"/>
        <v>0</v>
      </c>
      <c r="O581" s="18">
        <f t="shared" si="261"/>
        <v>80</v>
      </c>
      <c r="P581" s="18">
        <f t="shared" si="261"/>
        <v>0</v>
      </c>
    </row>
    <row r="582" spans="1:16" ht="20.25">
      <c r="A582" s="19" t="s">
        <v>75</v>
      </c>
      <c r="B582" s="22">
        <v>546</v>
      </c>
      <c r="C582" s="21" t="s">
        <v>285</v>
      </c>
      <c r="D582" s="21" t="s">
        <v>55</v>
      </c>
      <c r="E582" s="21" t="s">
        <v>292</v>
      </c>
      <c r="F582" s="21" t="s">
        <v>76</v>
      </c>
      <c r="G582" s="18">
        <f>H582+I582+J582</f>
        <v>80</v>
      </c>
      <c r="H582" s="18"/>
      <c r="I582" s="18">
        <v>80</v>
      </c>
      <c r="J582" s="18"/>
      <c r="K582" s="18"/>
      <c r="L582" s="18">
        <v>80</v>
      </c>
      <c r="M582" s="18"/>
      <c r="N582" s="18"/>
      <c r="O582" s="18">
        <v>80</v>
      </c>
      <c r="P582" s="18"/>
    </row>
    <row r="583" spans="1:16" ht="81">
      <c r="A583" s="19" t="s">
        <v>296</v>
      </c>
      <c r="B583" s="22">
        <v>546</v>
      </c>
      <c r="C583" s="21" t="s">
        <v>285</v>
      </c>
      <c r="D583" s="21" t="s">
        <v>55</v>
      </c>
      <c r="E583" s="21" t="s">
        <v>547</v>
      </c>
      <c r="F583" s="21"/>
      <c r="G583" s="18">
        <f>G584</f>
        <v>87</v>
      </c>
      <c r="H583" s="18">
        <f aca="true" t="shared" si="262" ref="H583:P583">H584</f>
        <v>0</v>
      </c>
      <c r="I583" s="18">
        <f t="shared" si="262"/>
        <v>0</v>
      </c>
      <c r="J583" s="18">
        <f t="shared" si="262"/>
        <v>130</v>
      </c>
      <c r="K583" s="18">
        <f t="shared" si="262"/>
        <v>0</v>
      </c>
      <c r="L583" s="18">
        <f t="shared" si="262"/>
        <v>0</v>
      </c>
      <c r="M583" s="18">
        <f t="shared" si="262"/>
        <v>130</v>
      </c>
      <c r="N583" s="18">
        <f t="shared" si="262"/>
        <v>0</v>
      </c>
      <c r="O583" s="18">
        <f t="shared" si="262"/>
        <v>0</v>
      </c>
      <c r="P583" s="18">
        <f t="shared" si="262"/>
        <v>130</v>
      </c>
    </row>
    <row r="584" spans="1:16" ht="20.25">
      <c r="A584" s="19" t="s">
        <v>75</v>
      </c>
      <c r="B584" s="22">
        <v>546</v>
      </c>
      <c r="C584" s="21" t="s">
        <v>285</v>
      </c>
      <c r="D584" s="21" t="s">
        <v>55</v>
      </c>
      <c r="E584" s="21" t="s">
        <v>547</v>
      </c>
      <c r="F584" s="21" t="s">
        <v>76</v>
      </c>
      <c r="G584" s="18">
        <v>87</v>
      </c>
      <c r="H584" s="18"/>
      <c r="I584" s="18"/>
      <c r="J584" s="18">
        <v>130</v>
      </c>
      <c r="K584" s="18"/>
      <c r="L584" s="18"/>
      <c r="M584" s="18">
        <v>130</v>
      </c>
      <c r="N584" s="18"/>
      <c r="O584" s="18"/>
      <c r="P584" s="18">
        <v>130</v>
      </c>
    </row>
    <row r="585" spans="1:16" ht="20.25">
      <c r="A585" s="19" t="s">
        <v>293</v>
      </c>
      <c r="B585" s="22">
        <v>546</v>
      </c>
      <c r="C585" s="21" t="s">
        <v>285</v>
      </c>
      <c r="D585" s="21" t="s">
        <v>55</v>
      </c>
      <c r="E585" s="21" t="s">
        <v>294</v>
      </c>
      <c r="F585" s="21"/>
      <c r="G585" s="18">
        <f>G588+G586</f>
        <v>287</v>
      </c>
      <c r="H585" s="18">
        <f aca="true" t="shared" si="263" ref="H585:P585">H588+H586</f>
        <v>0</v>
      </c>
      <c r="I585" s="18">
        <f t="shared" si="263"/>
        <v>100</v>
      </c>
      <c r="J585" s="18">
        <f t="shared" si="263"/>
        <v>127.5</v>
      </c>
      <c r="K585" s="18">
        <f t="shared" si="263"/>
        <v>0</v>
      </c>
      <c r="L585" s="18">
        <f t="shared" si="263"/>
        <v>100</v>
      </c>
      <c r="M585" s="18">
        <f t="shared" si="263"/>
        <v>127.5</v>
      </c>
      <c r="N585" s="18">
        <f t="shared" si="263"/>
        <v>0</v>
      </c>
      <c r="O585" s="18">
        <f t="shared" si="263"/>
        <v>100</v>
      </c>
      <c r="P585" s="18">
        <f t="shared" si="263"/>
        <v>127.5</v>
      </c>
    </row>
    <row r="586" spans="1:16" ht="20.25">
      <c r="A586" s="19" t="s">
        <v>291</v>
      </c>
      <c r="B586" s="22">
        <v>546</v>
      </c>
      <c r="C586" s="21" t="s">
        <v>285</v>
      </c>
      <c r="D586" s="21" t="s">
        <v>55</v>
      </c>
      <c r="E586" s="21" t="s">
        <v>295</v>
      </c>
      <c r="F586" s="21"/>
      <c r="G586" s="18">
        <f>G587</f>
        <v>116.5</v>
      </c>
      <c r="H586" s="18">
        <f aca="true" t="shared" si="264" ref="H586:P586">H587</f>
        <v>0</v>
      </c>
      <c r="I586" s="18">
        <f t="shared" si="264"/>
        <v>100</v>
      </c>
      <c r="J586" s="18">
        <f t="shared" si="264"/>
        <v>0</v>
      </c>
      <c r="K586" s="18">
        <f t="shared" si="264"/>
        <v>0</v>
      </c>
      <c r="L586" s="18">
        <f t="shared" si="264"/>
        <v>100</v>
      </c>
      <c r="M586" s="18">
        <f t="shared" si="264"/>
        <v>0</v>
      </c>
      <c r="N586" s="18">
        <f t="shared" si="264"/>
        <v>0</v>
      </c>
      <c r="O586" s="18">
        <f t="shared" si="264"/>
        <v>100</v>
      </c>
      <c r="P586" s="18">
        <f t="shared" si="264"/>
        <v>0</v>
      </c>
    </row>
    <row r="587" spans="1:16" ht="20.25">
      <c r="A587" s="19" t="s">
        <v>75</v>
      </c>
      <c r="B587" s="22">
        <v>546</v>
      </c>
      <c r="C587" s="21" t="s">
        <v>285</v>
      </c>
      <c r="D587" s="21" t="s">
        <v>55</v>
      </c>
      <c r="E587" s="21" t="s">
        <v>295</v>
      </c>
      <c r="F587" s="21" t="s">
        <v>76</v>
      </c>
      <c r="G587" s="18">
        <v>116.5</v>
      </c>
      <c r="H587" s="18"/>
      <c r="I587" s="18">
        <v>100</v>
      </c>
      <c r="J587" s="18"/>
      <c r="K587" s="18"/>
      <c r="L587" s="18">
        <v>100</v>
      </c>
      <c r="M587" s="18"/>
      <c r="N587" s="18"/>
      <c r="O587" s="18">
        <v>100</v>
      </c>
      <c r="P587" s="18"/>
    </row>
    <row r="588" spans="1:16" ht="81">
      <c r="A588" s="19" t="s">
        <v>296</v>
      </c>
      <c r="B588" s="22">
        <v>546</v>
      </c>
      <c r="C588" s="21" t="s">
        <v>285</v>
      </c>
      <c r="D588" s="21" t="s">
        <v>55</v>
      </c>
      <c r="E588" s="21" t="s">
        <v>297</v>
      </c>
      <c r="F588" s="21"/>
      <c r="G588" s="18">
        <f>G589</f>
        <v>170.5</v>
      </c>
      <c r="H588" s="18">
        <f aca="true" t="shared" si="265" ref="H588:P588">H589</f>
        <v>0</v>
      </c>
      <c r="I588" s="18">
        <f t="shared" si="265"/>
        <v>0</v>
      </c>
      <c r="J588" s="18">
        <f t="shared" si="265"/>
        <v>127.5</v>
      </c>
      <c r="K588" s="18">
        <f t="shared" si="265"/>
        <v>0</v>
      </c>
      <c r="L588" s="18">
        <f t="shared" si="265"/>
        <v>0</v>
      </c>
      <c r="M588" s="18">
        <f t="shared" si="265"/>
        <v>127.5</v>
      </c>
      <c r="N588" s="18">
        <f t="shared" si="265"/>
        <v>0</v>
      </c>
      <c r="O588" s="18">
        <f t="shared" si="265"/>
        <v>0</v>
      </c>
      <c r="P588" s="18">
        <f t="shared" si="265"/>
        <v>127.5</v>
      </c>
    </row>
    <row r="589" spans="1:16" ht="20.25">
      <c r="A589" s="19" t="s">
        <v>75</v>
      </c>
      <c r="B589" s="22">
        <v>546</v>
      </c>
      <c r="C589" s="21" t="s">
        <v>285</v>
      </c>
      <c r="D589" s="21" t="s">
        <v>55</v>
      </c>
      <c r="E589" s="21" t="s">
        <v>297</v>
      </c>
      <c r="F589" s="21" t="s">
        <v>76</v>
      </c>
      <c r="G589" s="18">
        <v>170.5</v>
      </c>
      <c r="H589" s="18"/>
      <c r="I589" s="18"/>
      <c r="J589" s="18">
        <v>127.5</v>
      </c>
      <c r="K589" s="18"/>
      <c r="L589" s="18"/>
      <c r="M589" s="18">
        <v>127.5</v>
      </c>
      <c r="N589" s="18"/>
      <c r="O589" s="18"/>
      <c r="P589" s="18">
        <v>127.5</v>
      </c>
    </row>
    <row r="590" spans="1:16" ht="40.5">
      <c r="A590" s="19" t="s">
        <v>548</v>
      </c>
      <c r="B590" s="22">
        <v>546</v>
      </c>
      <c r="C590" s="21" t="s">
        <v>285</v>
      </c>
      <c r="D590" s="21" t="s">
        <v>55</v>
      </c>
      <c r="E590" s="21" t="s">
        <v>549</v>
      </c>
      <c r="F590" s="21"/>
      <c r="G590" s="18">
        <f>G591</f>
        <v>30</v>
      </c>
      <c r="H590" s="18">
        <f aca="true" t="shared" si="266" ref="H590:P591">H591</f>
        <v>0</v>
      </c>
      <c r="I590" s="18">
        <f t="shared" si="266"/>
        <v>30</v>
      </c>
      <c r="J590" s="18">
        <f t="shared" si="266"/>
        <v>0</v>
      </c>
      <c r="K590" s="18">
        <f t="shared" si="266"/>
        <v>0</v>
      </c>
      <c r="L590" s="18">
        <f t="shared" si="266"/>
        <v>30</v>
      </c>
      <c r="M590" s="18">
        <f t="shared" si="266"/>
        <v>0</v>
      </c>
      <c r="N590" s="18">
        <f t="shared" si="266"/>
        <v>0</v>
      </c>
      <c r="O590" s="18">
        <f t="shared" si="266"/>
        <v>30</v>
      </c>
      <c r="P590" s="18">
        <f t="shared" si="266"/>
        <v>0</v>
      </c>
    </row>
    <row r="591" spans="1:16" ht="20.25">
      <c r="A591" s="19" t="s">
        <v>291</v>
      </c>
      <c r="B591" s="22">
        <v>546</v>
      </c>
      <c r="C591" s="21" t="s">
        <v>285</v>
      </c>
      <c r="D591" s="21" t="s">
        <v>55</v>
      </c>
      <c r="E591" s="21" t="s">
        <v>550</v>
      </c>
      <c r="F591" s="21"/>
      <c r="G591" s="18">
        <f>G592</f>
        <v>30</v>
      </c>
      <c r="H591" s="18">
        <f t="shared" si="266"/>
        <v>0</v>
      </c>
      <c r="I591" s="18">
        <f t="shared" si="266"/>
        <v>30</v>
      </c>
      <c r="J591" s="18">
        <f t="shared" si="266"/>
        <v>0</v>
      </c>
      <c r="K591" s="18">
        <f t="shared" si="266"/>
        <v>0</v>
      </c>
      <c r="L591" s="18">
        <f t="shared" si="266"/>
        <v>30</v>
      </c>
      <c r="M591" s="18">
        <f t="shared" si="266"/>
        <v>0</v>
      </c>
      <c r="N591" s="18">
        <f t="shared" si="266"/>
        <v>0</v>
      </c>
      <c r="O591" s="18">
        <f t="shared" si="266"/>
        <v>30</v>
      </c>
      <c r="P591" s="18">
        <f t="shared" si="266"/>
        <v>0</v>
      </c>
    </row>
    <row r="592" spans="1:16" ht="40.5">
      <c r="A592" s="19" t="s">
        <v>24</v>
      </c>
      <c r="B592" s="22">
        <v>546</v>
      </c>
      <c r="C592" s="21" t="s">
        <v>285</v>
      </c>
      <c r="D592" s="21" t="s">
        <v>55</v>
      </c>
      <c r="E592" s="21" t="s">
        <v>550</v>
      </c>
      <c r="F592" s="21" t="s">
        <v>25</v>
      </c>
      <c r="G592" s="18">
        <f>H592+I592+J592</f>
        <v>30</v>
      </c>
      <c r="H592" s="18"/>
      <c r="I592" s="18">
        <v>30</v>
      </c>
      <c r="J592" s="18"/>
      <c r="K592" s="18"/>
      <c r="L592" s="18">
        <v>30</v>
      </c>
      <c r="M592" s="18"/>
      <c r="N592" s="18"/>
      <c r="O592" s="18">
        <v>30</v>
      </c>
      <c r="P592" s="18"/>
    </row>
    <row r="593" spans="1:16" ht="40.5">
      <c r="A593" s="19" t="s">
        <v>298</v>
      </c>
      <c r="B593" s="22">
        <v>546</v>
      </c>
      <c r="C593" s="21" t="s">
        <v>285</v>
      </c>
      <c r="D593" s="21" t="s">
        <v>55</v>
      </c>
      <c r="E593" s="21" t="s">
        <v>299</v>
      </c>
      <c r="F593" s="21"/>
      <c r="G593" s="18">
        <f>G594+G596</f>
        <v>2879</v>
      </c>
      <c r="H593" s="18" t="e">
        <f>H594+H596+#REF!</f>
        <v>#REF!</v>
      </c>
      <c r="I593" s="18" t="e">
        <f>I594+I596+#REF!</f>
        <v>#REF!</v>
      </c>
      <c r="J593" s="18" t="e">
        <f>J594+J596+#REF!</f>
        <v>#REF!</v>
      </c>
      <c r="K593" s="18">
        <f>K594+K596</f>
        <v>0</v>
      </c>
      <c r="L593" s="18">
        <f>L594+L596</f>
        <v>0</v>
      </c>
      <c r="M593" s="18">
        <f>M594+M596</f>
        <v>120</v>
      </c>
      <c r="N593" s="18">
        <f aca="true" t="shared" si="267" ref="N593:P594">N594</f>
        <v>0</v>
      </c>
      <c r="O593" s="18">
        <f t="shared" si="267"/>
        <v>0</v>
      </c>
      <c r="P593" s="18">
        <f t="shared" si="267"/>
        <v>120</v>
      </c>
    </row>
    <row r="594" spans="1:16" ht="81">
      <c r="A594" s="19" t="s">
        <v>296</v>
      </c>
      <c r="B594" s="22">
        <v>546</v>
      </c>
      <c r="C594" s="21" t="s">
        <v>285</v>
      </c>
      <c r="D594" s="21" t="s">
        <v>55</v>
      </c>
      <c r="E594" s="21" t="s">
        <v>300</v>
      </c>
      <c r="F594" s="21"/>
      <c r="G594" s="18">
        <f>G595</f>
        <v>120</v>
      </c>
      <c r="H594" s="18">
        <f aca="true" t="shared" si="268" ref="H594:M594">H595</f>
        <v>0</v>
      </c>
      <c r="I594" s="18">
        <f t="shared" si="268"/>
        <v>0</v>
      </c>
      <c r="J594" s="18">
        <f t="shared" si="268"/>
        <v>120</v>
      </c>
      <c r="K594" s="18">
        <f t="shared" si="268"/>
        <v>0</v>
      </c>
      <c r="L594" s="18">
        <f t="shared" si="268"/>
        <v>0</v>
      </c>
      <c r="M594" s="18">
        <f t="shared" si="268"/>
        <v>120</v>
      </c>
      <c r="N594" s="18">
        <f t="shared" si="267"/>
        <v>0</v>
      </c>
      <c r="O594" s="18">
        <f t="shared" si="267"/>
        <v>0</v>
      </c>
      <c r="P594" s="18">
        <f t="shared" si="267"/>
        <v>120</v>
      </c>
    </row>
    <row r="595" spans="1:16" ht="20.25">
      <c r="A595" s="19" t="s">
        <v>75</v>
      </c>
      <c r="B595" s="22">
        <v>546</v>
      </c>
      <c r="C595" s="21" t="s">
        <v>285</v>
      </c>
      <c r="D595" s="21" t="s">
        <v>55</v>
      </c>
      <c r="E595" s="21" t="s">
        <v>300</v>
      </c>
      <c r="F595" s="21" t="s">
        <v>76</v>
      </c>
      <c r="G595" s="18">
        <f>H595+I595+J595</f>
        <v>120</v>
      </c>
      <c r="H595" s="18"/>
      <c r="I595" s="18"/>
      <c r="J595" s="18">
        <v>120</v>
      </c>
      <c r="K595" s="18"/>
      <c r="L595" s="18"/>
      <c r="M595" s="18">
        <v>120</v>
      </c>
      <c r="N595" s="59"/>
      <c r="O595" s="60"/>
      <c r="P595" s="61">
        <v>120</v>
      </c>
    </row>
    <row r="596" spans="1:16" ht="20.25">
      <c r="A596" s="25" t="s">
        <v>551</v>
      </c>
      <c r="B596" s="22">
        <v>546</v>
      </c>
      <c r="C596" s="21" t="s">
        <v>285</v>
      </c>
      <c r="D596" s="21" t="s">
        <v>55</v>
      </c>
      <c r="E596" s="21" t="s">
        <v>552</v>
      </c>
      <c r="F596" s="21"/>
      <c r="G596" s="18">
        <f>G597</f>
        <v>2759</v>
      </c>
      <c r="H596" s="18">
        <f aca="true" t="shared" si="269" ref="H596:M597">H597</f>
        <v>0</v>
      </c>
      <c r="I596" s="18">
        <f t="shared" si="269"/>
        <v>0</v>
      </c>
      <c r="J596" s="18">
        <f t="shared" si="269"/>
        <v>0</v>
      </c>
      <c r="K596" s="18">
        <f t="shared" si="269"/>
        <v>0</v>
      </c>
      <c r="L596" s="18">
        <f t="shared" si="269"/>
        <v>0</v>
      </c>
      <c r="M596" s="18">
        <f t="shared" si="269"/>
        <v>0</v>
      </c>
      <c r="N596" s="59"/>
      <c r="O596" s="60"/>
      <c r="P596" s="61"/>
    </row>
    <row r="597" spans="1:16" ht="40.5">
      <c r="A597" s="33" t="s">
        <v>553</v>
      </c>
      <c r="B597" s="22">
        <v>546</v>
      </c>
      <c r="C597" s="21" t="s">
        <v>285</v>
      </c>
      <c r="D597" s="21" t="s">
        <v>55</v>
      </c>
      <c r="E597" s="21" t="s">
        <v>554</v>
      </c>
      <c r="F597" s="21"/>
      <c r="G597" s="18">
        <f>G598</f>
        <v>2759</v>
      </c>
      <c r="H597" s="18">
        <f t="shared" si="269"/>
        <v>0</v>
      </c>
      <c r="I597" s="18">
        <f t="shared" si="269"/>
        <v>0</v>
      </c>
      <c r="J597" s="18">
        <f t="shared" si="269"/>
        <v>0</v>
      </c>
      <c r="K597" s="18">
        <f t="shared" si="269"/>
        <v>0</v>
      </c>
      <c r="L597" s="18">
        <f t="shared" si="269"/>
        <v>0</v>
      </c>
      <c r="M597" s="18">
        <f t="shared" si="269"/>
        <v>0</v>
      </c>
      <c r="N597" s="59"/>
      <c r="O597" s="60"/>
      <c r="P597" s="61"/>
    </row>
    <row r="598" spans="1:16" ht="20.25">
      <c r="A598" s="19" t="s">
        <v>75</v>
      </c>
      <c r="B598" s="22">
        <v>546</v>
      </c>
      <c r="C598" s="21" t="s">
        <v>285</v>
      </c>
      <c r="D598" s="21" t="s">
        <v>55</v>
      </c>
      <c r="E598" s="21" t="s">
        <v>554</v>
      </c>
      <c r="F598" s="21" t="s">
        <v>76</v>
      </c>
      <c r="G598" s="18">
        <v>2759</v>
      </c>
      <c r="H598" s="18"/>
      <c r="I598" s="18"/>
      <c r="J598" s="18"/>
      <c r="K598" s="18"/>
      <c r="L598" s="18"/>
      <c r="M598" s="18"/>
      <c r="N598" s="59"/>
      <c r="O598" s="60"/>
      <c r="P598" s="61"/>
    </row>
    <row r="599" spans="1:16" ht="20.25">
      <c r="A599" s="15" t="s">
        <v>555</v>
      </c>
      <c r="B599" s="12">
        <v>547</v>
      </c>
      <c r="C599" s="12"/>
      <c r="D599" s="12"/>
      <c r="E599" s="12"/>
      <c r="F599" s="12"/>
      <c r="G599" s="17">
        <f>G600</f>
        <v>3020.8</v>
      </c>
      <c r="H599" s="17" t="e">
        <f aca="true" t="shared" si="270" ref="H599:P599">H600</f>
        <v>#REF!</v>
      </c>
      <c r="I599" s="17" t="e">
        <f t="shared" si="270"/>
        <v>#REF!</v>
      </c>
      <c r="J599" s="17" t="e">
        <f t="shared" si="270"/>
        <v>#REF!</v>
      </c>
      <c r="K599" s="17" t="e">
        <f t="shared" si="270"/>
        <v>#REF!</v>
      </c>
      <c r="L599" s="17" t="e">
        <f t="shared" si="270"/>
        <v>#REF!</v>
      </c>
      <c r="M599" s="17" t="e">
        <f t="shared" si="270"/>
        <v>#REF!</v>
      </c>
      <c r="N599" s="18" t="e">
        <f t="shared" si="270"/>
        <v>#REF!</v>
      </c>
      <c r="O599" s="62" t="e">
        <f t="shared" si="270"/>
        <v>#REF!</v>
      </c>
      <c r="P599" s="18" t="e">
        <f t="shared" si="270"/>
        <v>#REF!</v>
      </c>
    </row>
    <row r="600" spans="1:16" ht="20.25">
      <c r="A600" s="27" t="s">
        <v>11</v>
      </c>
      <c r="B600" s="22">
        <v>547</v>
      </c>
      <c r="C600" s="21" t="s">
        <v>12</v>
      </c>
      <c r="D600" s="21" t="s">
        <v>13</v>
      </c>
      <c r="E600" s="22"/>
      <c r="F600" s="22"/>
      <c r="G600" s="18">
        <f aca="true" t="shared" si="271" ref="G600:P600">G601+G608</f>
        <v>3020.8</v>
      </c>
      <c r="H600" s="18" t="e">
        <f t="shared" si="271"/>
        <v>#REF!</v>
      </c>
      <c r="I600" s="18" t="e">
        <f t="shared" si="271"/>
        <v>#REF!</v>
      </c>
      <c r="J600" s="18" t="e">
        <f t="shared" si="271"/>
        <v>#REF!</v>
      </c>
      <c r="K600" s="18" t="e">
        <f t="shared" si="271"/>
        <v>#REF!</v>
      </c>
      <c r="L600" s="18" t="e">
        <f t="shared" si="271"/>
        <v>#REF!</v>
      </c>
      <c r="M600" s="18" t="e">
        <f t="shared" si="271"/>
        <v>#REF!</v>
      </c>
      <c r="N600" s="18" t="e">
        <f t="shared" si="271"/>
        <v>#REF!</v>
      </c>
      <c r="O600" s="18" t="e">
        <f t="shared" si="271"/>
        <v>#REF!</v>
      </c>
      <c r="P600" s="18" t="e">
        <f t="shared" si="271"/>
        <v>#REF!</v>
      </c>
    </row>
    <row r="601" spans="1:16" ht="40.5">
      <c r="A601" s="27" t="s">
        <v>556</v>
      </c>
      <c r="B601" s="21" t="s">
        <v>557</v>
      </c>
      <c r="C601" s="21" t="s">
        <v>12</v>
      </c>
      <c r="D601" s="21" t="s">
        <v>55</v>
      </c>
      <c r="E601" s="21"/>
      <c r="F601" s="22"/>
      <c r="G601" s="18">
        <f>G602</f>
        <v>1424.4</v>
      </c>
      <c r="H601" s="18">
        <f aca="true" t="shared" si="272" ref="H601:P603">H602</f>
        <v>0</v>
      </c>
      <c r="I601" s="18">
        <f t="shared" si="272"/>
        <v>1325.5</v>
      </c>
      <c r="J601" s="18">
        <f t="shared" si="272"/>
        <v>0</v>
      </c>
      <c r="K601" s="18">
        <f t="shared" si="272"/>
        <v>0</v>
      </c>
      <c r="L601" s="18">
        <f t="shared" si="272"/>
        <v>1273.6</v>
      </c>
      <c r="M601" s="18">
        <f t="shared" si="272"/>
        <v>0</v>
      </c>
      <c r="N601" s="18">
        <f t="shared" si="272"/>
        <v>0</v>
      </c>
      <c r="O601" s="18">
        <f t="shared" si="272"/>
        <v>1273.6</v>
      </c>
      <c r="P601" s="18">
        <f t="shared" si="272"/>
        <v>0</v>
      </c>
    </row>
    <row r="602" spans="1:16" ht="20.25">
      <c r="A602" s="27" t="s">
        <v>352</v>
      </c>
      <c r="B602" s="21">
        <v>547</v>
      </c>
      <c r="C602" s="21" t="s">
        <v>12</v>
      </c>
      <c r="D602" s="21" t="s">
        <v>55</v>
      </c>
      <c r="E602" s="21" t="s">
        <v>353</v>
      </c>
      <c r="F602" s="22"/>
      <c r="G602" s="18">
        <f>G603</f>
        <v>1424.4</v>
      </c>
      <c r="H602" s="18">
        <f t="shared" si="272"/>
        <v>0</v>
      </c>
      <c r="I602" s="18">
        <f t="shared" si="272"/>
        <v>1325.5</v>
      </c>
      <c r="J602" s="18">
        <f t="shared" si="272"/>
        <v>0</v>
      </c>
      <c r="K602" s="18">
        <f t="shared" si="272"/>
        <v>0</v>
      </c>
      <c r="L602" s="18">
        <f t="shared" si="272"/>
        <v>1273.6</v>
      </c>
      <c r="M602" s="18">
        <f t="shared" si="272"/>
        <v>0</v>
      </c>
      <c r="N602" s="18">
        <f t="shared" si="272"/>
        <v>0</v>
      </c>
      <c r="O602" s="18">
        <f t="shared" si="272"/>
        <v>1273.6</v>
      </c>
      <c r="P602" s="18">
        <f t="shared" si="272"/>
        <v>0</v>
      </c>
    </row>
    <row r="603" spans="1:16" ht="20.25">
      <c r="A603" s="27" t="s">
        <v>558</v>
      </c>
      <c r="B603" s="21">
        <v>547</v>
      </c>
      <c r="C603" s="21" t="s">
        <v>12</v>
      </c>
      <c r="D603" s="21" t="s">
        <v>559</v>
      </c>
      <c r="E603" s="21" t="s">
        <v>560</v>
      </c>
      <c r="F603" s="22"/>
      <c r="G603" s="18">
        <f>G604+G606</f>
        <v>1424.4</v>
      </c>
      <c r="H603" s="18">
        <f aca="true" t="shared" si="273" ref="H603:M603">H604+H606</f>
        <v>0</v>
      </c>
      <c r="I603" s="18">
        <f t="shared" si="273"/>
        <v>1325.5</v>
      </c>
      <c r="J603" s="18">
        <f t="shared" si="273"/>
        <v>0</v>
      </c>
      <c r="K603" s="18">
        <f t="shared" si="273"/>
        <v>0</v>
      </c>
      <c r="L603" s="18">
        <f t="shared" si="273"/>
        <v>1273.6</v>
      </c>
      <c r="M603" s="18">
        <f t="shared" si="273"/>
        <v>0</v>
      </c>
      <c r="N603" s="18">
        <f t="shared" si="272"/>
        <v>0</v>
      </c>
      <c r="O603" s="18">
        <f t="shared" si="272"/>
        <v>1273.6</v>
      </c>
      <c r="P603" s="18">
        <f t="shared" si="272"/>
        <v>0</v>
      </c>
    </row>
    <row r="604" spans="1:16" ht="20.25">
      <c r="A604" s="27" t="s">
        <v>561</v>
      </c>
      <c r="B604" s="21">
        <v>547</v>
      </c>
      <c r="C604" s="21" t="s">
        <v>12</v>
      </c>
      <c r="D604" s="21" t="s">
        <v>559</v>
      </c>
      <c r="E604" s="21" t="s">
        <v>562</v>
      </c>
      <c r="F604" s="22"/>
      <c r="G604" s="18">
        <f aca="true" t="shared" si="274" ref="G604:P604">G605</f>
        <v>1394.4</v>
      </c>
      <c r="H604" s="18">
        <f t="shared" si="274"/>
        <v>0</v>
      </c>
      <c r="I604" s="18">
        <f t="shared" si="274"/>
        <v>1325.5</v>
      </c>
      <c r="J604" s="18">
        <f t="shared" si="274"/>
        <v>0</v>
      </c>
      <c r="K604" s="18">
        <f t="shared" si="274"/>
        <v>0</v>
      </c>
      <c r="L604" s="18">
        <f t="shared" si="274"/>
        <v>1273.6</v>
      </c>
      <c r="M604" s="18">
        <f t="shared" si="274"/>
        <v>0</v>
      </c>
      <c r="N604" s="18">
        <f t="shared" si="274"/>
        <v>0</v>
      </c>
      <c r="O604" s="18">
        <f t="shared" si="274"/>
        <v>1273.6</v>
      </c>
      <c r="P604" s="18">
        <f t="shared" si="274"/>
        <v>0</v>
      </c>
    </row>
    <row r="605" spans="1:16" ht="20.25">
      <c r="A605" s="19" t="s">
        <v>22</v>
      </c>
      <c r="B605" s="21">
        <v>547</v>
      </c>
      <c r="C605" s="21" t="s">
        <v>12</v>
      </c>
      <c r="D605" s="21" t="s">
        <v>55</v>
      </c>
      <c r="E605" s="21" t="s">
        <v>562</v>
      </c>
      <c r="F605" s="22">
        <v>120</v>
      </c>
      <c r="G605" s="18">
        <v>1394.4</v>
      </c>
      <c r="H605" s="18"/>
      <c r="I605" s="18">
        <v>1325.5</v>
      </c>
      <c r="J605" s="18"/>
      <c r="K605" s="18"/>
      <c r="L605" s="18">
        <v>1273.6</v>
      </c>
      <c r="M605" s="18"/>
      <c r="N605" s="18"/>
      <c r="O605" s="18">
        <v>1273.6</v>
      </c>
      <c r="P605" s="18"/>
    </row>
    <row r="606" spans="1:16" ht="156.75" customHeight="1">
      <c r="A606" s="25" t="s">
        <v>30</v>
      </c>
      <c r="B606" s="21">
        <v>547</v>
      </c>
      <c r="C606" s="21" t="s">
        <v>12</v>
      </c>
      <c r="D606" s="21" t="s">
        <v>55</v>
      </c>
      <c r="E606" s="21" t="s">
        <v>563</v>
      </c>
      <c r="F606" s="22"/>
      <c r="G606" s="18">
        <f>G607</f>
        <v>30</v>
      </c>
      <c r="H606" s="18">
        <f aca="true" t="shared" si="275" ref="H606:M606">H607</f>
        <v>0</v>
      </c>
      <c r="I606" s="18">
        <f t="shared" si="275"/>
        <v>0</v>
      </c>
      <c r="J606" s="18">
        <f t="shared" si="275"/>
        <v>0</v>
      </c>
      <c r="K606" s="18">
        <f t="shared" si="275"/>
        <v>0</v>
      </c>
      <c r="L606" s="18">
        <f t="shared" si="275"/>
        <v>0</v>
      </c>
      <c r="M606" s="18">
        <f t="shared" si="275"/>
        <v>0</v>
      </c>
      <c r="N606" s="18"/>
      <c r="O606" s="18"/>
      <c r="P606" s="18"/>
    </row>
    <row r="607" spans="1:16" ht="20.25">
      <c r="A607" s="19" t="s">
        <v>22</v>
      </c>
      <c r="B607" s="21">
        <v>547</v>
      </c>
      <c r="C607" s="21" t="s">
        <v>12</v>
      </c>
      <c r="D607" s="21" t="s">
        <v>55</v>
      </c>
      <c r="E607" s="21" t="s">
        <v>563</v>
      </c>
      <c r="F607" s="22">
        <v>120</v>
      </c>
      <c r="G607" s="18">
        <v>30</v>
      </c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60.75">
      <c r="A608" s="19" t="s">
        <v>564</v>
      </c>
      <c r="B608" s="22">
        <v>547</v>
      </c>
      <c r="C608" s="21" t="s">
        <v>12</v>
      </c>
      <c r="D608" s="21" t="s">
        <v>66</v>
      </c>
      <c r="E608" s="22"/>
      <c r="F608" s="22"/>
      <c r="G608" s="18">
        <f>G609+G614</f>
        <v>1596.3999999999999</v>
      </c>
      <c r="H608" s="18" t="e">
        <f aca="true" t="shared" si="276" ref="H608:P608">H609+H614</f>
        <v>#REF!</v>
      </c>
      <c r="I608" s="18" t="e">
        <f t="shared" si="276"/>
        <v>#REF!</v>
      </c>
      <c r="J608" s="18" t="e">
        <f t="shared" si="276"/>
        <v>#REF!</v>
      </c>
      <c r="K608" s="18" t="e">
        <f t="shared" si="276"/>
        <v>#REF!</v>
      </c>
      <c r="L608" s="18" t="e">
        <f t="shared" si="276"/>
        <v>#REF!</v>
      </c>
      <c r="M608" s="18" t="e">
        <f t="shared" si="276"/>
        <v>#REF!</v>
      </c>
      <c r="N608" s="18" t="e">
        <f t="shared" si="276"/>
        <v>#REF!</v>
      </c>
      <c r="O608" s="18" t="e">
        <f t="shared" si="276"/>
        <v>#REF!</v>
      </c>
      <c r="P608" s="18" t="e">
        <f t="shared" si="276"/>
        <v>#REF!</v>
      </c>
    </row>
    <row r="609" spans="1:16" ht="20.25">
      <c r="A609" s="27" t="s">
        <v>334</v>
      </c>
      <c r="B609" s="22">
        <v>547</v>
      </c>
      <c r="C609" s="21" t="s">
        <v>12</v>
      </c>
      <c r="D609" s="21" t="s">
        <v>66</v>
      </c>
      <c r="E609" s="22" t="s">
        <v>335</v>
      </c>
      <c r="F609" s="21"/>
      <c r="G609" s="18">
        <f aca="true" t="shared" si="277" ref="G609:P610">G610</f>
        <v>287</v>
      </c>
      <c r="H609" s="18">
        <f t="shared" si="277"/>
        <v>0</v>
      </c>
      <c r="I609" s="18">
        <f t="shared" si="277"/>
        <v>0</v>
      </c>
      <c r="J609" s="18">
        <f t="shared" si="277"/>
        <v>287</v>
      </c>
      <c r="K609" s="18">
        <f t="shared" si="277"/>
        <v>0</v>
      </c>
      <c r="L609" s="18">
        <f t="shared" si="277"/>
        <v>0</v>
      </c>
      <c r="M609" s="18">
        <f t="shared" si="277"/>
        <v>287</v>
      </c>
      <c r="N609" s="18">
        <f t="shared" si="277"/>
        <v>0</v>
      </c>
      <c r="O609" s="18">
        <f t="shared" si="277"/>
        <v>0</v>
      </c>
      <c r="P609" s="18">
        <f t="shared" si="277"/>
        <v>287</v>
      </c>
    </row>
    <row r="610" spans="1:16" ht="40.5">
      <c r="A610" s="19" t="s">
        <v>565</v>
      </c>
      <c r="B610" s="22">
        <v>547</v>
      </c>
      <c r="C610" s="21" t="s">
        <v>12</v>
      </c>
      <c r="D610" s="21" t="s">
        <v>66</v>
      </c>
      <c r="E610" s="22" t="s">
        <v>337</v>
      </c>
      <c r="F610" s="21"/>
      <c r="G610" s="18">
        <f t="shared" si="277"/>
        <v>287</v>
      </c>
      <c r="H610" s="18">
        <f t="shared" si="277"/>
        <v>0</v>
      </c>
      <c r="I610" s="18">
        <f t="shared" si="277"/>
        <v>0</v>
      </c>
      <c r="J610" s="18">
        <f t="shared" si="277"/>
        <v>287</v>
      </c>
      <c r="K610" s="18">
        <f t="shared" si="277"/>
        <v>0</v>
      </c>
      <c r="L610" s="18">
        <f t="shared" si="277"/>
        <v>0</v>
      </c>
      <c r="M610" s="18">
        <f t="shared" si="277"/>
        <v>287</v>
      </c>
      <c r="N610" s="18">
        <f t="shared" si="277"/>
        <v>0</v>
      </c>
      <c r="O610" s="18">
        <f t="shared" si="277"/>
        <v>0</v>
      </c>
      <c r="P610" s="18">
        <f t="shared" si="277"/>
        <v>287</v>
      </c>
    </row>
    <row r="611" spans="1:16" ht="40.5">
      <c r="A611" s="19" t="s">
        <v>566</v>
      </c>
      <c r="B611" s="22">
        <v>547</v>
      </c>
      <c r="C611" s="21" t="s">
        <v>12</v>
      </c>
      <c r="D611" s="21" t="s">
        <v>66</v>
      </c>
      <c r="E611" s="22" t="s">
        <v>567</v>
      </c>
      <c r="F611" s="21"/>
      <c r="G611" s="18">
        <f>G612+G613</f>
        <v>287</v>
      </c>
      <c r="H611" s="18">
        <f aca="true" t="shared" si="278" ref="H611:P611">H612+H613</f>
        <v>0</v>
      </c>
      <c r="I611" s="18">
        <f t="shared" si="278"/>
        <v>0</v>
      </c>
      <c r="J611" s="18">
        <f t="shared" si="278"/>
        <v>287</v>
      </c>
      <c r="K611" s="18">
        <f t="shared" si="278"/>
        <v>0</v>
      </c>
      <c r="L611" s="18">
        <f t="shared" si="278"/>
        <v>0</v>
      </c>
      <c r="M611" s="18">
        <f t="shared" si="278"/>
        <v>287</v>
      </c>
      <c r="N611" s="18">
        <f t="shared" si="278"/>
        <v>0</v>
      </c>
      <c r="O611" s="18">
        <f t="shared" si="278"/>
        <v>0</v>
      </c>
      <c r="P611" s="18">
        <f t="shared" si="278"/>
        <v>287</v>
      </c>
    </row>
    <row r="612" spans="1:16" ht="20.25">
      <c r="A612" s="19" t="s">
        <v>22</v>
      </c>
      <c r="B612" s="22">
        <v>547</v>
      </c>
      <c r="C612" s="21" t="s">
        <v>12</v>
      </c>
      <c r="D612" s="21" t="s">
        <v>66</v>
      </c>
      <c r="E612" s="22" t="s">
        <v>567</v>
      </c>
      <c r="F612" s="21" t="s">
        <v>23</v>
      </c>
      <c r="G612" s="18">
        <f>H612+I612+J612</f>
        <v>285.2</v>
      </c>
      <c r="H612" s="18"/>
      <c r="I612" s="18"/>
      <c r="J612" s="18">
        <v>285.2</v>
      </c>
      <c r="K612" s="18"/>
      <c r="L612" s="18"/>
      <c r="M612" s="18">
        <v>285.2</v>
      </c>
      <c r="N612" s="18"/>
      <c r="O612" s="18"/>
      <c r="P612" s="18">
        <v>285.2</v>
      </c>
    </row>
    <row r="613" spans="1:16" ht="40.5">
      <c r="A613" s="19" t="s">
        <v>24</v>
      </c>
      <c r="B613" s="22">
        <v>547</v>
      </c>
      <c r="C613" s="21" t="s">
        <v>12</v>
      </c>
      <c r="D613" s="21" t="s">
        <v>66</v>
      </c>
      <c r="E613" s="22" t="s">
        <v>567</v>
      </c>
      <c r="F613" s="21" t="s">
        <v>25</v>
      </c>
      <c r="G613" s="18">
        <v>1.8</v>
      </c>
      <c r="H613" s="18"/>
      <c r="I613" s="18"/>
      <c r="J613" s="18">
        <v>1.8</v>
      </c>
      <c r="K613" s="18"/>
      <c r="L613" s="18"/>
      <c r="M613" s="18">
        <v>1.8</v>
      </c>
      <c r="N613" s="18"/>
      <c r="O613" s="18"/>
      <c r="P613" s="18">
        <v>1.8</v>
      </c>
    </row>
    <row r="614" spans="1:16" ht="20.25">
      <c r="A614" s="19" t="s">
        <v>568</v>
      </c>
      <c r="B614" s="22">
        <v>547</v>
      </c>
      <c r="C614" s="21" t="s">
        <v>12</v>
      </c>
      <c r="D614" s="21" t="s">
        <v>66</v>
      </c>
      <c r="E614" s="22" t="s">
        <v>569</v>
      </c>
      <c r="F614" s="21"/>
      <c r="G614" s="18">
        <f aca="true" t="shared" si="279" ref="G614:M614">G615+G618</f>
        <v>1309.3999999999999</v>
      </c>
      <c r="H614" s="18" t="e">
        <f t="shared" si="279"/>
        <v>#REF!</v>
      </c>
      <c r="I614" s="18" t="e">
        <f t="shared" si="279"/>
        <v>#REF!</v>
      </c>
      <c r="J614" s="18" t="e">
        <f t="shared" si="279"/>
        <v>#REF!</v>
      </c>
      <c r="K614" s="18" t="e">
        <f t="shared" si="279"/>
        <v>#REF!</v>
      </c>
      <c r="L614" s="18" t="e">
        <f t="shared" si="279"/>
        <v>#REF!</v>
      </c>
      <c r="M614" s="18" t="e">
        <f t="shared" si="279"/>
        <v>#REF!</v>
      </c>
      <c r="N614" s="18" t="e">
        <f>N615</f>
        <v>#REF!</v>
      </c>
      <c r="O614" s="18" t="e">
        <f>O615</f>
        <v>#REF!</v>
      </c>
      <c r="P614" s="18" t="e">
        <f>P615</f>
        <v>#REF!</v>
      </c>
    </row>
    <row r="615" spans="1:16" ht="20.25">
      <c r="A615" s="19" t="s">
        <v>28</v>
      </c>
      <c r="B615" s="22">
        <v>547</v>
      </c>
      <c r="C615" s="21" t="s">
        <v>12</v>
      </c>
      <c r="D615" s="21" t="s">
        <v>66</v>
      </c>
      <c r="E615" s="22" t="s">
        <v>570</v>
      </c>
      <c r="F615" s="21"/>
      <c r="G615" s="18">
        <f>G616+G617</f>
        <v>1286.1</v>
      </c>
      <c r="H615" s="18" t="e">
        <f>H616+H617+#REF!</f>
        <v>#REF!</v>
      </c>
      <c r="I615" s="18" t="e">
        <f>I616+I617+#REF!</f>
        <v>#REF!</v>
      </c>
      <c r="J615" s="18" t="e">
        <f>J616+J617+#REF!</f>
        <v>#REF!</v>
      </c>
      <c r="K615" s="18" t="e">
        <f>K616+K617+#REF!</f>
        <v>#REF!</v>
      </c>
      <c r="L615" s="18" t="e">
        <f>L616+L617+#REF!</f>
        <v>#REF!</v>
      </c>
      <c r="M615" s="18" t="e">
        <f>M616+M617+#REF!</f>
        <v>#REF!</v>
      </c>
      <c r="N615" s="18" t="e">
        <f>N616+N617+#REF!</f>
        <v>#REF!</v>
      </c>
      <c r="O615" s="18" t="e">
        <f>O616+O617+#REF!</f>
        <v>#REF!</v>
      </c>
      <c r="P615" s="18" t="e">
        <f>P616+P617+#REF!</f>
        <v>#REF!</v>
      </c>
    </row>
    <row r="616" spans="1:16" ht="20.25">
      <c r="A616" s="19" t="s">
        <v>22</v>
      </c>
      <c r="B616" s="22">
        <v>547</v>
      </c>
      <c r="C616" s="21" t="s">
        <v>12</v>
      </c>
      <c r="D616" s="21" t="s">
        <v>66</v>
      </c>
      <c r="E616" s="22" t="s">
        <v>570</v>
      </c>
      <c r="F616" s="21" t="s">
        <v>23</v>
      </c>
      <c r="G616" s="18">
        <v>844.1</v>
      </c>
      <c r="H616" s="18"/>
      <c r="I616" s="18">
        <v>912.5</v>
      </c>
      <c r="J616" s="18"/>
      <c r="K616" s="18"/>
      <c r="L616" s="18">
        <v>860.6</v>
      </c>
      <c r="M616" s="18"/>
      <c r="N616" s="18"/>
      <c r="O616" s="18">
        <v>860.6</v>
      </c>
      <c r="P616" s="18"/>
    </row>
    <row r="617" spans="1:16" ht="40.5">
      <c r="A617" s="19" t="s">
        <v>24</v>
      </c>
      <c r="B617" s="22">
        <v>547</v>
      </c>
      <c r="C617" s="21" t="s">
        <v>12</v>
      </c>
      <c r="D617" s="21" t="s">
        <v>66</v>
      </c>
      <c r="E617" s="22" t="s">
        <v>570</v>
      </c>
      <c r="F617" s="21" t="s">
        <v>25</v>
      </c>
      <c r="G617" s="18">
        <v>442</v>
      </c>
      <c r="H617" s="18"/>
      <c r="I617" s="18">
        <v>381.5</v>
      </c>
      <c r="J617" s="18"/>
      <c r="K617" s="18"/>
      <c r="L617" s="18">
        <v>454.8</v>
      </c>
      <c r="M617" s="18"/>
      <c r="N617" s="18"/>
      <c r="O617" s="18">
        <v>381.5</v>
      </c>
      <c r="P617" s="18"/>
    </row>
    <row r="618" spans="1:16" ht="141.75">
      <c r="A618" s="25" t="s">
        <v>30</v>
      </c>
      <c r="B618" s="22">
        <v>547</v>
      </c>
      <c r="C618" s="21" t="s">
        <v>12</v>
      </c>
      <c r="D618" s="21" t="s">
        <v>66</v>
      </c>
      <c r="E618" s="22" t="s">
        <v>571</v>
      </c>
      <c r="F618" s="21"/>
      <c r="G618" s="18">
        <f>G619</f>
        <v>23.3</v>
      </c>
      <c r="H618" s="18">
        <f aca="true" t="shared" si="280" ref="H618:M618">H619</f>
        <v>0</v>
      </c>
      <c r="I618" s="18">
        <f t="shared" si="280"/>
        <v>0</v>
      </c>
      <c r="J618" s="18">
        <f t="shared" si="280"/>
        <v>0</v>
      </c>
      <c r="K618" s="18">
        <f t="shared" si="280"/>
        <v>0</v>
      </c>
      <c r="L618" s="18">
        <f t="shared" si="280"/>
        <v>0</v>
      </c>
      <c r="M618" s="18">
        <f t="shared" si="280"/>
        <v>0</v>
      </c>
      <c r="N618" s="18"/>
      <c r="O618" s="18"/>
      <c r="P618" s="18"/>
    </row>
    <row r="619" spans="1:16" ht="20.25">
      <c r="A619" s="19" t="s">
        <v>22</v>
      </c>
      <c r="B619" s="22">
        <v>547</v>
      </c>
      <c r="C619" s="21" t="s">
        <v>12</v>
      </c>
      <c r="D619" s="21" t="s">
        <v>66</v>
      </c>
      <c r="E619" s="22" t="s">
        <v>571</v>
      </c>
      <c r="F619" s="21" t="s">
        <v>23</v>
      </c>
      <c r="G619" s="18">
        <v>23.3</v>
      </c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20.25">
      <c r="A620" s="67" t="s">
        <v>572</v>
      </c>
      <c r="B620" s="68"/>
      <c r="C620" s="68"/>
      <c r="D620" s="68"/>
      <c r="E620" s="68"/>
      <c r="F620" s="69"/>
      <c r="G620" s="17">
        <f aca="true" t="shared" si="281" ref="G620:P620">G13+G49+G137+G284+G599</f>
        <v>662965.6000000001</v>
      </c>
      <c r="H620" s="17" t="e">
        <f t="shared" si="281"/>
        <v>#REF!</v>
      </c>
      <c r="I620" s="17" t="e">
        <f t="shared" si="281"/>
        <v>#REF!</v>
      </c>
      <c r="J620" s="17" t="e">
        <f t="shared" si="281"/>
        <v>#REF!</v>
      </c>
      <c r="K620" s="17" t="e">
        <f t="shared" si="281"/>
        <v>#REF!</v>
      </c>
      <c r="L620" s="17" t="e">
        <f t="shared" si="281"/>
        <v>#REF!</v>
      </c>
      <c r="M620" s="17" t="e">
        <f t="shared" si="281"/>
        <v>#REF!</v>
      </c>
      <c r="N620" s="18" t="e">
        <f t="shared" si="281"/>
        <v>#REF!</v>
      </c>
      <c r="O620" s="18" t="e">
        <f t="shared" si="281"/>
        <v>#REF!</v>
      </c>
      <c r="P620" s="18" t="e">
        <f t="shared" si="281"/>
        <v>#REF!</v>
      </c>
    </row>
    <row r="621" ht="12.75">
      <c r="G621" s="63"/>
    </row>
    <row r="622" spans="7:16" ht="30">
      <c r="G622" s="63"/>
      <c r="I622" s="64"/>
      <c r="J622" s="64"/>
      <c r="K622" s="64"/>
      <c r="L622" s="65"/>
      <c r="M622" s="65"/>
      <c r="N622" s="65"/>
      <c r="O622" s="65"/>
      <c r="P622" s="65"/>
    </row>
  </sheetData>
  <sheetProtection/>
  <mergeCells count="10">
    <mergeCell ref="A620:F620"/>
    <mergeCell ref="A6:M6"/>
    <mergeCell ref="A7:M7"/>
    <mergeCell ref="A10:A11"/>
    <mergeCell ref="B10:B11"/>
    <mergeCell ref="C10:C11"/>
    <mergeCell ref="D10:D11"/>
    <mergeCell ref="E10:E11"/>
    <mergeCell ref="F10:F11"/>
    <mergeCell ref="G10:P11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3" r:id="rId1"/>
  <rowBreaks count="2" manualBreakCount="2">
    <brk id="402" max="17" man="1"/>
    <brk id="4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2020-02-21T11:37:54Z</dcterms:created>
  <dcterms:modified xsi:type="dcterms:W3CDTF">2020-03-11T07:30:14Z</dcterms:modified>
  <cp:category/>
  <cp:version/>
  <cp:contentType/>
  <cp:contentStatus/>
</cp:coreProperties>
</file>