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 " sheetId="1" r:id="rId1"/>
  </sheets>
  <definedNames>
    <definedName name="_xlnm.Print_Area" localSheetId="0">'прил.1 '!$A$1:$E$97</definedName>
  </definedNames>
  <calcPr fullCalcOnLoad="1"/>
</workbook>
</file>

<file path=xl/sharedStrings.xml><?xml version="1.0" encoding="utf-8"?>
<sst xmlns="http://schemas.openxmlformats.org/spreadsheetml/2006/main" count="171" uniqueCount="137">
  <si>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</si>
  <si>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</si>
  <si>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</si>
  <si>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</si>
  <si>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</si>
  <si>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</si>
  <si>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</si>
  <si>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</si>
  <si>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</si>
  <si>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</si>
  <si>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</si>
  <si>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</si>
  <si>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</si>
  <si>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</si>
  <si>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</si>
  <si>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ОТ ДРУГИХ БЮДЖЕТОВ БЮДЖЕТНОЙ СИСТЕМЫ</t>
  </si>
  <si>
    <t>Прочие безвозмездные поступления в бюджеты муниципальных районов от бюджетов субъектов Российской Федерации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</si>
  <si>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</si>
  <si>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</si>
  <si>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</si>
  <si>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</si>
  <si>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</si>
  <si>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</si>
  <si>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</si>
  <si>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2 02 30024 05 0000 151  </t>
  </si>
  <si>
    <t xml:space="preserve">Дотации бюджетам бюджетной системы Российской Федерации </t>
  </si>
  <si>
    <t>Прочие межбюджетные трансферты, передаваемые бюджетам муниципальных районов</t>
  </si>
  <si>
    <t>2 04 00000 00 0000 000</t>
  </si>
  <si>
    <t>БЕЗВОЗМЕЗДНЫЕ ПОСТУПЛЕНИЯ ОТ НЕГОСУДАРСТВЕННЫХ ОРГАНИЗАЦИЙ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</si>
  <si>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</si>
  <si>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</si>
  <si>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</si>
  <si>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</si>
  <si>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</si>
  <si>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</si>
  <si>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</si>
  <si>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</si>
  <si>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2020 год</t>
  </si>
  <si>
    <t>Сумма</t>
  </si>
  <si>
    <t>(тыс. рублей)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</si>
  <si>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</si>
  <si>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</si>
  <si>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</si>
  <si>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</si>
  <si>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</si>
  <si>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</si>
  <si>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</si>
  <si>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</si>
  <si>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2021 год</t>
  </si>
  <si>
    <t>2 02 25497 05 0000 150</t>
  </si>
  <si>
    <t xml:space="preserve">3 02 30024 05 0000 151  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</si>
  <si>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</si>
  <si>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</si>
  <si>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</si>
  <si>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</si>
  <si>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</si>
  <si>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</si>
  <si>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</si>
  <si>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</si>
  <si>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</si>
  <si>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</si>
  <si>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</si>
  <si>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</si>
  <si>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</si>
  <si>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</si>
  <si>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</si>
  <si>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</si>
  <si>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2 02 49999 05 0000 150</t>
  </si>
  <si>
    <t>2 02 09000 00 0000 150</t>
  </si>
  <si>
    <t>2 02 90024 05 0000 150</t>
  </si>
  <si>
    <t>2 04 05010 05 0000 150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</si>
  <si>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</si>
  <si>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</si>
  <si>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</si>
  <si>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</si>
  <si>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</si>
  <si>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</si>
  <si>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</si>
  <si>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</si>
  <si>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</si>
  <si>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</si>
  <si>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</si>
  <si>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Субсидия бюджетам муниципальных районов на поддержку отрасли культуры</t>
  </si>
  <si>
    <t>2 02 35134 05 0000 150</t>
  </si>
  <si>
    <t>2 02 39998 05 0000 150</t>
  </si>
  <si>
    <t>Единая субвенция бюджетам муниципальных районов</t>
  </si>
  <si>
    <t>Объем  доходов районного бюджета, формируемый за счет налоговых и неналоговых доходов, а также безвозмездных поступлений на 2020 год и плановый период 2021 и 2022 годов</t>
  </si>
  <si>
    <t>2022 год</t>
  </si>
  <si>
    <t>Дотация бюджетам муниципальных образований на реализацию расходных обязательств в части обеспечения выплаты заработной платы работникам муниципальных учреждений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</si>
  <si>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</si>
  <si>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</si>
  <si>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</si>
  <si>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Субсидии бюджетам муниципальных образований области на улучшение жилищных условий граждан, проживающих на сельских территориях в рамках подпрограммы "Комплексное развитие сельских территорий Вологодской области" государственной программы области "Развитие агропромышленного комплекса и потребительского рынка Вологодской области на 2013-2020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</si>
  <si>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</si>
  <si>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</si>
  <si>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r>
      <t xml:space="preserve">Субсидии бюджетам муниципальных образований области на </t>
    </r>
    <r>
      <rPr>
        <b/>
        <sz val="11"/>
        <rFont val="Times New Roman"/>
        <family val="1"/>
      </rPr>
      <t xml:space="preserve">строительство, реконструкцию </t>
    </r>
    <r>
      <rPr>
        <b/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</si>
  <si>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Субсидии бюджетам муниципальных образований области на проведение мероприятий по антитеррористической защищенности мест массового пребывания людей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2013-2020 годах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</si>
  <si>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b/>
        <sz val="11"/>
        <rFont val="Times New Roman"/>
        <family val="1"/>
      </rPr>
      <t>общественных</t>
    </r>
    <r>
      <rPr>
        <b/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</si>
  <si>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b/>
        <sz val="11"/>
        <rFont val="Times New Roman"/>
        <family val="1"/>
      </rPr>
      <t xml:space="preserve">дворовых </t>
    </r>
    <r>
      <rPr>
        <b/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</si>
  <si>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</si>
  <si>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</si>
  <si>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</si>
  <si>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</si>
  <si>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</si>
  <si>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</si>
  <si>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бюджетам муниципальных районов на реализацию мероприятий по обеспечению жильем молодых семей в рамках подпрограммы "Стимулирование развития жилищного строительства"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</si>
  <si>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бюджетам муниципальных образований области на строительство и реконструкцию (модернизацию) объектов питьевого водоснабжения в рамках федерального проекта "Чистая вода"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Вологосдкой области на 2021-2025 годы"</t>
  </si>
  <si>
    <t>Субсидии на внедрение и (или) эксплуатацию аппаратно-программного комплекса "Безопасный город" в рамках подпрограммы "Построение и развитие аппаратно-программного комплекса"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2013-2020 годах"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</si>
  <si>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</si>
  <si>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2017-2020 годы"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</si>
  <si>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</si>
  <si>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</si>
  <si>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2014-2020 годы"</t>
    </r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</si>
  <si>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программы "Развитие торговли"государственной программы области "Экономическое развитие Вологодской области на 2021-2025 годы"</t>
    </r>
  </si>
  <si>
    <t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на 2020-2022 годы.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</si>
  <si>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на 2020-2022 годы.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</si>
  <si>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</si>
  <si>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на 2020-2022 годы.
</t>
  </si>
  <si>
    <t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на 2020-2022 годы.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</si>
  <si>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на 2020-2022 годы.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</si>
  <si>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 на 2020-2022 годы</t>
  </si>
  <si>
    <t>Субвенции на  осуществление отдельных государственных полномочий в соответствии с законом области от 6 декабря 2013 года № 3223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</si>
  <si>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</si>
  <si>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</si>
  <si>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а</t>
  </si>
  <si>
    <t>2 02 25169 05 0000150</t>
  </si>
  <si>
    <t>2 02 25210 05 0000 150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</si>
  <si>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</si>
  <si>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</si>
  <si>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</si>
  <si>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 xml:space="preserve">«О районном бюджете на 2020 год </t>
  </si>
  <si>
    <t>2 02 15009 05 0000 150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</si>
  <si>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</si>
  <si>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2 02 25576 05 0000 150</t>
  </si>
  <si>
    <t>Субсидии на строительство (реконструкцию) и пристрой зданий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</si>
  <si>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Приложение 1</t>
  </si>
  <si>
    <t>и плановый период 2021 и 2022 годов"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</si>
</sst>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[$-FC19]d\ mmmm\ yyyy\ &quot;г.&quot;"/>
    <numFmt numFmtId="172" formatCode="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5" fillId="0" borderId="10" xfId="53" applyFont="1" applyBorder="1" applyAlignment="1">
      <alignment vertical="top" wrapText="1"/>
      <protection/>
    </xf>
    <xf numFmtId="0" fontId="2" fillId="33" borderId="0" xfId="53" applyFill="1">
      <alignment/>
      <protection/>
    </xf>
    <xf numFmtId="0" fontId="2" fillId="0" borderId="0" xfId="53" applyFill="1">
      <alignment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3" fillId="0" borderId="10" xfId="53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0" fontId="3" fillId="0" borderId="10" xfId="53" applyNumberFormat="1" applyFont="1" applyFill="1" applyBorder="1" applyAlignment="1">
      <alignment horizontal="left" vertical="top" wrapText="1"/>
      <protection/>
    </xf>
    <xf numFmtId="164" fontId="5" fillId="0" borderId="0" xfId="53" applyNumberFormat="1" applyFont="1" applyBorder="1" applyAlignment="1">
      <alignment horizontal="right"/>
      <protection/>
    </xf>
    <xf numFmtId="164" fontId="3" fillId="0" borderId="0" xfId="53" applyNumberFormat="1" applyFont="1" applyBorder="1" applyAlignment="1">
      <alignment horizontal="center"/>
      <protection/>
    </xf>
    <xf numFmtId="164" fontId="3" fillId="0" borderId="0" xfId="53" applyNumberFormat="1" applyFont="1" applyBorder="1">
      <alignment/>
      <protection/>
    </xf>
    <xf numFmtId="164" fontId="3" fillId="0" borderId="0" xfId="53" applyNumberFormat="1" applyFont="1">
      <alignment/>
      <protection/>
    </xf>
    <xf numFmtId="0" fontId="51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vertical="top" wrapText="1"/>
    </xf>
    <xf numFmtId="0" fontId="2" fillId="0" borderId="0" xfId="53" applyFill="1" applyAlignment="1">
      <alignment horizontal="left" vertical="top"/>
      <protection/>
    </xf>
    <xf numFmtId="164" fontId="3" fillId="0" borderId="0" xfId="53" applyNumberFormat="1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vertical="top" wrapText="1"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52" fillId="33" borderId="1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justify" vertical="top"/>
    </xf>
    <xf numFmtId="0" fontId="53" fillId="33" borderId="10" xfId="55" applyFont="1" applyFill="1" applyBorder="1" applyAlignment="1">
      <alignment horizontal="left" vertical="top" wrapText="1"/>
      <protection/>
    </xf>
    <xf numFmtId="0" fontId="54" fillId="33" borderId="10" xfId="55" applyFont="1" applyFill="1" applyBorder="1" applyAlignment="1">
      <alignment horizontal="left"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1" xfId="53" applyNumberFormat="1" applyFont="1" applyFill="1" applyBorder="1" applyAlignment="1" applyProtection="1">
      <alignment vertical="top" wrapText="1"/>
      <protection hidden="1"/>
    </xf>
    <xf numFmtId="0" fontId="3" fillId="33" borderId="12" xfId="53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>
      <alignment vertical="top"/>
    </xf>
    <xf numFmtId="0" fontId="5" fillId="33" borderId="11" xfId="54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164" fontId="5" fillId="0" borderId="10" xfId="53" applyNumberFormat="1" applyFont="1" applyFill="1" applyBorder="1" applyAlignment="1">
      <alignment horizontal="center" vertical="center"/>
      <protection/>
    </xf>
    <xf numFmtId="164" fontId="5" fillId="33" borderId="10" xfId="53" applyNumberFormat="1" applyFont="1" applyFill="1" applyBorder="1" applyAlignment="1">
      <alignment horizontal="center" vertical="center"/>
      <protection/>
    </xf>
    <xf numFmtId="164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64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164" fontId="5" fillId="33" borderId="13" xfId="53" applyNumberFormat="1" applyFont="1" applyFill="1" applyBorder="1" applyAlignment="1">
      <alignment horizontal="center" vertical="center"/>
      <protection/>
    </xf>
    <xf numFmtId="164" fontId="5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Alignment="1">
      <alignment horizontal="center" vertical="center"/>
      <protection/>
    </xf>
    <xf numFmtId="0" fontId="5" fillId="0" borderId="10" xfId="53" applyFont="1" applyBorder="1" applyAlignment="1">
      <alignment horizontal="left" vertical="center" wrapText="1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horizontal="left" vertical="center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52" fillId="33" borderId="0" xfId="0" applyFont="1" applyFill="1" applyAlignment="1">
      <alignment horizontal="left" vertical="center"/>
    </xf>
    <xf numFmtId="0" fontId="3" fillId="33" borderId="12" xfId="53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/>
    </xf>
    <xf numFmtId="0" fontId="3" fillId="0" borderId="10" xfId="53" applyFont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tabSelected="1" view="pageBreakPreview" zoomScaleNormal="119" zoomScaleSheetLayoutView="100" zoomScalePageLayoutView="0" workbookViewId="0" topLeftCell="A1">
      <selection activeCell="C108" sqref="C108"/>
    </sheetView>
  </sheetViews>
  <sheetFormatPr defaultColWidth="9.8515625" defaultRowHeight="15"/>
  <cols>
    <col min="1" max="1" width="22.8515625" style="1" customWidth="1"/>
    <col min="2" max="2" width="70.140625" style="10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1" spans="1:5" ht="15">
      <c r="A1"/>
      <c r="B1" s="43" t="s">
        <v>135</v>
      </c>
      <c r="C1" s="43"/>
      <c r="D1" s="43"/>
      <c r="E1" s="44"/>
    </row>
    <row r="2" spans="1:5" ht="15">
      <c r="A2"/>
      <c r="B2" s="43" t="s">
        <v>35</v>
      </c>
      <c r="C2" s="43"/>
      <c r="D2" s="43"/>
      <c r="E2" s="44"/>
    </row>
    <row r="3" spans="1:5" ht="15">
      <c r="A3"/>
      <c r="B3" s="43" t="s">
        <v>36</v>
      </c>
      <c r="C3" s="43"/>
      <c r="D3" s="43"/>
      <c r="E3" s="44"/>
    </row>
    <row r="4" spans="1:5" ht="15">
      <c r="A4"/>
      <c r="B4" s="43" t="s">
        <v>130</v>
      </c>
      <c r="C4" s="43"/>
      <c r="D4" s="43"/>
      <c r="E4" s="44"/>
    </row>
    <row r="5" spans="1:5" ht="15">
      <c r="A5"/>
      <c r="B5" s="43" t="s">
        <v>136</v>
      </c>
      <c r="C5" s="43"/>
      <c r="D5" s="43"/>
      <c r="E5" s="44"/>
    </row>
    <row r="6" spans="1:2" ht="15">
      <c r="A6"/>
      <c r="B6" s="9"/>
    </row>
    <row r="7" spans="1:5" s="2" customFormat="1" ht="46.5" customHeight="1">
      <c r="A7" s="50" t="s">
        <v>86</v>
      </c>
      <c r="B7" s="50"/>
      <c r="C7" s="50"/>
      <c r="D7" s="50"/>
      <c r="E7" s="51"/>
    </row>
    <row r="8" spans="1:5" s="2" customFormat="1" ht="15">
      <c r="A8" s="20"/>
      <c r="B8" s="21"/>
      <c r="E8" s="23" t="s">
        <v>39</v>
      </c>
    </row>
    <row r="9" spans="1:5" ht="19.5" customHeight="1">
      <c r="A9" s="45" t="s">
        <v>0</v>
      </c>
      <c r="B9" s="47" t="s">
        <v>1</v>
      </c>
      <c r="C9" s="47" t="s">
        <v>38</v>
      </c>
      <c r="D9" s="49"/>
      <c r="E9" s="49"/>
    </row>
    <row r="10" spans="1:5" ht="44.25" customHeight="1">
      <c r="A10" s="46"/>
      <c r="B10" s="48"/>
      <c r="C10" s="22" t="s">
        <v>37</v>
      </c>
      <c r="D10" s="24" t="s">
        <v>48</v>
      </c>
      <c r="E10" s="24" t="s">
        <v>87</v>
      </c>
    </row>
    <row r="11" spans="1:5" ht="20.25" customHeight="1">
      <c r="A11" s="59" t="s">
        <v>2</v>
      </c>
      <c r="B11" s="7" t="s">
        <v>3</v>
      </c>
      <c r="C11" s="52">
        <v>193536.5</v>
      </c>
      <c r="D11" s="52">
        <v>203037</v>
      </c>
      <c r="E11" s="52">
        <v>213279.1</v>
      </c>
    </row>
    <row r="12" spans="1:5" ht="21" customHeight="1">
      <c r="A12" s="59" t="s">
        <v>4</v>
      </c>
      <c r="B12" s="7" t="s">
        <v>5</v>
      </c>
      <c r="C12" s="52">
        <f>C13+C94</f>
        <v>561185.6</v>
      </c>
      <c r="D12" s="52">
        <f>D13+D94</f>
        <v>540221.6000000001</v>
      </c>
      <c r="E12" s="52">
        <f>E13+E94</f>
        <v>536561.0000000001</v>
      </c>
    </row>
    <row r="13" spans="1:5" s="4" customFormat="1" ht="25.5">
      <c r="A13" s="60" t="s">
        <v>6</v>
      </c>
      <c r="B13" s="8" t="s">
        <v>7</v>
      </c>
      <c r="C13" s="52">
        <f>C14+C18+C60+C75</f>
        <v>561185.6</v>
      </c>
      <c r="D13" s="52">
        <f>D14+D18+D60+D75</f>
        <v>540221.6000000001</v>
      </c>
      <c r="E13" s="52">
        <f>E14+E18+E60+E75</f>
        <v>536561.0000000001</v>
      </c>
    </row>
    <row r="14" spans="1:5" s="4" customFormat="1" ht="21" customHeight="1">
      <c r="A14" s="61" t="s">
        <v>51</v>
      </c>
      <c r="B14" s="6" t="s">
        <v>25</v>
      </c>
      <c r="C14" s="52">
        <f>SUM(C15:C17)</f>
        <v>130300.8</v>
      </c>
      <c r="D14" s="52">
        <f>SUM(D15:D17)</f>
        <v>126992.2</v>
      </c>
      <c r="E14" s="52">
        <f>SUM(E15:E17)</f>
        <v>124958.6</v>
      </c>
    </row>
    <row r="15" spans="1:5" s="4" customFormat="1" ht="25.5">
      <c r="A15" s="62" t="s">
        <v>52</v>
      </c>
      <c r="B15" s="26" t="s">
        <v>8</v>
      </c>
      <c r="C15" s="53">
        <v>81056.3</v>
      </c>
      <c r="D15" s="53">
        <v>74915.5</v>
      </c>
      <c r="E15" s="53">
        <v>69857.7</v>
      </c>
    </row>
    <row r="16" spans="1:5" s="4" customFormat="1" ht="26.25" customHeight="1" hidden="1">
      <c r="A16" s="60" t="s">
        <v>53</v>
      </c>
      <c r="B16" s="26" t="s">
        <v>22</v>
      </c>
      <c r="C16" s="53"/>
      <c r="D16" s="53"/>
      <c r="E16" s="53"/>
    </row>
    <row r="17" spans="1:5" s="4" customFormat="1" ht="39" customHeight="1">
      <c r="A17" s="60" t="s">
        <v>131</v>
      </c>
      <c r="B17" s="26" t="s">
        <v>88</v>
      </c>
      <c r="C17" s="53">
        <v>49244.5</v>
      </c>
      <c r="D17" s="53">
        <v>52076.7</v>
      </c>
      <c r="E17" s="53">
        <v>55100.9</v>
      </c>
    </row>
    <row r="18" spans="1:5" s="4" customFormat="1" ht="29.25" customHeight="1">
      <c r="A18" s="61" t="s">
        <v>54</v>
      </c>
      <c r="B18" s="27" t="s">
        <v>23</v>
      </c>
      <c r="C18" s="53">
        <f>SUM(C19+C20+C25+C26+C27+C28+C30+C31+C32+C33+C34+C39+C40+C44+C45)</f>
        <v>97186.9</v>
      </c>
      <c r="D18" s="53">
        <f>SUM(D19+D20+D25+D26+D27+D28+D30+D31+D32+D33+D34+D39+D40+D44+D45)</f>
        <v>65044.200000000004</v>
      </c>
      <c r="E18" s="53">
        <f>SUM(E19+E20+E25+E26+E27+E28+E30+E31+E32+E33+E34+E39+E40+E44+E45)</f>
        <v>47512.1</v>
      </c>
    </row>
    <row r="19" spans="1:5" s="4" customFormat="1" ht="69" customHeight="1">
      <c r="A19" s="60" t="s">
        <v>78</v>
      </c>
      <c r="B19" s="42" t="s">
        <v>134</v>
      </c>
      <c r="C19" s="53"/>
      <c r="D19" s="54">
        <v>48500</v>
      </c>
      <c r="E19" s="53"/>
    </row>
    <row r="20" spans="1:5" s="4" customFormat="1" ht="82.5" customHeight="1">
      <c r="A20" s="60" t="s">
        <v>78</v>
      </c>
      <c r="B20" s="27" t="s">
        <v>95</v>
      </c>
      <c r="C20" s="54">
        <v>24347</v>
      </c>
      <c r="D20" s="53"/>
      <c r="E20" s="53"/>
    </row>
    <row r="21" spans="1:5" s="4" customFormat="1" ht="82.5" customHeight="1" hidden="1">
      <c r="A21" s="60"/>
      <c r="B21" s="28" t="s">
        <v>62</v>
      </c>
      <c r="C21" s="53"/>
      <c r="D21" s="53">
        <v>58297</v>
      </c>
      <c r="E21" s="53">
        <v>0</v>
      </c>
    </row>
    <row r="22" spans="1:5" s="4" customFormat="1" ht="66" customHeight="1" hidden="1">
      <c r="A22" s="60"/>
      <c r="B22" s="29" t="s">
        <v>63</v>
      </c>
      <c r="C22" s="55"/>
      <c r="D22" s="55"/>
      <c r="E22" s="54">
        <v>48500</v>
      </c>
    </row>
    <row r="23" spans="1:5" s="4" customFormat="1" ht="75" customHeight="1" hidden="1">
      <c r="A23" s="60"/>
      <c r="B23" s="29" t="s">
        <v>64</v>
      </c>
      <c r="C23" s="54">
        <v>49761</v>
      </c>
      <c r="D23" s="54">
        <v>14550</v>
      </c>
      <c r="E23" s="54"/>
    </row>
    <row r="24" spans="1:5" s="4" customFormat="1" ht="75" customHeight="1" hidden="1">
      <c r="A24" s="60"/>
      <c r="B24" s="29" t="s">
        <v>34</v>
      </c>
      <c r="C24" s="54">
        <v>0</v>
      </c>
      <c r="D24" s="54">
        <v>2000</v>
      </c>
      <c r="E24" s="54">
        <v>2000</v>
      </c>
    </row>
    <row r="25" spans="1:5" s="4" customFormat="1" ht="88.5" customHeight="1">
      <c r="A25" s="63" t="s">
        <v>125</v>
      </c>
      <c r="B25" s="27" t="s">
        <v>89</v>
      </c>
      <c r="C25" s="54">
        <v>2234.2</v>
      </c>
      <c r="D25" s="54">
        <v>0</v>
      </c>
      <c r="E25" s="54">
        <v>0</v>
      </c>
    </row>
    <row r="26" spans="1:5" s="4" customFormat="1" ht="88.5" customHeight="1">
      <c r="A26" s="63" t="s">
        <v>125</v>
      </c>
      <c r="B26" s="27" t="s">
        <v>99</v>
      </c>
      <c r="C26" s="54">
        <v>0</v>
      </c>
      <c r="D26" s="54">
        <v>1127</v>
      </c>
      <c r="E26" s="54">
        <v>12381.8</v>
      </c>
    </row>
    <row r="27" spans="1:5" s="4" customFormat="1" ht="64.5" customHeight="1">
      <c r="A27" s="60" t="s">
        <v>126</v>
      </c>
      <c r="B27" s="27" t="s">
        <v>90</v>
      </c>
      <c r="C27" s="54">
        <v>2259.1</v>
      </c>
      <c r="D27" s="54">
        <v>0</v>
      </c>
      <c r="E27" s="54">
        <v>0</v>
      </c>
    </row>
    <row r="28" spans="1:5" s="4" customFormat="1" ht="64.5" customHeight="1">
      <c r="A28" s="60" t="s">
        <v>126</v>
      </c>
      <c r="B28" s="27" t="s">
        <v>132</v>
      </c>
      <c r="C28" s="54"/>
      <c r="D28" s="54">
        <v>0</v>
      </c>
      <c r="E28" s="54">
        <v>19989.9</v>
      </c>
    </row>
    <row r="29" spans="1:5" s="4" customFormat="1" ht="65.25" customHeight="1" hidden="1">
      <c r="A29" s="60" t="s">
        <v>127</v>
      </c>
      <c r="B29" s="27" t="s">
        <v>100</v>
      </c>
      <c r="C29" s="54">
        <v>0</v>
      </c>
      <c r="D29" s="54"/>
      <c r="E29" s="54">
        <v>0</v>
      </c>
    </row>
    <row r="30" spans="1:5" s="4" customFormat="1" ht="65.25" customHeight="1">
      <c r="A30" s="62" t="s">
        <v>49</v>
      </c>
      <c r="B30" s="33" t="s">
        <v>105</v>
      </c>
      <c r="C30" s="54">
        <v>771.3</v>
      </c>
      <c r="D30" s="54">
        <v>767.4</v>
      </c>
      <c r="E30" s="54">
        <v>761.3</v>
      </c>
    </row>
    <row r="31" spans="1:5" s="4" customFormat="1" ht="65.25" customHeight="1">
      <c r="A31" s="60" t="s">
        <v>129</v>
      </c>
      <c r="B31" s="27" t="s">
        <v>109</v>
      </c>
      <c r="C31" s="54">
        <v>357.8</v>
      </c>
      <c r="D31" s="54">
        <v>0</v>
      </c>
      <c r="E31" s="54">
        <v>0</v>
      </c>
    </row>
    <row r="32" spans="1:5" s="4" customFormat="1" ht="65.25" customHeight="1">
      <c r="A32" s="60" t="s">
        <v>129</v>
      </c>
      <c r="B32" s="27" t="s">
        <v>110</v>
      </c>
      <c r="C32" s="54">
        <v>0</v>
      </c>
      <c r="D32" s="54">
        <v>0</v>
      </c>
      <c r="E32" s="54">
        <v>115.2</v>
      </c>
    </row>
    <row r="33" spans="1:5" s="4" customFormat="1" ht="77.25" customHeight="1">
      <c r="A33" s="60" t="s">
        <v>81</v>
      </c>
      <c r="B33" s="27" t="s">
        <v>91</v>
      </c>
      <c r="C33" s="54">
        <v>1525</v>
      </c>
      <c r="D33" s="54">
        <v>0</v>
      </c>
      <c r="E33" s="54">
        <v>0</v>
      </c>
    </row>
    <row r="34" spans="1:5" s="4" customFormat="1" ht="65.25" customHeight="1">
      <c r="A34" s="60" t="s">
        <v>81</v>
      </c>
      <c r="B34" s="27" t="s">
        <v>101</v>
      </c>
      <c r="C34" s="54">
        <v>0</v>
      </c>
      <c r="D34" s="54">
        <v>2181.6</v>
      </c>
      <c r="E34" s="54">
        <v>2181.6</v>
      </c>
    </row>
    <row r="35" spans="1:5" s="4" customFormat="1" ht="28.5" customHeight="1" hidden="1">
      <c r="A35" s="61" t="s">
        <v>75</v>
      </c>
      <c r="B35" s="30" t="s">
        <v>72</v>
      </c>
      <c r="C35" s="53"/>
      <c r="D35" s="53"/>
      <c r="E35" s="53"/>
    </row>
    <row r="36" spans="1:5" s="4" customFormat="1" ht="28.5" customHeight="1" hidden="1">
      <c r="A36" s="64" t="s">
        <v>79</v>
      </c>
      <c r="B36" s="31" t="s">
        <v>80</v>
      </c>
      <c r="C36" s="53"/>
      <c r="D36" s="53"/>
      <c r="E36" s="53"/>
    </row>
    <row r="37" spans="1:5" s="4" customFormat="1" ht="42" customHeight="1" hidden="1">
      <c r="A37" s="61" t="s">
        <v>73</v>
      </c>
      <c r="B37" s="32" t="s">
        <v>74</v>
      </c>
      <c r="C37" s="54"/>
      <c r="D37" s="54"/>
      <c r="E37" s="54"/>
    </row>
    <row r="38" spans="1:5" s="4" customFormat="1" ht="33" customHeight="1" hidden="1">
      <c r="A38" s="62" t="s">
        <v>81</v>
      </c>
      <c r="B38" s="34" t="s">
        <v>82</v>
      </c>
      <c r="C38" s="54"/>
      <c r="D38" s="54"/>
      <c r="E38" s="54"/>
    </row>
    <row r="39" spans="1:5" s="4" customFormat="1" ht="64.5" customHeight="1">
      <c r="A39" s="60" t="s">
        <v>76</v>
      </c>
      <c r="B39" s="27" t="s">
        <v>97</v>
      </c>
      <c r="C39" s="54">
        <v>592.6</v>
      </c>
      <c r="D39" s="54">
        <v>429.9</v>
      </c>
      <c r="E39" s="54">
        <v>22</v>
      </c>
    </row>
    <row r="40" spans="1:5" s="4" customFormat="1" ht="65.25" customHeight="1">
      <c r="A40" s="60" t="s">
        <v>76</v>
      </c>
      <c r="B40" s="27" t="s">
        <v>98</v>
      </c>
      <c r="C40" s="54">
        <v>0</v>
      </c>
      <c r="D40" s="54">
        <v>0</v>
      </c>
      <c r="E40" s="54">
        <v>22</v>
      </c>
    </row>
    <row r="41" spans="1:5" s="4" customFormat="1" ht="30" customHeight="1" hidden="1">
      <c r="A41" s="61" t="s">
        <v>55</v>
      </c>
      <c r="B41" s="35" t="s">
        <v>32</v>
      </c>
      <c r="C41" s="53"/>
      <c r="D41" s="53"/>
      <c r="E41" s="53"/>
    </row>
    <row r="42" spans="1:5" s="4" customFormat="1" ht="36.75" customHeight="1" hidden="1">
      <c r="A42" s="60" t="s">
        <v>33</v>
      </c>
      <c r="B42" s="36" t="s">
        <v>32</v>
      </c>
      <c r="C42" s="53">
        <v>1874.7</v>
      </c>
      <c r="D42" s="53"/>
      <c r="E42" s="53"/>
    </row>
    <row r="43" spans="1:5" s="4" customFormat="1" ht="36.75" customHeight="1" hidden="1">
      <c r="A43" s="60" t="s">
        <v>33</v>
      </c>
      <c r="B43" s="36" t="s">
        <v>32</v>
      </c>
      <c r="C43" s="53">
        <v>670.8</v>
      </c>
      <c r="D43" s="53"/>
      <c r="E43" s="53"/>
    </row>
    <row r="44" spans="1:5" s="4" customFormat="1" ht="36.75" customHeight="1">
      <c r="A44" s="60" t="s">
        <v>133</v>
      </c>
      <c r="B44" s="27" t="s">
        <v>92</v>
      </c>
      <c r="C44" s="54">
        <v>2759.2</v>
      </c>
      <c r="D44" s="54">
        <v>0</v>
      </c>
      <c r="E44" s="54">
        <v>0</v>
      </c>
    </row>
    <row r="45" spans="1:5" s="4" customFormat="1" ht="24" customHeight="1">
      <c r="A45" s="61" t="s">
        <v>56</v>
      </c>
      <c r="B45" s="27" t="s">
        <v>19</v>
      </c>
      <c r="C45" s="53">
        <f>SUM(C46:C59)</f>
        <v>62340.69999999999</v>
      </c>
      <c r="D45" s="53">
        <f>SUM(D46:D59)</f>
        <v>12038.300000000001</v>
      </c>
      <c r="E45" s="53">
        <f>SUM(E46:E59)</f>
        <v>12038.300000000001</v>
      </c>
    </row>
    <row r="46" spans="1:5" s="4" customFormat="1" ht="88.5" customHeight="1">
      <c r="A46" s="60" t="s">
        <v>56</v>
      </c>
      <c r="B46" s="26" t="s">
        <v>128</v>
      </c>
      <c r="C46" s="54">
        <v>48500</v>
      </c>
      <c r="D46" s="53"/>
      <c r="E46" s="53"/>
    </row>
    <row r="47" spans="1:5" s="4" customFormat="1" ht="85.5" customHeight="1">
      <c r="A47" s="60" t="s">
        <v>56</v>
      </c>
      <c r="B47" s="26" t="s">
        <v>96</v>
      </c>
      <c r="C47" s="54">
        <v>1033.6</v>
      </c>
      <c r="D47" s="53"/>
      <c r="E47" s="53"/>
    </row>
    <row r="48" spans="1:5" s="4" customFormat="1" ht="67.5" customHeight="1">
      <c r="A48" s="60" t="s">
        <v>56</v>
      </c>
      <c r="B48" s="37" t="s">
        <v>107</v>
      </c>
      <c r="C48" s="53">
        <v>276.6</v>
      </c>
      <c r="D48" s="53">
        <v>0</v>
      </c>
      <c r="E48" s="53">
        <v>0</v>
      </c>
    </row>
    <row r="49" spans="1:5" s="4" customFormat="1" ht="64.5" customHeight="1">
      <c r="A49" s="60" t="s">
        <v>56</v>
      </c>
      <c r="B49" s="37" t="s">
        <v>108</v>
      </c>
      <c r="C49" s="53">
        <v>0</v>
      </c>
      <c r="D49" s="53">
        <v>276.6</v>
      </c>
      <c r="E49" s="53">
        <v>276.6</v>
      </c>
    </row>
    <row r="50" spans="1:5" s="4" customFormat="1" ht="64.5" customHeight="1">
      <c r="A50" s="60" t="s">
        <v>56</v>
      </c>
      <c r="B50" s="28" t="s">
        <v>93</v>
      </c>
      <c r="C50" s="53">
        <v>7788.6</v>
      </c>
      <c r="D50" s="53">
        <v>0</v>
      </c>
      <c r="E50" s="53">
        <v>0</v>
      </c>
    </row>
    <row r="51" spans="1:5" s="4" customFormat="1" ht="64.5" customHeight="1">
      <c r="A51" s="60" t="s">
        <v>56</v>
      </c>
      <c r="B51" s="28" t="s">
        <v>103</v>
      </c>
      <c r="C51" s="53">
        <v>0</v>
      </c>
      <c r="D51" s="53">
        <v>7788.6</v>
      </c>
      <c r="E51" s="53">
        <v>7788.6</v>
      </c>
    </row>
    <row r="52" spans="1:5" s="4" customFormat="1" ht="90.75" customHeight="1">
      <c r="A52" s="60" t="s">
        <v>56</v>
      </c>
      <c r="B52" s="28" t="s">
        <v>94</v>
      </c>
      <c r="C52" s="53">
        <v>1436.1</v>
      </c>
      <c r="D52" s="53">
        <v>0</v>
      </c>
      <c r="E52" s="53">
        <v>0</v>
      </c>
    </row>
    <row r="53" spans="1:5" s="4" customFormat="1" ht="78.75" customHeight="1">
      <c r="A53" s="60" t="s">
        <v>56</v>
      </c>
      <c r="B53" s="28" t="s">
        <v>104</v>
      </c>
      <c r="C53" s="53">
        <v>0</v>
      </c>
      <c r="D53" s="56">
        <v>1436.1</v>
      </c>
      <c r="E53" s="53">
        <v>1436.1</v>
      </c>
    </row>
    <row r="54" spans="1:5" s="4" customFormat="1" ht="90" customHeight="1">
      <c r="A54" s="60" t="s">
        <v>56</v>
      </c>
      <c r="B54" s="38" t="s">
        <v>106</v>
      </c>
      <c r="C54" s="53">
        <v>0</v>
      </c>
      <c r="D54" s="57">
        <v>0</v>
      </c>
      <c r="E54" s="53">
        <v>0</v>
      </c>
    </row>
    <row r="55" spans="1:5" s="4" customFormat="1" ht="78" customHeight="1">
      <c r="A55" s="60" t="s">
        <v>56</v>
      </c>
      <c r="B55" s="29" t="s">
        <v>34</v>
      </c>
      <c r="C55" s="54">
        <v>2000</v>
      </c>
      <c r="D55" s="54">
        <v>0</v>
      </c>
      <c r="E55" s="54">
        <v>0</v>
      </c>
    </row>
    <row r="56" spans="1:5" s="4" customFormat="1" ht="105" customHeight="1">
      <c r="A56" s="60" t="s">
        <v>56</v>
      </c>
      <c r="B56" s="29" t="s">
        <v>102</v>
      </c>
      <c r="C56" s="54">
        <v>0</v>
      </c>
      <c r="D56" s="54">
        <v>2000</v>
      </c>
      <c r="E56" s="54">
        <v>2000</v>
      </c>
    </row>
    <row r="57" spans="1:5" s="4" customFormat="1" ht="53.25" customHeight="1">
      <c r="A57" s="60" t="s">
        <v>56</v>
      </c>
      <c r="B57" s="28" t="s">
        <v>111</v>
      </c>
      <c r="C57" s="54">
        <v>769.2</v>
      </c>
      <c r="D57" s="54">
        <v>0</v>
      </c>
      <c r="E57" s="54">
        <v>0</v>
      </c>
    </row>
    <row r="58" spans="1:8" s="4" customFormat="1" ht="51.75" customHeight="1">
      <c r="A58" s="60" t="s">
        <v>56</v>
      </c>
      <c r="B58" s="28" t="s">
        <v>112</v>
      </c>
      <c r="C58" s="53">
        <v>536.6</v>
      </c>
      <c r="D58" s="53">
        <v>0</v>
      </c>
      <c r="E58" s="53">
        <v>0</v>
      </c>
      <c r="H58" s="4" t="s">
        <v>124</v>
      </c>
    </row>
    <row r="59" spans="1:5" s="4" customFormat="1" ht="51.75" customHeight="1">
      <c r="A59" s="60" t="s">
        <v>56</v>
      </c>
      <c r="B59" s="28" t="s">
        <v>113</v>
      </c>
      <c r="C59" s="53">
        <v>0</v>
      </c>
      <c r="D59" s="53">
        <v>537</v>
      </c>
      <c r="E59" s="53">
        <v>537</v>
      </c>
    </row>
    <row r="60" spans="1:5" ht="33" customHeight="1">
      <c r="A60" s="61" t="s">
        <v>57</v>
      </c>
      <c r="B60" s="27" t="s">
        <v>9</v>
      </c>
      <c r="C60" s="53">
        <f>C62+C72+C73+C74</f>
        <v>329516.2</v>
      </c>
      <c r="D60" s="53">
        <f>D62+D72+D73+D74</f>
        <v>343619.70000000007</v>
      </c>
      <c r="E60" s="53">
        <f>E62+E72+E73+E74</f>
        <v>359558.4</v>
      </c>
    </row>
    <row r="61" spans="1:5" ht="28.5" customHeight="1" hidden="1">
      <c r="A61" s="61" t="s">
        <v>10</v>
      </c>
      <c r="B61" s="27" t="s">
        <v>11</v>
      </c>
      <c r="C61" s="53" t="e">
        <f>SUM(#REF!+#REF!)</f>
        <v>#REF!</v>
      </c>
      <c r="D61" s="53" t="e">
        <f>SUM(#REF!+#REF!)</f>
        <v>#REF!</v>
      </c>
      <c r="E61" s="53" t="e">
        <f>SUM(#REF!+#REF!)</f>
        <v>#REF!</v>
      </c>
    </row>
    <row r="62" spans="1:5" ht="29.25" customHeight="1">
      <c r="A62" s="61" t="s">
        <v>58</v>
      </c>
      <c r="B62" s="27" t="s">
        <v>20</v>
      </c>
      <c r="C62" s="53">
        <f>C63+C65+C66+C67+C68+C69+C71</f>
        <v>327133.60000000003</v>
      </c>
      <c r="D62" s="53">
        <f>D63+D65+D66+D67+D68+D69+D71</f>
        <v>341237.20000000007</v>
      </c>
      <c r="E62" s="53">
        <f>E63+E65+E66+E67+E68+E69+E71</f>
        <v>357156.4</v>
      </c>
    </row>
    <row r="63" spans="1:5" s="4" customFormat="1" ht="53.25" customHeight="1">
      <c r="A63" s="60" t="s">
        <v>58</v>
      </c>
      <c r="B63" s="26" t="s">
        <v>118</v>
      </c>
      <c r="C63" s="53">
        <v>26576.5</v>
      </c>
      <c r="D63" s="53">
        <v>26576.5</v>
      </c>
      <c r="E63" s="53">
        <v>26576.5</v>
      </c>
    </row>
    <row r="64" spans="1:5" ht="61.5" customHeight="1" hidden="1">
      <c r="A64" s="65" t="s">
        <v>24</v>
      </c>
      <c r="B64" s="39" t="s">
        <v>21</v>
      </c>
      <c r="C64" s="53" t="e">
        <f>SUM(#REF!+#REF!)</f>
        <v>#REF!</v>
      </c>
      <c r="D64" s="53" t="e">
        <f>SUM(#REF!+#REF!)</f>
        <v>#REF!</v>
      </c>
      <c r="E64" s="53" t="e">
        <f>SUM(#REF!+#REF!)</f>
        <v>#REF!</v>
      </c>
    </row>
    <row r="65" spans="1:5" ht="69" customHeight="1">
      <c r="A65" s="60" t="s">
        <v>58</v>
      </c>
      <c r="B65" s="37" t="s">
        <v>120</v>
      </c>
      <c r="C65" s="53">
        <v>292.2</v>
      </c>
      <c r="D65" s="53">
        <v>292.2</v>
      </c>
      <c r="E65" s="53">
        <v>292.2</v>
      </c>
    </row>
    <row r="66" spans="1:5" s="4" customFormat="1" ht="64.5" customHeight="1">
      <c r="A66" s="60" t="s">
        <v>58</v>
      </c>
      <c r="B66" s="26" t="s">
        <v>117</v>
      </c>
      <c r="C66" s="53">
        <v>277848.2</v>
      </c>
      <c r="D66" s="53">
        <v>292173.7</v>
      </c>
      <c r="E66" s="53">
        <v>307862.2</v>
      </c>
    </row>
    <row r="67" spans="1:5" s="4" customFormat="1" ht="66.75" customHeight="1">
      <c r="A67" s="60" t="s">
        <v>58</v>
      </c>
      <c r="B67" s="37" t="s">
        <v>119</v>
      </c>
      <c r="C67" s="53">
        <v>3618.4</v>
      </c>
      <c r="D67" s="53">
        <v>3618.4</v>
      </c>
      <c r="E67" s="53">
        <v>3618.4</v>
      </c>
    </row>
    <row r="68" spans="1:5" s="4" customFormat="1" ht="54" customHeight="1">
      <c r="A68" s="60" t="s">
        <v>58</v>
      </c>
      <c r="B68" s="26" t="s">
        <v>114</v>
      </c>
      <c r="C68" s="53">
        <v>171.6</v>
      </c>
      <c r="D68" s="53">
        <v>173.7</v>
      </c>
      <c r="E68" s="53">
        <v>175.6</v>
      </c>
    </row>
    <row r="69" spans="1:5" s="4" customFormat="1" ht="68.25" customHeight="1">
      <c r="A69" s="60" t="s">
        <v>58</v>
      </c>
      <c r="B69" s="26" t="s">
        <v>121</v>
      </c>
      <c r="C69" s="53">
        <v>3434.4</v>
      </c>
      <c r="D69" s="53">
        <v>3210.4</v>
      </c>
      <c r="E69" s="53">
        <v>3439.2</v>
      </c>
    </row>
    <row r="70" spans="1:5" s="4" customFormat="1" ht="22.5" customHeight="1" hidden="1">
      <c r="A70" s="60" t="s">
        <v>50</v>
      </c>
      <c r="B70" s="27"/>
      <c r="C70" s="53" t="e">
        <f>SUM(#REF!+#REF!)</f>
        <v>#REF!</v>
      </c>
      <c r="D70" s="53" t="e">
        <f>SUM(#REF!+#REF!)</f>
        <v>#REF!</v>
      </c>
      <c r="E70" s="53" t="e">
        <f>SUM(#REF!+#REF!)</f>
        <v>#REF!</v>
      </c>
    </row>
    <row r="71" spans="1:5" s="4" customFormat="1" ht="69.75" customHeight="1">
      <c r="A71" s="60" t="s">
        <v>58</v>
      </c>
      <c r="B71" s="40" t="s">
        <v>115</v>
      </c>
      <c r="C71" s="54">
        <v>15192.3</v>
      </c>
      <c r="D71" s="54">
        <v>15192.3</v>
      </c>
      <c r="E71" s="54">
        <v>15192.3</v>
      </c>
    </row>
    <row r="72" spans="1:5" s="4" customFormat="1" ht="48" customHeight="1">
      <c r="A72" s="61" t="s">
        <v>59</v>
      </c>
      <c r="B72" s="27" t="s">
        <v>116</v>
      </c>
      <c r="C72" s="53">
        <v>10</v>
      </c>
      <c r="D72" s="53">
        <v>10.7</v>
      </c>
      <c r="E72" s="53">
        <v>30.4</v>
      </c>
    </row>
    <row r="73" spans="1:5" s="5" customFormat="1" ht="63.75" customHeight="1" hidden="1">
      <c r="A73" s="61" t="s">
        <v>83</v>
      </c>
      <c r="B73" s="27" t="s">
        <v>12</v>
      </c>
      <c r="C73" s="53"/>
      <c r="D73" s="53">
        <v>0</v>
      </c>
      <c r="E73" s="53">
        <v>0</v>
      </c>
    </row>
    <row r="74" spans="1:5" s="5" customFormat="1" ht="19.5" customHeight="1">
      <c r="A74" s="66" t="s">
        <v>84</v>
      </c>
      <c r="B74" s="41" t="s">
        <v>85</v>
      </c>
      <c r="C74" s="53">
        <v>2372.6</v>
      </c>
      <c r="D74" s="53">
        <v>2371.8</v>
      </c>
      <c r="E74" s="53">
        <v>2371.6</v>
      </c>
    </row>
    <row r="75" spans="1:5" ht="21" customHeight="1">
      <c r="A75" s="59" t="s">
        <v>60</v>
      </c>
      <c r="B75" s="6" t="s">
        <v>13</v>
      </c>
      <c r="C75" s="53">
        <f>SUM(C76+C95)</f>
        <v>4181.7</v>
      </c>
      <c r="D75" s="53">
        <f>SUM(D76+D96)</f>
        <v>4565.5</v>
      </c>
      <c r="E75" s="53">
        <f>SUM(E76+E96)</f>
        <v>4531.9</v>
      </c>
    </row>
    <row r="76" spans="1:5" ht="39" customHeight="1">
      <c r="A76" s="59" t="s">
        <v>61</v>
      </c>
      <c r="B76" s="6" t="s">
        <v>14</v>
      </c>
      <c r="C76" s="53">
        <v>3841.7</v>
      </c>
      <c r="D76" s="53">
        <v>4225.5</v>
      </c>
      <c r="E76" s="53">
        <v>4191.9</v>
      </c>
    </row>
    <row r="77" spans="1:5" ht="29.25" customHeight="1" hidden="1">
      <c r="A77" s="67"/>
      <c r="B77" s="8" t="s">
        <v>40</v>
      </c>
      <c r="C77" s="52">
        <v>54.7</v>
      </c>
      <c r="D77" s="52"/>
      <c r="E77" s="52"/>
    </row>
    <row r="78" spans="1:5" ht="28.5" customHeight="1" hidden="1">
      <c r="A78" s="67"/>
      <c r="B78" s="8" t="s">
        <v>41</v>
      </c>
      <c r="C78" s="52">
        <v>44.8</v>
      </c>
      <c r="D78" s="52"/>
      <c r="E78" s="52"/>
    </row>
    <row r="79" spans="1:5" ht="27.75" customHeight="1" hidden="1">
      <c r="A79" s="67"/>
      <c r="B79" s="8" t="s">
        <v>42</v>
      </c>
      <c r="C79" s="52">
        <v>153</v>
      </c>
      <c r="D79" s="52"/>
      <c r="E79" s="52"/>
    </row>
    <row r="80" spans="1:5" ht="28.5" customHeight="1" hidden="1">
      <c r="A80" s="67"/>
      <c r="B80" s="8" t="s">
        <v>43</v>
      </c>
      <c r="C80" s="52">
        <v>214.8</v>
      </c>
      <c r="D80" s="52"/>
      <c r="E80" s="52"/>
    </row>
    <row r="81" spans="1:5" ht="35.25" customHeight="1" hidden="1">
      <c r="A81" s="67"/>
      <c r="B81" s="8" t="s">
        <v>44</v>
      </c>
      <c r="C81" s="52">
        <v>287</v>
      </c>
      <c r="D81" s="52"/>
      <c r="E81" s="52"/>
    </row>
    <row r="82" spans="1:5" ht="27" customHeight="1" hidden="1">
      <c r="A82" s="67"/>
      <c r="B82" s="11" t="s">
        <v>45</v>
      </c>
      <c r="C82" s="52">
        <v>537.5</v>
      </c>
      <c r="D82" s="52"/>
      <c r="E82" s="52"/>
    </row>
    <row r="83" spans="1:5" ht="27" customHeight="1" hidden="1">
      <c r="A83" s="67"/>
      <c r="B83" s="8" t="s">
        <v>46</v>
      </c>
      <c r="C83" s="52">
        <v>205.2</v>
      </c>
      <c r="D83" s="52"/>
      <c r="E83" s="52"/>
    </row>
    <row r="84" spans="1:5" ht="30" customHeight="1" hidden="1">
      <c r="A84" s="67"/>
      <c r="B84" s="8" t="s">
        <v>47</v>
      </c>
      <c r="C84" s="52">
        <v>0.1</v>
      </c>
      <c r="D84" s="52"/>
      <c r="E84" s="52"/>
    </row>
    <row r="85" spans="1:5" ht="30" customHeight="1" hidden="1">
      <c r="A85" s="67"/>
      <c r="B85" s="8" t="s">
        <v>77</v>
      </c>
      <c r="C85" s="52">
        <v>170.2</v>
      </c>
      <c r="D85" s="52"/>
      <c r="E85" s="52"/>
    </row>
    <row r="86" spans="1:8" ht="30.75" customHeight="1" hidden="1">
      <c r="A86" s="67"/>
      <c r="B86" s="8" t="s">
        <v>65</v>
      </c>
      <c r="C86" s="52">
        <v>2073.7</v>
      </c>
      <c r="D86" s="52"/>
      <c r="E86" s="52"/>
      <c r="F86" s="12"/>
      <c r="G86" s="13"/>
      <c r="H86" s="14"/>
    </row>
    <row r="87" spans="1:5" ht="44.25" customHeight="1" hidden="1">
      <c r="A87" s="67"/>
      <c r="B87" s="8" t="s">
        <v>66</v>
      </c>
      <c r="C87" s="52">
        <v>50</v>
      </c>
      <c r="D87" s="52"/>
      <c r="E87" s="52"/>
    </row>
    <row r="88" spans="1:5" ht="28.5" customHeight="1" hidden="1">
      <c r="A88" s="68" t="s">
        <v>67</v>
      </c>
      <c r="B88" s="6" t="s">
        <v>26</v>
      </c>
      <c r="C88" s="52"/>
      <c r="D88" s="52"/>
      <c r="E88" s="52"/>
    </row>
    <row r="89" spans="1:5" ht="15.75" customHeight="1" hidden="1">
      <c r="A89" s="59" t="s">
        <v>68</v>
      </c>
      <c r="B89" s="6" t="s">
        <v>15</v>
      </c>
      <c r="C89" s="52">
        <f>SUM(C90)</f>
        <v>0</v>
      </c>
      <c r="D89" s="52">
        <f>D90</f>
        <v>0</v>
      </c>
      <c r="E89" s="52">
        <f>E90</f>
        <v>0</v>
      </c>
    </row>
    <row r="90" spans="1:5" ht="15.75" customHeight="1" hidden="1">
      <c r="A90" s="59" t="s">
        <v>69</v>
      </c>
      <c r="B90" s="6" t="s">
        <v>16</v>
      </c>
      <c r="C90" s="52">
        <v>0</v>
      </c>
      <c r="D90" s="52">
        <v>0</v>
      </c>
      <c r="E90" s="52">
        <v>0</v>
      </c>
    </row>
    <row r="91" spans="1:5" ht="30.75" customHeight="1" hidden="1">
      <c r="A91" s="68" t="s">
        <v>27</v>
      </c>
      <c r="B91" s="6" t="s">
        <v>28</v>
      </c>
      <c r="C91" s="52">
        <f>SUM(C92)</f>
        <v>0</v>
      </c>
      <c r="D91" s="52">
        <f>D92</f>
        <v>0</v>
      </c>
      <c r="E91" s="52">
        <f>E92</f>
        <v>0</v>
      </c>
    </row>
    <row r="92" spans="1:5" ht="27.75" customHeight="1" hidden="1">
      <c r="A92" s="69" t="s">
        <v>70</v>
      </c>
      <c r="B92" s="16" t="s">
        <v>29</v>
      </c>
      <c r="C92" s="52"/>
      <c r="D92" s="52">
        <v>0</v>
      </c>
      <c r="E92" s="52">
        <v>0</v>
      </c>
    </row>
    <row r="93" spans="1:5" ht="25.5" hidden="1">
      <c r="A93" s="68" t="s">
        <v>31</v>
      </c>
      <c r="B93" s="17" t="s">
        <v>30</v>
      </c>
      <c r="C93" s="52"/>
      <c r="D93" s="58"/>
      <c r="E93" s="58"/>
    </row>
    <row r="94" spans="1:8" ht="32.25" customHeight="1" hidden="1">
      <c r="A94" s="69" t="s">
        <v>71</v>
      </c>
      <c r="B94" s="16" t="s">
        <v>18</v>
      </c>
      <c r="C94" s="52"/>
      <c r="D94" s="52"/>
      <c r="E94" s="52"/>
      <c r="F94" s="12"/>
      <c r="G94" s="13"/>
      <c r="H94" s="14"/>
    </row>
    <row r="95" spans="1:8" ht="77.25" customHeight="1">
      <c r="A95" s="68" t="s">
        <v>67</v>
      </c>
      <c r="B95" s="25" t="s">
        <v>122</v>
      </c>
      <c r="C95" s="53">
        <v>340</v>
      </c>
      <c r="D95" s="53"/>
      <c r="E95" s="53"/>
      <c r="F95" s="12"/>
      <c r="G95" s="13"/>
      <c r="H95" s="14"/>
    </row>
    <row r="96" spans="1:8" ht="77.25" customHeight="1">
      <c r="A96" s="68" t="s">
        <v>67</v>
      </c>
      <c r="B96" s="25" t="s">
        <v>123</v>
      </c>
      <c r="C96" s="53">
        <v>0</v>
      </c>
      <c r="D96" s="53">
        <v>340</v>
      </c>
      <c r="E96" s="53">
        <v>340</v>
      </c>
      <c r="F96" s="12"/>
      <c r="G96" s="13"/>
      <c r="H96" s="14"/>
    </row>
    <row r="97" spans="1:5" ht="21.75" customHeight="1">
      <c r="A97" s="3"/>
      <c r="B97" s="6" t="s">
        <v>17</v>
      </c>
      <c r="C97" s="52">
        <f>C11+C12</f>
        <v>754722.1</v>
      </c>
      <c r="D97" s="52">
        <f>D11+D12</f>
        <v>743258.6000000001</v>
      </c>
      <c r="E97" s="52">
        <f>E11+E12</f>
        <v>749840.1000000001</v>
      </c>
    </row>
    <row r="98" spans="2:5" ht="12.75">
      <c r="B98" s="18"/>
      <c r="C98" s="19"/>
      <c r="D98" s="19"/>
      <c r="E98" s="19"/>
    </row>
    <row r="99" spans="2:5" ht="12.75">
      <c r="B99" s="18"/>
      <c r="C99" s="19"/>
      <c r="D99" s="19"/>
      <c r="E99" s="19"/>
    </row>
    <row r="100" spans="3:5" ht="12.75">
      <c r="C100" s="15"/>
      <c r="D100" s="15"/>
      <c r="E100" s="15"/>
    </row>
    <row r="101" spans="3:5" ht="12.75">
      <c r="C101" s="15"/>
      <c r="D101" s="15"/>
      <c r="E101" s="15"/>
    </row>
    <row r="102" spans="3:5" ht="12.75">
      <c r="C102" s="15"/>
      <c r="D102" s="15"/>
      <c r="E102" s="15"/>
    </row>
    <row r="103" spans="3:5" ht="12.75">
      <c r="C103" s="15"/>
      <c r="D103" s="15"/>
      <c r="E103" s="15"/>
    </row>
    <row r="104" spans="3:5" ht="12.75">
      <c r="C104" s="15"/>
      <c r="D104" s="15"/>
      <c r="E104" s="15"/>
    </row>
    <row r="105" spans="3:5" ht="12.75">
      <c r="C105" s="15"/>
      <c r="D105" s="15"/>
      <c r="E105" s="15"/>
    </row>
    <row r="106" spans="3:5" ht="12.75">
      <c r="C106" s="15"/>
      <c r="D106" s="15"/>
      <c r="E106" s="15"/>
    </row>
    <row r="107" spans="3:5" ht="12.75">
      <c r="C107" s="15"/>
      <c r="D107" s="15"/>
      <c r="E107" s="15"/>
    </row>
    <row r="108" spans="3:5" ht="12.75">
      <c r="C108" s="15"/>
      <c r="D108" s="15"/>
      <c r="E108" s="15"/>
    </row>
    <row r="109" spans="3:5" ht="12.75">
      <c r="C109" s="15"/>
      <c r="D109" s="15"/>
      <c r="E109" s="15"/>
    </row>
    <row r="110" spans="3:5" ht="12.75">
      <c r="C110" s="15"/>
      <c r="D110" s="15"/>
      <c r="E110" s="15"/>
    </row>
    <row r="111" spans="3:5" ht="12.75">
      <c r="C111" s="15"/>
      <c r="D111" s="15"/>
      <c r="E111" s="15"/>
    </row>
    <row r="112" spans="3:5" ht="12.75">
      <c r="C112" s="15"/>
      <c r="D112" s="15"/>
      <c r="E112" s="15"/>
    </row>
    <row r="113" spans="3:5" ht="12.75">
      <c r="C113" s="15"/>
      <c r="D113" s="15"/>
      <c r="E113" s="15"/>
    </row>
    <row r="114" spans="3:5" ht="12.75">
      <c r="C114" s="15"/>
      <c r="D114" s="15"/>
      <c r="E114" s="15"/>
    </row>
    <row r="115" spans="3:5" ht="12.75">
      <c r="C115" s="15"/>
      <c r="D115" s="15"/>
      <c r="E115" s="15"/>
    </row>
    <row r="116" spans="3:5" ht="12.75">
      <c r="C116" s="15"/>
      <c r="D116" s="15"/>
      <c r="E116" s="15"/>
    </row>
    <row r="117" spans="3:5" ht="12.75">
      <c r="C117" s="15"/>
      <c r="D117" s="15"/>
      <c r="E117" s="15"/>
    </row>
    <row r="118" spans="3:5" ht="12.75">
      <c r="C118" s="15"/>
      <c r="D118" s="15"/>
      <c r="E118" s="15"/>
    </row>
    <row r="119" spans="3:5" ht="12.75">
      <c r="C119" s="15"/>
      <c r="D119" s="15"/>
      <c r="E119" s="15"/>
    </row>
    <row r="120" spans="3:5" ht="12.75">
      <c r="C120" s="15"/>
      <c r="D120" s="15"/>
      <c r="E120" s="15"/>
    </row>
    <row r="121" spans="3:5" ht="12.75">
      <c r="C121" s="15"/>
      <c r="D121" s="15"/>
      <c r="E121" s="15"/>
    </row>
    <row r="122" spans="3:5" ht="12.75">
      <c r="C122" s="15"/>
      <c r="D122" s="15"/>
      <c r="E122" s="15"/>
    </row>
    <row r="123" spans="3:5" ht="12.75">
      <c r="C123" s="15"/>
      <c r="D123" s="15"/>
      <c r="E123" s="15"/>
    </row>
    <row r="124" spans="3:5" ht="12.75">
      <c r="C124" s="15"/>
      <c r="D124" s="15"/>
      <c r="E124" s="15"/>
    </row>
    <row r="125" spans="3:5" ht="12.75">
      <c r="C125" s="15"/>
      <c r="D125" s="15"/>
      <c r="E125" s="15"/>
    </row>
    <row r="126" spans="3:5" ht="12.75">
      <c r="C126" s="15"/>
      <c r="D126" s="15"/>
      <c r="E126" s="15"/>
    </row>
    <row r="127" spans="3:5" ht="12.75">
      <c r="C127" s="15"/>
      <c r="D127" s="15"/>
      <c r="E127" s="15"/>
    </row>
    <row r="128" spans="3:5" ht="12.75">
      <c r="C128" s="15"/>
      <c r="D128" s="15"/>
      <c r="E128" s="15"/>
    </row>
    <row r="129" spans="3:5" ht="12.75">
      <c r="C129" s="15"/>
      <c r="D129" s="15"/>
      <c r="E129" s="15"/>
    </row>
    <row r="130" spans="3:5" ht="12.75">
      <c r="C130" s="15"/>
      <c r="D130" s="15"/>
      <c r="E130" s="15"/>
    </row>
    <row r="131" spans="3:5" ht="12.75">
      <c r="C131" s="15"/>
      <c r="D131" s="15"/>
      <c r="E131" s="15"/>
    </row>
    <row r="132" spans="3:5" ht="12.75">
      <c r="C132" s="15"/>
      <c r="D132" s="15"/>
      <c r="E132" s="15"/>
    </row>
    <row r="133" spans="3:5" ht="12.75">
      <c r="C133" s="15"/>
      <c r="D133" s="15"/>
      <c r="E133" s="15"/>
    </row>
    <row r="134" spans="3:5" ht="12.75">
      <c r="C134" s="15"/>
      <c r="D134" s="15"/>
      <c r="E134" s="15"/>
    </row>
    <row r="135" spans="3:5" ht="12.75">
      <c r="C135" s="15"/>
      <c r="D135" s="15"/>
      <c r="E135" s="15"/>
    </row>
    <row r="136" spans="3:5" ht="12.75">
      <c r="C136" s="15"/>
      <c r="D136" s="15"/>
      <c r="E136" s="15"/>
    </row>
    <row r="137" spans="3:5" ht="12.75">
      <c r="C137" s="15"/>
      <c r="D137" s="15"/>
      <c r="E137" s="15"/>
    </row>
    <row r="138" spans="3:5" ht="12.75">
      <c r="C138" s="15"/>
      <c r="D138" s="15"/>
      <c r="E138" s="15"/>
    </row>
    <row r="139" spans="3:5" ht="12.75">
      <c r="C139" s="15"/>
      <c r="D139" s="15"/>
      <c r="E139" s="15"/>
    </row>
    <row r="140" spans="3:5" ht="12.75">
      <c r="C140" s="15"/>
      <c r="D140" s="15"/>
      <c r="E140" s="15"/>
    </row>
    <row r="141" spans="3:5" ht="12.75">
      <c r="C141" s="15"/>
      <c r="D141" s="15"/>
      <c r="E141" s="15"/>
    </row>
    <row r="142" spans="3:5" ht="12.75">
      <c r="C142" s="15"/>
      <c r="D142" s="15"/>
      <c r="E142" s="15"/>
    </row>
    <row r="143" spans="3:5" ht="12.75">
      <c r="C143" s="15"/>
      <c r="D143" s="15"/>
      <c r="E143" s="15"/>
    </row>
    <row r="144" spans="3:5" ht="12.75">
      <c r="C144" s="15"/>
      <c r="D144" s="15"/>
      <c r="E144" s="15"/>
    </row>
    <row r="145" spans="3:5" ht="12.75">
      <c r="C145" s="15"/>
      <c r="D145" s="15"/>
      <c r="E145" s="15"/>
    </row>
    <row r="146" spans="3:5" ht="12.75">
      <c r="C146" s="15"/>
      <c r="D146" s="15"/>
      <c r="E146" s="15"/>
    </row>
    <row r="147" spans="3:5" ht="12.75">
      <c r="C147" s="15"/>
      <c r="D147" s="15"/>
      <c r="E147" s="15"/>
    </row>
    <row r="148" spans="3:5" ht="12.75">
      <c r="C148" s="15"/>
      <c r="D148" s="15"/>
      <c r="E148" s="15"/>
    </row>
    <row r="149" spans="3:5" ht="12.75">
      <c r="C149" s="15"/>
      <c r="D149" s="15"/>
      <c r="E149" s="15"/>
    </row>
    <row r="150" spans="3:5" ht="12.75">
      <c r="C150" s="15"/>
      <c r="D150" s="15"/>
      <c r="E150" s="15"/>
    </row>
    <row r="151" spans="3:5" ht="12.75">
      <c r="C151" s="15"/>
      <c r="D151" s="15"/>
      <c r="E151" s="15"/>
    </row>
    <row r="152" spans="3:5" ht="12.75">
      <c r="C152" s="15"/>
      <c r="D152" s="15"/>
      <c r="E152" s="15"/>
    </row>
    <row r="153" spans="3:5" ht="12.75">
      <c r="C153" s="15"/>
      <c r="D153" s="15"/>
      <c r="E153" s="15"/>
    </row>
    <row r="154" spans="3:5" ht="12.75">
      <c r="C154" s="15"/>
      <c r="D154" s="15"/>
      <c r="E154" s="15"/>
    </row>
    <row r="155" spans="3:5" ht="12.75">
      <c r="C155" s="15"/>
      <c r="D155" s="15"/>
      <c r="E155" s="15"/>
    </row>
    <row r="156" spans="3:5" ht="12.75">
      <c r="C156" s="15"/>
      <c r="D156" s="15"/>
      <c r="E156" s="15"/>
    </row>
    <row r="157" spans="3:5" ht="12.75">
      <c r="C157" s="15"/>
      <c r="D157" s="15"/>
      <c r="E157" s="15"/>
    </row>
    <row r="158" spans="3:5" ht="12.75">
      <c r="C158" s="15"/>
      <c r="D158" s="15"/>
      <c r="E158" s="15"/>
    </row>
    <row r="159" spans="3:5" ht="12.75">
      <c r="C159" s="15"/>
      <c r="D159" s="15"/>
      <c r="E159" s="15"/>
    </row>
    <row r="160" spans="3:5" ht="12.75">
      <c r="C160" s="15"/>
      <c r="D160" s="15"/>
      <c r="E160" s="15"/>
    </row>
    <row r="161" spans="3:5" ht="12.75">
      <c r="C161" s="15"/>
      <c r="D161" s="15"/>
      <c r="E161" s="15"/>
    </row>
    <row r="162" spans="3:5" ht="12.75">
      <c r="C162" s="15"/>
      <c r="D162" s="15"/>
      <c r="E162" s="15"/>
    </row>
    <row r="163" spans="3:5" ht="12.75">
      <c r="C163" s="15"/>
      <c r="D163" s="15"/>
      <c r="E163" s="15"/>
    </row>
    <row r="164" spans="3:5" ht="12.75">
      <c r="C164" s="15"/>
      <c r="D164" s="15"/>
      <c r="E164" s="15"/>
    </row>
    <row r="165" spans="3:5" ht="12.75">
      <c r="C165" s="15"/>
      <c r="D165" s="15"/>
      <c r="E165" s="15"/>
    </row>
    <row r="166" spans="3:5" ht="12.75">
      <c r="C166" s="15"/>
      <c r="D166" s="15"/>
      <c r="E166" s="15"/>
    </row>
    <row r="167" spans="3:5" ht="12.75">
      <c r="C167" s="15"/>
      <c r="D167" s="15"/>
      <c r="E167" s="15"/>
    </row>
    <row r="168" spans="3:5" ht="12.75">
      <c r="C168" s="15"/>
      <c r="D168" s="15"/>
      <c r="E168" s="15"/>
    </row>
    <row r="169" spans="3:5" ht="12.75">
      <c r="C169" s="15"/>
      <c r="D169" s="15"/>
      <c r="E169" s="15"/>
    </row>
    <row r="170" spans="3:5" ht="12.75">
      <c r="C170" s="15"/>
      <c r="D170" s="15"/>
      <c r="E170" s="15"/>
    </row>
    <row r="171" spans="3:5" ht="12.75">
      <c r="C171" s="15"/>
      <c r="D171" s="15"/>
      <c r="E171" s="15"/>
    </row>
    <row r="172" spans="3:5" ht="12.75">
      <c r="C172" s="15"/>
      <c r="D172" s="15"/>
      <c r="E172" s="15"/>
    </row>
    <row r="173" spans="3:5" ht="12.75">
      <c r="C173" s="15"/>
      <c r="D173" s="15"/>
      <c r="E173" s="15"/>
    </row>
    <row r="174" spans="3:5" ht="12.75">
      <c r="C174" s="15"/>
      <c r="D174" s="15"/>
      <c r="E174" s="15"/>
    </row>
    <row r="175" spans="3:5" ht="12.75">
      <c r="C175" s="15"/>
      <c r="D175" s="15"/>
      <c r="E175" s="15"/>
    </row>
    <row r="176" spans="3:5" ht="12.75">
      <c r="C176" s="15"/>
      <c r="D176" s="15"/>
      <c r="E176" s="15"/>
    </row>
    <row r="177" spans="3:5" ht="12.75">
      <c r="C177" s="15"/>
      <c r="D177" s="15"/>
      <c r="E177" s="15"/>
    </row>
    <row r="178" spans="3:5" ht="12.75">
      <c r="C178" s="15"/>
      <c r="D178" s="15"/>
      <c r="E178" s="15"/>
    </row>
    <row r="179" spans="3:5" ht="12.75">
      <c r="C179" s="15"/>
      <c r="D179" s="15"/>
      <c r="E179" s="15"/>
    </row>
    <row r="180" spans="3:5" ht="12.75">
      <c r="C180" s="15"/>
      <c r="D180" s="15"/>
      <c r="E180" s="15"/>
    </row>
    <row r="181" spans="3:5" ht="12.75">
      <c r="C181" s="15"/>
      <c r="D181" s="15"/>
      <c r="E181" s="15"/>
    </row>
    <row r="182" spans="3:5" ht="12.75">
      <c r="C182" s="15"/>
      <c r="D182" s="15"/>
      <c r="E182" s="15"/>
    </row>
    <row r="183" spans="3:5" ht="12.75">
      <c r="C183" s="15"/>
      <c r="D183" s="15"/>
      <c r="E183" s="15"/>
    </row>
    <row r="184" spans="3:5" ht="12.75">
      <c r="C184" s="15"/>
      <c r="D184" s="15"/>
      <c r="E184" s="15"/>
    </row>
    <row r="185" spans="3:5" ht="12.75">
      <c r="C185" s="15"/>
      <c r="D185" s="15"/>
      <c r="E185" s="15"/>
    </row>
    <row r="186" spans="3:5" ht="12.75">
      <c r="C186" s="15"/>
      <c r="D186" s="15"/>
      <c r="E186" s="15"/>
    </row>
    <row r="187" spans="3:5" ht="12.75">
      <c r="C187" s="15"/>
      <c r="D187" s="15"/>
      <c r="E187" s="15"/>
    </row>
    <row r="188" spans="3:5" ht="12.75">
      <c r="C188" s="15"/>
      <c r="D188" s="15"/>
      <c r="E188" s="15"/>
    </row>
    <row r="189" spans="3:5" ht="12.75">
      <c r="C189" s="15"/>
      <c r="D189" s="15"/>
      <c r="E189" s="15"/>
    </row>
    <row r="190" spans="3:5" ht="12.75">
      <c r="C190" s="15"/>
      <c r="D190" s="15"/>
      <c r="E190" s="15"/>
    </row>
    <row r="191" spans="3:5" ht="12.75">
      <c r="C191" s="15"/>
      <c r="D191" s="15"/>
      <c r="E191" s="15"/>
    </row>
    <row r="192" spans="3:5" ht="12.75">
      <c r="C192" s="15"/>
      <c r="D192" s="15"/>
      <c r="E192" s="15"/>
    </row>
    <row r="193" spans="3:5" ht="12.75">
      <c r="C193" s="15"/>
      <c r="D193" s="15"/>
      <c r="E193" s="15"/>
    </row>
    <row r="194" spans="3:5" ht="12.75">
      <c r="C194" s="15"/>
      <c r="D194" s="15"/>
      <c r="E194" s="15"/>
    </row>
    <row r="195" spans="3:5" ht="12.75">
      <c r="C195" s="15"/>
      <c r="D195" s="15"/>
      <c r="E195" s="15"/>
    </row>
    <row r="196" spans="3:5" ht="12.75">
      <c r="C196" s="15"/>
      <c r="D196" s="15"/>
      <c r="E196" s="15"/>
    </row>
    <row r="197" spans="3:5" ht="12.75">
      <c r="C197" s="15"/>
      <c r="D197" s="15"/>
      <c r="E197" s="15"/>
    </row>
    <row r="198" spans="3:5" ht="12.75">
      <c r="C198" s="15"/>
      <c r="D198" s="15"/>
      <c r="E198" s="15"/>
    </row>
    <row r="199" spans="3:5" ht="12.75">
      <c r="C199" s="15"/>
      <c r="D199" s="15"/>
      <c r="E199" s="15"/>
    </row>
    <row r="200" spans="3:5" ht="12.75">
      <c r="C200" s="15"/>
      <c r="D200" s="15"/>
      <c r="E200" s="15"/>
    </row>
    <row r="201" spans="3:5" ht="12.75">
      <c r="C201" s="15"/>
      <c r="D201" s="15"/>
      <c r="E201" s="15"/>
    </row>
    <row r="202" spans="3:5" ht="12.75">
      <c r="C202" s="15"/>
      <c r="D202" s="15"/>
      <c r="E202" s="15"/>
    </row>
    <row r="203" spans="3:5" ht="12.75">
      <c r="C203" s="15"/>
      <c r="D203" s="15"/>
      <c r="E203" s="15"/>
    </row>
    <row r="204" spans="3:5" ht="12.75">
      <c r="C204" s="15"/>
      <c r="D204" s="15"/>
      <c r="E204" s="15"/>
    </row>
    <row r="205" spans="3:5" ht="12.75">
      <c r="C205" s="15"/>
      <c r="D205" s="15"/>
      <c r="E205" s="15"/>
    </row>
    <row r="206" spans="3:5" ht="12.75">
      <c r="C206" s="15"/>
      <c r="D206" s="15"/>
      <c r="E206" s="15"/>
    </row>
  </sheetData>
  <sheetProtection/>
  <mergeCells count="9">
    <mergeCell ref="B1:E1"/>
    <mergeCell ref="B2:E2"/>
    <mergeCell ref="B4:E4"/>
    <mergeCell ref="B5:E5"/>
    <mergeCell ref="B3:E3"/>
    <mergeCell ref="A9:A10"/>
    <mergeCell ref="B9:B10"/>
    <mergeCell ref="C9:E9"/>
    <mergeCell ref="A7:E7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2019-11-14T05:54:33Z</dcterms:modified>
  <cp:category/>
  <cp:version/>
  <cp:contentType/>
  <cp:contentStatus/>
</cp:coreProperties>
</file>