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2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</sheets>
  <definedNames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раздел'!$A$1:$O$67</definedName>
    <definedName name="_xlnm.Print_Area" localSheetId="1">'7 целевые'!$A$1:$N$651</definedName>
    <definedName name="_xlnm.Print_Area" localSheetId="2">'8 ведомственная'!$A$1:$R$718</definedName>
    <definedName name="_xlnm.Print_Area" localSheetId="3">'9 программы'!$A$1:$I$458</definedName>
  </definedNames>
  <calcPr fullCalcOnLoad="1"/>
</workbook>
</file>

<file path=xl/sharedStrings.xml><?xml version="1.0" encoding="utf-8"?>
<sst xmlns="http://schemas.openxmlformats.org/spreadsheetml/2006/main" count="7505" uniqueCount="701">
  <si>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</si>
  <si>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</si>
  <si>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</si>
  <si>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</si>
  <si>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</si>
  <si>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</si>
  <si>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</si>
  <si>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</si>
  <si>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</si>
  <si>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</si>
  <si>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</si>
  <si>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</si>
  <si>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</si>
  <si>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</si>
  <si>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</si>
  <si>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</si>
  <si>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</si>
  <si>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</si>
  <si>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</si>
  <si>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</si>
  <si>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</si>
  <si>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</si>
  <si>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</si>
  <si>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</si>
  <si>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</si>
  <si>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</si>
  <si>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</si>
  <si>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</si>
  <si>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</si>
  <si>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</si>
  <si>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</si>
  <si>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</si>
  <si>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</si>
  <si>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</si>
  <si>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</si>
  <si>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</si>
  <si>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</si>
  <si>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</si>
  <si>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</si>
  <si>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</si>
  <si>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</si>
  <si>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</si>
  <si>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</si>
  <si>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</si>
  <si>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</si>
  <si>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</si>
  <si>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</si>
  <si>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</si>
  <si>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</si>
  <si>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</si>
  <si>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</si>
  <si>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</si>
  <si>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</si>
  <si>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</si>
  <si>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</si>
  <si>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</si>
  <si>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</si>
  <si>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</si>
  <si>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</si>
  <si>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</si>
  <si>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</si>
  <si>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</si>
  <si>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</si>
  <si>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</si>
  <si>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</si>
  <si>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</si>
  <si>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</si>
  <si>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</si>
  <si>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</si>
  <si>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</si>
  <si>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</si>
  <si>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</si>
  <si>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</si>
  <si>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</si>
  <si>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</si>
  <si>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</si>
  <si>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</si>
  <si>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</si>
  <si>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</si>
  <si>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</si>
  <si>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</si>
  <si>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</si>
  <si>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</si>
  <si>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</si>
  <si>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</si>
  <si>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</si>
  <si>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</si>
  <si>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</si>
  <si>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</si>
  <si>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</si>
  <si>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</si>
  <si>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</si>
  <si>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</si>
  <si>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</si>
  <si>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</si>
  <si>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</si>
  <si>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</si>
  <si>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</si>
  <si>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</si>
  <si>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</si>
  <si>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</si>
  <si>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</si>
  <si>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</si>
  <si>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</si>
  <si>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</si>
  <si>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</si>
  <si>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</si>
  <si>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</si>
  <si>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</si>
  <si>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</si>
  <si>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</si>
  <si>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</si>
  <si>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</si>
  <si>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</si>
  <si>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</si>
  <si>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</si>
  <si>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</si>
  <si>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</si>
  <si>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</si>
  <si>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</si>
  <si>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</si>
  <si>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</si>
  <si>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</si>
  <si>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</si>
  <si>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</si>
  <si>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</si>
  <si>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</si>
  <si>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</si>
  <si>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</si>
  <si>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</si>
  <si>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</si>
  <si>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</si>
  <si>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</si>
  <si>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</si>
  <si>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</si>
  <si>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</si>
  <si>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</si>
  <si>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</si>
  <si>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</si>
  <si>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</si>
  <si>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</si>
  <si>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</si>
  <si>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</si>
  <si>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</si>
  <si>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</si>
  <si>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</si>
  <si>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</si>
  <si>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</si>
  <si>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</si>
  <si>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</si>
  <si>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</si>
  <si>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</si>
  <si>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</si>
  <si>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</si>
  <si>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</si>
  <si>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</si>
  <si>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</si>
  <si>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</si>
  <si>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</si>
  <si>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</si>
  <si>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</si>
  <si>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</si>
  <si>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</si>
  <si>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</si>
  <si>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</si>
  <si>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</si>
  <si>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</si>
  <si>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</si>
  <si>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</si>
  <si>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</si>
  <si>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</si>
  <si>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</si>
  <si>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</si>
  <si>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</si>
  <si>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</si>
  <si>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</si>
  <si>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</si>
  <si>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</si>
  <si>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</si>
  <si>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</si>
  <si>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</si>
  <si>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</si>
  <si>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</si>
  <si>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</si>
  <si>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</si>
  <si>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</si>
  <si>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</si>
  <si>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</si>
  <si>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</si>
  <si>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</si>
  <si>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</si>
  <si>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</si>
  <si>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</si>
  <si>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</si>
  <si>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</si>
  <si>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</si>
  <si>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</si>
  <si>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</si>
  <si>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</si>
  <si>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</si>
  <si>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</si>
  <si>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</si>
  <si>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</si>
  <si>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</si>
  <si>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</si>
  <si>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</si>
  <si>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</si>
  <si>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</si>
  <si>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</si>
  <si>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</si>
  <si>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</si>
  <si>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</si>
  <si>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</si>
  <si>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</si>
  <si>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</si>
  <si>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</si>
  <si>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</si>
  <si>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</si>
  <si>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</si>
  <si>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</si>
  <si>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</si>
  <si>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</si>
  <si>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</si>
  <si>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</si>
  <si>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</si>
  <si>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</si>
  <si>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</si>
  <si>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</si>
  <si>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</si>
  <si>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</si>
  <si>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</si>
  <si>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</si>
  <si>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</si>
  <si>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</si>
  <si>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</si>
  <si>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</si>
  <si>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</si>
  <si>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</si>
  <si>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</si>
  <si>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</si>
  <si>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</si>
  <si>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</si>
  <si>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</si>
  <si>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</si>
  <si>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</si>
  <si>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</si>
  <si>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</si>
  <si>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</si>
  <si>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</si>
  <si>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</si>
  <si>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</si>
  <si>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</si>
  <si>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</si>
  <si>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</si>
  <si>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</si>
  <si>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</si>
  <si>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</si>
  <si>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</si>
  <si>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</si>
  <si>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</si>
  <si>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</si>
  <si>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</si>
  <si>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</si>
  <si>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</si>
  <si>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</si>
  <si>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</si>
  <si>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</si>
  <si>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</si>
  <si>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</si>
  <si>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</si>
  <si>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</si>
  <si>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</si>
  <si>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</si>
  <si>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</si>
  <si>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</si>
  <si>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</si>
  <si>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</si>
  <si>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</si>
  <si>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</si>
  <si>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</si>
  <si>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</si>
  <si>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</si>
  <si>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</si>
  <si>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</si>
  <si>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</si>
  <si>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</si>
  <si>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</si>
  <si>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</si>
  <si>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</si>
  <si>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</si>
  <si>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</si>
  <si>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</si>
  <si>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</si>
  <si>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</si>
  <si>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</si>
  <si>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</si>
  <si>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</si>
  <si>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</si>
  <si>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</si>
  <si>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</si>
  <si>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</si>
  <si>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</si>
  <si>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</si>
  <si>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</si>
  <si>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</si>
  <si>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</si>
  <si>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</si>
  <si>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</si>
  <si>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</si>
  <si>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</si>
  <si>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</si>
  <si>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</si>
  <si>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</si>
  <si>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</si>
  <si>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</si>
  <si>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</si>
  <si>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</si>
  <si>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</si>
  <si>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</si>
  <si>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</si>
  <si>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</si>
  <si>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</si>
  <si>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</si>
  <si>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</si>
  <si>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</si>
  <si>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</si>
  <si>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</si>
  <si>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</si>
  <si>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</si>
  <si>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</si>
  <si>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</si>
  <si>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</si>
  <si>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</si>
  <si>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</si>
  <si>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</si>
  <si>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</si>
  <si>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</si>
  <si>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</si>
  <si>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</si>
  <si>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</si>
  <si>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</si>
  <si>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</si>
  <si>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</si>
  <si>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</si>
  <si>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</si>
  <si>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</si>
  <si>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</si>
  <si>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</si>
  <si>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</si>
  <si>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</si>
  <si>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</si>
  <si>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</si>
  <si>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</si>
  <si>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</si>
  <si>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</si>
  <si>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</si>
  <si>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</si>
  <si>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</si>
  <si>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</si>
  <si>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</si>
  <si>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</si>
  <si>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</si>
  <si>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</si>
  <si>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</si>
  <si>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</si>
  <si>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</si>
  <si>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</si>
  <si>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</si>
  <si>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</si>
  <si>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</si>
  <si>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</si>
  <si>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</si>
  <si>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</si>
  <si>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</si>
  <si>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</si>
  <si>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</si>
  <si>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</si>
  <si>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</si>
  <si>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</si>
  <si>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</si>
  <si>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</si>
  <si>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</si>
  <si>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</si>
  <si>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</si>
  <si>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</si>
  <si>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</si>
  <si>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</si>
  <si>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</si>
  <si>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</si>
  <si>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</si>
  <si>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</si>
  <si>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</si>
  <si>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</si>
  <si>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</si>
  <si>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</si>
  <si>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</si>
  <si>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</si>
  <si>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</si>
  <si>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</si>
  <si>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</si>
  <si>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</si>
  <si>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</si>
  <si>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</si>
  <si>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</si>
  <si>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</si>
  <si>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</si>
  <si>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</si>
  <si>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</si>
  <si>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</si>
  <si>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</si>
  <si>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</si>
  <si>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</si>
  <si>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</si>
  <si>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</si>
  <si>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</si>
  <si>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</si>
  <si>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</si>
  <si>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</si>
  <si>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</si>
  <si>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</si>
  <si>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</si>
  <si>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</si>
  <si>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</si>
  <si>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</si>
  <si>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</si>
  <si>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</si>
  <si>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</si>
  <si>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</si>
  <si>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</si>
  <si>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</si>
  <si>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</si>
  <si>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</si>
  <si>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</si>
  <si>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</si>
  <si>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</si>
  <si>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</si>
  <si>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</si>
  <si>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</si>
  <si>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</si>
  <si>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</si>
  <si>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</si>
  <si>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</si>
  <si>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</si>
  <si>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</si>
  <si>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</si>
  <si>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</si>
  <si>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</si>
  <si>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</si>
  <si>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</si>
  <si>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Улучшение жилищных условий граждан, проживающих на сельских территориях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</si>
  <si>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</si>
  <si>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</si>
  <si>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</si>
  <si>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</si>
  <si>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</si>
  <si>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</si>
  <si>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</si>
  <si>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</si>
  <si>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</si>
  <si>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</si>
  <si>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</si>
  <si>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</si>
  <si>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</si>
  <si>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</si>
  <si>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</si>
  <si>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</si>
  <si>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</si>
  <si>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</si>
  <si>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</si>
  <si>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</si>
  <si>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</si>
  <si>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</si>
  <si>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</si>
  <si>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</si>
  <si>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</si>
  <si>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</si>
  <si>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</si>
  <si>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</si>
  <si>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</si>
  <si>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</si>
  <si>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</si>
  <si>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</si>
  <si>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</si>
  <si>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</si>
  <si>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</si>
  <si>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</si>
  <si>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</si>
  <si>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</si>
  <si>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</si>
  <si>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</si>
  <si>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</si>
  <si>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</si>
  <si>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</si>
  <si>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</si>
  <si>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</si>
  <si>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</si>
  <si>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</si>
  <si>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</si>
  <si>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</si>
  <si>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</si>
  <si>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</si>
  <si>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</si>
  <si>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</si>
  <si>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</si>
  <si>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</si>
  <si>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</si>
  <si>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</si>
  <si>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</si>
  <si>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</si>
  <si>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</si>
  <si>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</si>
  <si>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</si>
  <si>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</si>
  <si>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</si>
  <si>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</si>
  <si>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</si>
  <si>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</si>
  <si>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05 2 11 S3260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</si>
  <si>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</si>
  <si>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</si>
  <si>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</si>
  <si>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</si>
  <si>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</si>
  <si>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</si>
  <si>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</si>
  <si>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</si>
  <si>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</si>
  <si>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</si>
  <si>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</si>
  <si>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</si>
  <si>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</si>
  <si>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</si>
  <si>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</si>
  <si>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</si>
  <si>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</si>
  <si>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</si>
  <si>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</si>
  <si>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</si>
  <si>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</si>
  <si>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</si>
  <si>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</si>
  <si>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</si>
  <si>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</si>
  <si>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</si>
  <si>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</si>
  <si>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</si>
  <si>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</si>
  <si>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</si>
  <si>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</si>
  <si>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</si>
  <si>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</si>
  <si>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</si>
  <si>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</si>
  <si>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</si>
  <si>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</si>
  <si>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</si>
  <si>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</si>
  <si>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</si>
  <si>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</si>
  <si>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</si>
  <si>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</si>
  <si>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</si>
  <si>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</si>
  <si>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</si>
  <si>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</si>
  <si>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</si>
  <si>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</si>
  <si>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</si>
  <si>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</si>
  <si>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</si>
  <si>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</si>
  <si>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</si>
  <si>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</si>
  <si>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</si>
  <si>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</si>
  <si>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</si>
  <si>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</si>
  <si>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</si>
  <si>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</si>
  <si>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</si>
  <si>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</si>
  <si>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</si>
  <si>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</si>
  <si>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</si>
  <si>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</si>
  <si>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</si>
  <si>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</si>
  <si>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</si>
  <si>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</si>
  <si>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</si>
  <si>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</si>
  <si>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</si>
  <si>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</si>
  <si>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</si>
  <si>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</si>
  <si>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</si>
  <si>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</si>
  <si>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</si>
  <si>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</si>
  <si>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</si>
  <si>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</si>
  <si>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</si>
  <si>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</si>
  <si>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</si>
  <si>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</si>
  <si>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</si>
  <si>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</si>
  <si>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</si>
  <si>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</si>
  <si>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</si>
  <si>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</si>
  <si>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</si>
  <si>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</si>
  <si>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</si>
  <si>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</si>
  <si>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</si>
  <si>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</si>
  <si>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"О районном бюджете на 2021 год</t>
  </si>
  <si>
    <t>НА 2021 ГОД И ПЛАНОВЫЙ ПЕРИОД 2022 И 2023 ГОДОВ</t>
  </si>
  <si>
    <t>2023 год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</si>
  <si>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2021 ГОД И ПЛАНОВЫЙ ПЕРИОД 2022 И 2023 ГОДОВ </t>
  </si>
  <si>
    <t xml:space="preserve">НА 2021 ГОД И ПЛАНОВЫЙ ПЕРИОД 2022 И 2023 ГОДОВ </t>
  </si>
  <si>
    <t xml:space="preserve"> НА 2021 ГОД И ПЛАНОВЫЙ ПЕРИОД 2022 И 2023 ГОДОВ 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</si>
  <si>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</si>
  <si>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</si>
  <si>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</si>
  <si>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</si>
  <si>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</si>
  <si>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</si>
  <si>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</si>
  <si>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</si>
  <si>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</si>
  <si>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</si>
  <si>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</si>
  <si>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</si>
  <si>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</si>
  <si>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</si>
  <si>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</si>
  <si>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организациях"</t>
  </si>
  <si>
    <t>05 2 01 53031</t>
  </si>
  <si>
    <t>73 0 00 54690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</si>
  <si>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</si>
  <si>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</si>
  <si>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</si>
  <si>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</si>
  <si>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</si>
  <si>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</si>
  <si>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</si>
  <si>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</si>
  <si>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</si>
  <si>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</si>
  <si>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</si>
  <si>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участию в предупреждении и ликвидации последствий чрезвычайных ситуаций  и территории муниципального образования город Никольск; организации и осуществлению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</si>
  <si>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</si>
  <si>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</si>
  <si>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</si>
  <si>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81 2 00 21772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</si>
  <si>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вне границ населенных пунктов и 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пунктов, организация дорожного движения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</si>
  <si>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</si>
  <si>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</si>
  <si>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</si>
  <si>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</si>
  <si>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</si>
  <si>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</si>
  <si>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</si>
  <si>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</si>
  <si>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03 1 02 21810</t>
  </si>
  <si>
    <t>830</t>
  </si>
  <si>
    <t>Исполнение судебных актов</t>
  </si>
  <si>
    <t>07 1 07 L5110</t>
  </si>
  <si>
    <t>(Приложение 6</t>
  </si>
  <si>
    <t>и плановый период  2022 и 2023 годов")</t>
  </si>
  <si>
    <t>(Приложение  7</t>
  </si>
  <si>
    <t>(Приложение 8</t>
  </si>
  <si>
    <t>(Приложение  9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</si>
  <si>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</si>
  <si>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</si>
  <si>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</si>
  <si>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</si>
  <si>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</si>
  <si>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S1720</t>
  </si>
  <si>
    <t>05 1 03 0000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</si>
  <si>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</si>
  <si>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</si>
  <si>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</si>
  <si>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</si>
  <si>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 xml:space="preserve">Приложение 3 </t>
  </si>
  <si>
    <t>Приложение  4</t>
  </si>
  <si>
    <t>Приложение 5</t>
  </si>
  <si>
    <t>Приложение  6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</si>
  <si>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</si>
  <si>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</si>
  <si>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</si>
  <si>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05 1 03 00000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</si>
  <si>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</si>
  <si>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</si>
  <si>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</si>
  <si>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от  18.06.2021 года  № 48</t>
  </si>
  <si>
    <t>от  18.06.2021 года   № 48</t>
  </si>
  <si>
    <t>от   18.06.2021 года  № 48</t>
  </si>
  <si>
    <t>от 18.06.2021 года   № 48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</si>
</sst>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3" borderId="8" applyNumberFormat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56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3" fontId="7" fillId="39" borderId="13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0" fontId="7" fillId="39" borderId="21" xfId="0" applyFont="1" applyFill="1" applyBorder="1" applyAlignment="1">
      <alignment vertical="top" wrapText="1"/>
    </xf>
    <xf numFmtId="0" fontId="8" fillId="39" borderId="18" xfId="0" applyFont="1" applyFill="1" applyBorder="1" applyAlignment="1">
      <alignment horizontal="center" vertical="center" wrapText="1"/>
    </xf>
    <xf numFmtId="174" fontId="17" fillId="39" borderId="0" xfId="0" applyNumberFormat="1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0" xfId="0" applyFont="1" applyFill="1" applyAlignment="1">
      <alignment vertical="top"/>
    </xf>
    <xf numFmtId="0" fontId="7" fillId="39" borderId="22" xfId="0" applyFont="1" applyFill="1" applyBorder="1" applyAlignment="1">
      <alignment wrapText="1"/>
    </xf>
    <xf numFmtId="0" fontId="8" fillId="39" borderId="23" xfId="0" applyFont="1" applyFill="1" applyBorder="1" applyAlignment="1">
      <alignment wrapText="1"/>
    </xf>
    <xf numFmtId="0" fontId="8" fillId="39" borderId="24" xfId="0" applyFont="1" applyFill="1" applyBorder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174" fontId="0" fillId="41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174" fontId="0" fillId="6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174" fontId="0" fillId="42" borderId="0" xfId="0" applyNumberFormat="1" applyFont="1" applyFill="1" applyAlignment="1">
      <alignment/>
    </xf>
    <xf numFmtId="0" fontId="12" fillId="6" borderId="0" xfId="0" applyFont="1" applyFill="1" applyAlignment="1">
      <alignment/>
    </xf>
    <xf numFmtId="174" fontId="58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174" fontId="19" fillId="39" borderId="0" xfId="0" applyNumberFormat="1" applyFont="1" applyFill="1" applyAlignment="1">
      <alignment/>
    </xf>
    <xf numFmtId="2" fontId="18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0" xfId="0" applyNumberFormat="1" applyFont="1" applyFill="1" applyAlignment="1">
      <alignment wrapText="1"/>
    </xf>
    <xf numFmtId="0" fontId="20" fillId="6" borderId="0" xfId="0" applyFont="1" applyFill="1" applyAlignment="1">
      <alignment/>
    </xf>
    <xf numFmtId="0" fontId="20" fillId="42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174" fontId="7" fillId="39" borderId="13" xfId="0" applyNumberFormat="1" applyFont="1" applyFill="1" applyBorder="1" applyAlignment="1">
      <alignment/>
    </xf>
    <xf numFmtId="174" fontId="7" fillId="39" borderId="20" xfId="0" applyNumberFormat="1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4" fontId="7" fillId="39" borderId="13" xfId="0" applyNumberFormat="1" applyFont="1" applyFill="1" applyBorder="1" applyAlignment="1">
      <alignment horizontal="center"/>
    </xf>
    <xf numFmtId="174" fontId="8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174" fontId="7" fillId="39" borderId="18" xfId="0" applyNumberFormat="1" applyFont="1" applyFill="1" applyBorder="1" applyAlignment="1">
      <alignment horizontal="center" vertical="center"/>
    </xf>
    <xf numFmtId="174" fontId="8" fillId="39" borderId="20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25" xfId="0" applyNumberFormat="1" applyFont="1" applyFill="1" applyBorder="1" applyAlignment="1">
      <alignment horizontal="center" vertical="center"/>
    </xf>
    <xf numFmtId="174" fontId="8" fillId="39" borderId="26" xfId="0" applyNumberFormat="1" applyFont="1" applyFill="1" applyBorder="1" applyAlignment="1">
      <alignment horizontal="center" vertical="center"/>
    </xf>
    <xf numFmtId="0" fontId="20" fillId="40" borderId="0" xfId="0" applyFont="1" applyFill="1" applyAlignment="1">
      <alignment/>
    </xf>
    <xf numFmtId="0" fontId="20" fillId="41" borderId="0" xfId="0" applyFont="1" applyFill="1" applyAlignment="1">
      <alignment/>
    </xf>
    <xf numFmtId="174" fontId="20" fillId="40" borderId="0" xfId="0" applyNumberFormat="1" applyFont="1" applyFill="1" applyAlignment="1">
      <alignment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wrapText="1"/>
    </xf>
    <xf numFmtId="172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74" fontId="58" fillId="39" borderId="0" xfId="0" applyNumberFormat="1" applyFont="1" applyFill="1" applyAlignment="1">
      <alignment/>
    </xf>
    <xf numFmtId="172" fontId="8" fillId="39" borderId="13" xfId="0" applyNumberFormat="1" applyFont="1" applyFill="1" applyBorder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2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59" fillId="39" borderId="0" xfId="0" applyFont="1" applyFill="1" applyAlignment="1">
      <alignment wrapText="1"/>
    </xf>
    <xf numFmtId="0" fontId="7" fillId="39" borderId="13" xfId="0" applyFont="1" applyFill="1" applyBorder="1" applyAlignment="1">
      <alignment horizontal="left" wrapText="1"/>
    </xf>
    <xf numFmtId="0" fontId="21" fillId="41" borderId="0" xfId="0" applyFont="1" applyFill="1" applyAlignment="1">
      <alignment/>
    </xf>
    <xf numFmtId="0" fontId="21" fillId="39" borderId="0" xfId="0" applyFont="1" applyFill="1" applyAlignment="1">
      <alignment/>
    </xf>
    <xf numFmtId="174" fontId="21" fillId="41" borderId="0" xfId="0" applyNumberFormat="1" applyFont="1" applyFill="1" applyAlignment="1">
      <alignment/>
    </xf>
    <xf numFmtId="0" fontId="7" fillId="39" borderId="20" xfId="0" applyFont="1" applyFill="1" applyBorder="1" applyAlignment="1">
      <alignment horizontal="center" vertical="center"/>
    </xf>
    <xf numFmtId="49" fontId="7" fillId="39" borderId="20" xfId="0" applyNumberFormat="1" applyFont="1" applyFill="1" applyBorder="1" applyAlignment="1">
      <alignment horizontal="center" vertical="center" wrapText="1"/>
    </xf>
    <xf numFmtId="0" fontId="20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16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  <xf numFmtId="0" fontId="16" fillId="39" borderId="0" xfId="0" applyFont="1" applyFill="1" applyAlignment="1">
      <alignment vertical="top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5"/>
  <sheetViews>
    <sheetView view="pageBreakPreview" zoomScale="70" zoomScaleNormal="85" zoomScaleSheetLayoutView="70" zoomScalePageLayoutView="0" workbookViewId="0" topLeftCell="A1">
      <selection activeCell="C8" sqref="C8:L8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5.75390625" style="1" customWidth="1"/>
    <col min="5" max="7" width="15.7539062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33" t="s">
        <v>686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3:12" ht="20.25">
      <c r="C2" s="133" t="s">
        <v>171</v>
      </c>
      <c r="D2" s="134"/>
      <c r="E2" s="134"/>
      <c r="F2" s="134"/>
      <c r="G2" s="134"/>
      <c r="H2" s="134"/>
      <c r="I2" s="134"/>
      <c r="J2" s="134"/>
      <c r="K2" s="134"/>
      <c r="L2" s="134"/>
    </row>
    <row r="3" spans="3:12" ht="20.25">
      <c r="C3" s="133" t="s">
        <v>150</v>
      </c>
      <c r="D3" s="134"/>
      <c r="E3" s="134"/>
      <c r="F3" s="134"/>
      <c r="G3" s="134"/>
      <c r="H3" s="134"/>
      <c r="I3" s="134"/>
      <c r="J3" s="134"/>
      <c r="K3" s="134"/>
      <c r="L3" s="134"/>
    </row>
    <row r="4" spans="3:12" ht="23.25" customHeight="1">
      <c r="C4" s="130" t="s">
        <v>697</v>
      </c>
      <c r="D4" s="130"/>
      <c r="E4" s="130"/>
      <c r="F4" s="130"/>
      <c r="G4" s="130"/>
      <c r="H4" s="130"/>
      <c r="I4" s="129"/>
      <c r="J4" s="129"/>
      <c r="K4" s="129"/>
      <c r="L4" s="129"/>
    </row>
    <row r="5" spans="1:15" ht="20.25">
      <c r="A5" s="31" t="s">
        <v>167</v>
      </c>
      <c r="B5" s="121"/>
      <c r="C5" s="133" t="s">
        <v>670</v>
      </c>
      <c r="D5" s="134"/>
      <c r="E5" s="134"/>
      <c r="F5" s="134"/>
      <c r="G5" s="134"/>
      <c r="H5" s="134"/>
      <c r="I5" s="134"/>
      <c r="J5" s="134"/>
      <c r="K5" s="134"/>
      <c r="L5" s="134"/>
      <c r="M5" s="21"/>
      <c r="N5" s="21"/>
      <c r="O5" s="21"/>
    </row>
    <row r="6" spans="1:15" ht="20.25">
      <c r="A6" s="31"/>
      <c r="B6" s="121"/>
      <c r="C6" s="133" t="s">
        <v>171</v>
      </c>
      <c r="D6" s="134"/>
      <c r="E6" s="134"/>
      <c r="F6" s="134"/>
      <c r="G6" s="134"/>
      <c r="H6" s="134"/>
      <c r="I6" s="134"/>
      <c r="J6" s="134"/>
      <c r="K6" s="134"/>
      <c r="L6" s="134"/>
      <c r="M6" s="21"/>
      <c r="N6" s="21"/>
      <c r="O6" s="21"/>
    </row>
    <row r="7" spans="1:15" ht="20.25">
      <c r="A7" s="31"/>
      <c r="B7" s="121"/>
      <c r="C7" s="133" t="s">
        <v>150</v>
      </c>
      <c r="D7" s="134"/>
      <c r="E7" s="134"/>
      <c r="F7" s="134"/>
      <c r="G7" s="134"/>
      <c r="H7" s="134"/>
      <c r="I7" s="134"/>
      <c r="J7" s="134"/>
      <c r="K7" s="134"/>
      <c r="L7" s="134"/>
      <c r="M7" s="21"/>
      <c r="N7" s="21"/>
      <c r="O7" s="21"/>
    </row>
    <row r="8" spans="1:15" ht="20.25">
      <c r="A8" s="31"/>
      <c r="B8" s="121"/>
      <c r="C8" s="133" t="s">
        <v>617</v>
      </c>
      <c r="D8" s="134"/>
      <c r="E8" s="134"/>
      <c r="F8" s="134"/>
      <c r="G8" s="134"/>
      <c r="H8" s="134"/>
      <c r="I8" s="134"/>
      <c r="J8" s="134"/>
      <c r="K8" s="134"/>
      <c r="L8" s="134"/>
      <c r="M8" s="21"/>
      <c r="N8" s="21"/>
      <c r="O8" s="21"/>
    </row>
    <row r="9" spans="1:15" ht="20.25">
      <c r="A9" s="31"/>
      <c r="B9" s="121"/>
      <c r="C9" s="133" t="s">
        <v>671</v>
      </c>
      <c r="D9" s="134"/>
      <c r="E9" s="134"/>
      <c r="F9" s="134"/>
      <c r="G9" s="134"/>
      <c r="H9" s="134"/>
      <c r="I9" s="134"/>
      <c r="J9" s="134"/>
      <c r="K9" s="134"/>
      <c r="L9" s="134"/>
      <c r="M9" s="21"/>
      <c r="N9" s="21"/>
      <c r="O9" s="21"/>
    </row>
    <row r="10" spans="1:15" ht="18.75">
      <c r="A10" s="31"/>
      <c r="B10" s="121"/>
      <c r="C10" s="21"/>
      <c r="D10" s="21"/>
      <c r="E10" s="120"/>
      <c r="F10" s="21"/>
      <c r="G10" s="21"/>
      <c r="H10" s="120"/>
      <c r="I10" s="21"/>
      <c r="J10" s="21"/>
      <c r="K10" s="21"/>
      <c r="L10" s="21"/>
      <c r="M10" s="21"/>
      <c r="N10" s="21"/>
      <c r="O10" s="21"/>
    </row>
    <row r="11" spans="1:15" ht="15" customHeight="1">
      <c r="A11" s="31"/>
      <c r="B11" s="121"/>
      <c r="C11" s="121"/>
      <c r="D11" s="3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1.5" customHeight="1">
      <c r="A12" s="140" t="s">
        <v>408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21"/>
      <c r="N12" s="21"/>
      <c r="O12" s="21"/>
    </row>
    <row r="13" spans="1:19" ht="28.5" customHeight="1">
      <c r="A13" s="141" t="s">
        <v>409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21"/>
      <c r="N13" s="21"/>
      <c r="O13" s="21"/>
      <c r="S13" s="1" t="s">
        <v>167</v>
      </c>
    </row>
    <row r="14" spans="1:15" ht="23.25" customHeight="1">
      <c r="A14" s="141" t="s">
        <v>618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21"/>
      <c r="N14" s="21"/>
      <c r="O14" s="21"/>
    </row>
    <row r="15" spans="1:15" ht="19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1"/>
      <c r="N15" s="21"/>
      <c r="O15" s="21"/>
    </row>
    <row r="16" spans="1:15" ht="19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21"/>
      <c r="N16" s="21"/>
      <c r="O16" s="21"/>
    </row>
    <row r="17" spans="1:15" ht="16.5" customHeight="1">
      <c r="A17" s="22"/>
      <c r="B17" s="23"/>
      <c r="C17" s="23"/>
      <c r="D17" s="21"/>
      <c r="E17" s="24" t="s">
        <v>300</v>
      </c>
      <c r="F17" s="24"/>
      <c r="G17" s="21"/>
      <c r="H17" s="21"/>
      <c r="I17" s="21"/>
      <c r="J17" s="21"/>
      <c r="K17" s="21"/>
      <c r="L17" s="7" t="s">
        <v>226</v>
      </c>
      <c r="M17" s="21"/>
      <c r="N17" s="21"/>
      <c r="O17" s="21"/>
    </row>
    <row r="18" spans="1:15" ht="48" customHeight="1">
      <c r="A18" s="137" t="s">
        <v>119</v>
      </c>
      <c r="B18" s="137" t="s">
        <v>569</v>
      </c>
      <c r="C18" s="137" t="s">
        <v>570</v>
      </c>
      <c r="D18" s="142" t="s">
        <v>168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30.75" customHeight="1">
      <c r="A19" s="138"/>
      <c r="B19" s="139"/>
      <c r="C19" s="139"/>
      <c r="D19" s="5" t="s">
        <v>359</v>
      </c>
      <c r="E19" s="5" t="s">
        <v>369</v>
      </c>
      <c r="F19" s="5" t="s">
        <v>367</v>
      </c>
      <c r="G19" s="5" t="s">
        <v>368</v>
      </c>
      <c r="H19" s="114" t="s">
        <v>448</v>
      </c>
      <c r="I19" s="5" t="s">
        <v>369</v>
      </c>
      <c r="J19" s="5" t="s">
        <v>367</v>
      </c>
      <c r="K19" s="5" t="s">
        <v>368</v>
      </c>
      <c r="L19" s="114" t="s">
        <v>619</v>
      </c>
      <c r="M19" s="5" t="s">
        <v>369</v>
      </c>
      <c r="N19" s="5" t="s">
        <v>367</v>
      </c>
      <c r="O19" s="5" t="s">
        <v>368</v>
      </c>
    </row>
    <row r="20" spans="1:15" ht="21.75" customHeight="1">
      <c r="A20" s="114">
        <v>1</v>
      </c>
      <c r="B20" s="113">
        <v>2</v>
      </c>
      <c r="C20" s="113">
        <v>3</v>
      </c>
      <c r="D20" s="36">
        <v>4</v>
      </c>
      <c r="E20" s="5"/>
      <c r="F20" s="5"/>
      <c r="G20" s="5"/>
      <c r="H20" s="114">
        <v>5</v>
      </c>
      <c r="I20" s="5"/>
      <c r="J20" s="5"/>
      <c r="K20" s="5"/>
      <c r="L20" s="114">
        <v>6</v>
      </c>
      <c r="M20" s="5"/>
      <c r="N20" s="5"/>
      <c r="O20" s="5"/>
    </row>
    <row r="21" spans="1:15" ht="18.75">
      <c r="A21" s="118" t="s">
        <v>213</v>
      </c>
      <c r="B21" s="12" t="s">
        <v>120</v>
      </c>
      <c r="C21" s="12" t="s">
        <v>400</v>
      </c>
      <c r="D21" s="13">
        <f>D22+D23+D24+D25+D26+D27+D28</f>
        <v>78691.09999999999</v>
      </c>
      <c r="E21" s="13">
        <f aca="true" t="shared" si="0" ref="E21:O21">E22+E23+E24+E25+E26+E27+E28</f>
        <v>14953.5</v>
      </c>
      <c r="F21" s="13">
        <f t="shared" si="0"/>
        <v>60636.700000000004</v>
      </c>
      <c r="G21" s="13">
        <f t="shared" si="0"/>
        <v>3106.6</v>
      </c>
      <c r="H21" s="13">
        <f t="shared" si="0"/>
        <v>69575.4</v>
      </c>
      <c r="I21" s="13">
        <f t="shared" si="0"/>
        <v>8073.5</v>
      </c>
      <c r="J21" s="13">
        <f t="shared" si="0"/>
        <v>58395.3</v>
      </c>
      <c r="K21" s="13">
        <f t="shared" si="0"/>
        <v>3106.6</v>
      </c>
      <c r="L21" s="13">
        <f t="shared" si="0"/>
        <v>69550.9</v>
      </c>
      <c r="M21" s="13">
        <f t="shared" si="0"/>
        <v>8049</v>
      </c>
      <c r="N21" s="13">
        <f t="shared" si="0"/>
        <v>58395.3</v>
      </c>
      <c r="O21" s="13">
        <f t="shared" si="0"/>
        <v>3106.6</v>
      </c>
    </row>
    <row r="22" spans="1:15" ht="37.5">
      <c r="A22" s="14" t="s">
        <v>100</v>
      </c>
      <c r="B22" s="15" t="s">
        <v>120</v>
      </c>
      <c r="C22" s="15" t="s">
        <v>124</v>
      </c>
      <c r="D22" s="10">
        <f>'7 целевые'!F21</f>
        <v>1576.1</v>
      </c>
      <c r="E22" s="10">
        <f>'7 целевые'!G21</f>
        <v>0</v>
      </c>
      <c r="F22" s="10">
        <f>'7 целевые'!H21</f>
        <v>1576.1</v>
      </c>
      <c r="G22" s="10">
        <f>'7 целевые'!I21</f>
        <v>0</v>
      </c>
      <c r="H22" s="10">
        <f>'7 целевые'!J21</f>
        <v>1576.1</v>
      </c>
      <c r="I22" s="10">
        <f>'7 целевые'!K21</f>
        <v>0</v>
      </c>
      <c r="J22" s="10">
        <f>'7 целевые'!L21</f>
        <v>1576.1</v>
      </c>
      <c r="K22" s="10">
        <f>'7 целевые'!M21</f>
        <v>0</v>
      </c>
      <c r="L22" s="10">
        <f>'7 целевые'!N21</f>
        <v>1576.1</v>
      </c>
      <c r="M22" s="10">
        <f>'7 целевые'!O21</f>
        <v>0</v>
      </c>
      <c r="N22" s="10">
        <f>'7 целевые'!P21</f>
        <v>1576.1</v>
      </c>
      <c r="O22" s="10">
        <f>'7 целевые'!Q21</f>
        <v>0</v>
      </c>
    </row>
    <row r="23" spans="1:15" ht="56.25">
      <c r="A23" s="117" t="s">
        <v>197</v>
      </c>
      <c r="B23" s="15" t="s">
        <v>120</v>
      </c>
      <c r="C23" s="15" t="s">
        <v>123</v>
      </c>
      <c r="D23" s="10">
        <f>'7 целевые'!F28</f>
        <v>2054.9</v>
      </c>
      <c r="E23" s="10">
        <f>'7 целевые'!G28</f>
        <v>0</v>
      </c>
      <c r="F23" s="10">
        <f>'7 целевые'!H28</f>
        <v>1730.2</v>
      </c>
      <c r="G23" s="10">
        <f>'7 целевые'!I28</f>
        <v>324.70000000000005</v>
      </c>
      <c r="H23" s="10">
        <f>'7 целевые'!J28</f>
        <v>2054.9</v>
      </c>
      <c r="I23" s="10">
        <f>'7 целевые'!K28</f>
        <v>0</v>
      </c>
      <c r="J23" s="10">
        <f>'7 целевые'!L28</f>
        <v>1730.2</v>
      </c>
      <c r="K23" s="10">
        <f>'7 целевые'!M28</f>
        <v>324.70000000000005</v>
      </c>
      <c r="L23" s="10">
        <f>'7 целевые'!N28</f>
        <v>2054.9</v>
      </c>
      <c r="M23" s="10">
        <f>'7 целевые'!O28</f>
        <v>0</v>
      </c>
      <c r="N23" s="10">
        <f>'7 целевые'!P28</f>
        <v>1730.2</v>
      </c>
      <c r="O23" s="10">
        <f>'7 целевые'!Q28</f>
        <v>324.70000000000005</v>
      </c>
    </row>
    <row r="24" spans="1:15" ht="56.25">
      <c r="A24" s="117" t="s">
        <v>96</v>
      </c>
      <c r="B24" s="15" t="s">
        <v>120</v>
      </c>
      <c r="C24" s="15" t="s">
        <v>121</v>
      </c>
      <c r="D24" s="10">
        <f>'7 целевые'!F40</f>
        <v>32908</v>
      </c>
      <c r="E24" s="10">
        <f>'7 целевые'!G40</f>
        <v>3093.3999999999996</v>
      </c>
      <c r="F24" s="10">
        <f>'7 целевые'!H40</f>
        <v>29326.300000000003</v>
      </c>
      <c r="G24" s="10">
        <f>'7 целевые'!I40</f>
        <v>488.3</v>
      </c>
      <c r="H24" s="10">
        <f>'7 целевые'!J40</f>
        <v>31744.200000000004</v>
      </c>
      <c r="I24" s="10">
        <f>'7 целевые'!K40</f>
        <v>3093.3</v>
      </c>
      <c r="J24" s="10">
        <f>'7 целевые'!L40</f>
        <v>28162.600000000002</v>
      </c>
      <c r="K24" s="10">
        <f>'7 целевые'!M40</f>
        <v>488.3</v>
      </c>
      <c r="L24" s="10">
        <f>'7 целевые'!N40</f>
        <v>31744.200000000004</v>
      </c>
      <c r="M24" s="10">
        <f>'7 целевые'!O40</f>
        <v>3093.3</v>
      </c>
      <c r="N24" s="10">
        <f>'7 целевые'!P40</f>
        <v>28162.600000000002</v>
      </c>
      <c r="O24" s="10">
        <f>'7 целевые'!Q40</f>
        <v>488.3</v>
      </c>
    </row>
    <row r="25" spans="1:15" ht="18.75">
      <c r="A25" s="117" t="s">
        <v>166</v>
      </c>
      <c r="B25" s="15" t="s">
        <v>120</v>
      </c>
      <c r="C25" s="15" t="s">
        <v>128</v>
      </c>
      <c r="D25" s="10">
        <f>'7 целевые'!F103</f>
        <v>9.6</v>
      </c>
      <c r="E25" s="10">
        <f>'7 целевые'!G103</f>
        <v>9.6</v>
      </c>
      <c r="F25" s="10">
        <f>'7 целевые'!H103</f>
        <v>0</v>
      </c>
      <c r="G25" s="10">
        <f>'7 целевые'!I103</f>
        <v>0</v>
      </c>
      <c r="H25" s="10">
        <f>'7 целевые'!J103</f>
        <v>28.4</v>
      </c>
      <c r="I25" s="10">
        <f>'7 целевые'!K103</f>
        <v>28.4</v>
      </c>
      <c r="J25" s="10">
        <f>'7 целевые'!L103</f>
        <v>0</v>
      </c>
      <c r="K25" s="10">
        <f>'7 целевые'!M103</f>
        <v>0</v>
      </c>
      <c r="L25" s="10">
        <f>'7 целевые'!N103</f>
        <v>3.9</v>
      </c>
      <c r="M25" s="10">
        <f>'7 целевые'!O103</f>
        <v>3.9</v>
      </c>
      <c r="N25" s="10">
        <f>'7 целевые'!P103</f>
        <v>0</v>
      </c>
      <c r="O25" s="10">
        <f>'7 целевые'!Q103</f>
        <v>0</v>
      </c>
    </row>
    <row r="26" spans="1:15" ht="37.5">
      <c r="A26" s="69" t="s">
        <v>199</v>
      </c>
      <c r="B26" s="15" t="s">
        <v>120</v>
      </c>
      <c r="C26" s="15" t="s">
        <v>136</v>
      </c>
      <c r="D26" s="10">
        <f>'7 целевые'!F107</f>
        <v>8146.2</v>
      </c>
      <c r="E26" s="10">
        <f>'7 целевые'!G107</f>
        <v>0</v>
      </c>
      <c r="F26" s="10">
        <f>'7 целевые'!H107</f>
        <v>7926.3</v>
      </c>
      <c r="G26" s="10">
        <f>'7 целевые'!I107</f>
        <v>219.9</v>
      </c>
      <c r="H26" s="10">
        <f>'7 целевые'!J107</f>
        <v>8146.2</v>
      </c>
      <c r="I26" s="10">
        <f>'7 целевые'!K107</f>
        <v>0</v>
      </c>
      <c r="J26" s="10">
        <f>'7 целевые'!L107</f>
        <v>7926.3</v>
      </c>
      <c r="K26" s="10">
        <f>'7 целевые'!M107</f>
        <v>219.9</v>
      </c>
      <c r="L26" s="10">
        <f>'7 целевые'!N107</f>
        <v>8146.2</v>
      </c>
      <c r="M26" s="10">
        <f>'7 целевые'!O107</f>
        <v>0</v>
      </c>
      <c r="N26" s="10">
        <f>'7 целевые'!P107</f>
        <v>7926.3</v>
      </c>
      <c r="O26" s="10">
        <f>'7 целевые'!Q107</f>
        <v>219.9</v>
      </c>
    </row>
    <row r="27" spans="1:15" ht="18.75">
      <c r="A27" s="117" t="s">
        <v>122</v>
      </c>
      <c r="B27" s="15" t="s">
        <v>120</v>
      </c>
      <c r="C27" s="15" t="s">
        <v>142</v>
      </c>
      <c r="D27" s="10">
        <f>'7 целевые'!F119</f>
        <v>6000</v>
      </c>
      <c r="E27" s="10">
        <f>'7 целевые'!G119</f>
        <v>0</v>
      </c>
      <c r="F27" s="10">
        <f>'7 целевые'!H119</f>
        <v>6000</v>
      </c>
      <c r="G27" s="10">
        <f>'7 целевые'!I119</f>
        <v>0</v>
      </c>
      <c r="H27" s="10">
        <f>'7 целевые'!J119</f>
        <v>5000</v>
      </c>
      <c r="I27" s="10">
        <f>'7 целевые'!K119</f>
        <v>0</v>
      </c>
      <c r="J27" s="10">
        <f>'7 целевые'!L119</f>
        <v>5000</v>
      </c>
      <c r="K27" s="10">
        <f>'7 целевые'!M119</f>
        <v>0</v>
      </c>
      <c r="L27" s="10">
        <f>'7 целевые'!N119</f>
        <v>5000</v>
      </c>
      <c r="M27" s="10">
        <f>'7 целевые'!O119</f>
        <v>0</v>
      </c>
      <c r="N27" s="10">
        <f>'7 целевые'!P119</f>
        <v>5000</v>
      </c>
      <c r="O27" s="10">
        <f>'7 целевые'!Q119</f>
        <v>0</v>
      </c>
    </row>
    <row r="28" spans="1:15" ht="24.75" customHeight="1">
      <c r="A28" s="117" t="s">
        <v>143</v>
      </c>
      <c r="B28" s="15" t="s">
        <v>120</v>
      </c>
      <c r="C28" s="15" t="s">
        <v>157</v>
      </c>
      <c r="D28" s="10">
        <f>'7 целевые'!F123</f>
        <v>27996.3</v>
      </c>
      <c r="E28" s="10">
        <f>'7 целевые'!G123</f>
        <v>11850.5</v>
      </c>
      <c r="F28" s="10">
        <f>'7 целевые'!H123</f>
        <v>14077.800000000001</v>
      </c>
      <c r="G28" s="10">
        <f>'7 целевые'!I123</f>
        <v>2073.7</v>
      </c>
      <c r="H28" s="10">
        <f>'7 целевые'!J123</f>
        <v>21025.6</v>
      </c>
      <c r="I28" s="10">
        <f>'7 целевые'!K123</f>
        <v>4951.8</v>
      </c>
      <c r="J28" s="10">
        <f>'7 целевые'!L123</f>
        <v>14000.1</v>
      </c>
      <c r="K28" s="10">
        <f>'7 целевые'!M123</f>
        <v>2073.7</v>
      </c>
      <c r="L28" s="10">
        <f>'7 целевые'!N123</f>
        <v>21025.6</v>
      </c>
      <c r="M28" s="10">
        <f>'7 целевые'!O123</f>
        <v>4951.8</v>
      </c>
      <c r="N28" s="10">
        <f>'7 целевые'!P123</f>
        <v>14000.1</v>
      </c>
      <c r="O28" s="10">
        <f>'7 целевые'!Q123</f>
        <v>2073.7</v>
      </c>
    </row>
    <row r="29" spans="1:15" ht="37.5">
      <c r="A29" s="118" t="s">
        <v>205</v>
      </c>
      <c r="B29" s="12" t="s">
        <v>123</v>
      </c>
      <c r="C29" s="12" t="s">
        <v>400</v>
      </c>
      <c r="D29" s="13">
        <f>D31+D32+D30</f>
        <v>691.8</v>
      </c>
      <c r="E29" s="13">
        <f aca="true" t="shared" si="1" ref="E29:O29">E31+E32+E30</f>
        <v>276.6</v>
      </c>
      <c r="F29" s="13">
        <f t="shared" si="1"/>
        <v>330.8</v>
      </c>
      <c r="G29" s="13">
        <f t="shared" si="1"/>
        <v>54.7</v>
      </c>
      <c r="H29" s="13">
        <f t="shared" si="1"/>
        <v>662.1</v>
      </c>
      <c r="I29" s="13">
        <f t="shared" si="1"/>
        <v>276.6</v>
      </c>
      <c r="J29" s="13">
        <f t="shared" si="1"/>
        <v>330.8</v>
      </c>
      <c r="K29" s="13">
        <f t="shared" si="1"/>
        <v>54.7</v>
      </c>
      <c r="L29" s="13">
        <f t="shared" si="1"/>
        <v>662.1</v>
      </c>
      <c r="M29" s="13">
        <f t="shared" si="1"/>
        <v>276.6</v>
      </c>
      <c r="N29" s="13">
        <f t="shared" si="1"/>
        <v>330.8</v>
      </c>
      <c r="O29" s="13">
        <f t="shared" si="1"/>
        <v>54.7</v>
      </c>
    </row>
    <row r="30" spans="1:15" ht="18.75">
      <c r="A30" s="123" t="s">
        <v>646</v>
      </c>
      <c r="B30" s="15" t="s">
        <v>123</v>
      </c>
      <c r="C30" s="15" t="s">
        <v>125</v>
      </c>
      <c r="D30" s="10">
        <f>'7 целевые'!F169</f>
        <v>87.4</v>
      </c>
      <c r="E30" s="10">
        <f>'7 целевые'!G169</f>
        <v>0</v>
      </c>
      <c r="F30" s="10">
        <f>'7 целевые'!H169</f>
        <v>60</v>
      </c>
      <c r="G30" s="10">
        <f>'7 целевые'!I169</f>
        <v>27.4</v>
      </c>
      <c r="H30" s="10">
        <f>'7 целевые'!J169</f>
        <v>87.4</v>
      </c>
      <c r="I30" s="10">
        <f>'7 целевые'!K169</f>
        <v>0</v>
      </c>
      <c r="J30" s="10">
        <f>'7 целевые'!L169</f>
        <v>60</v>
      </c>
      <c r="K30" s="10">
        <f>'7 целевые'!M169</f>
        <v>27.4</v>
      </c>
      <c r="L30" s="10">
        <f>'7 целевые'!N169</f>
        <v>87.4</v>
      </c>
      <c r="M30" s="10">
        <f>'7 целевые'!O169</f>
        <v>0</v>
      </c>
      <c r="N30" s="10">
        <f>'7 целевые'!P169</f>
        <v>60</v>
      </c>
      <c r="O30" s="10">
        <f>'7 целевые'!Q169</f>
        <v>27.4</v>
      </c>
    </row>
    <row r="31" spans="1:16" ht="43.5" customHeight="1">
      <c r="A31" s="117" t="s">
        <v>636</v>
      </c>
      <c r="B31" s="15" t="s">
        <v>123</v>
      </c>
      <c r="C31" s="15" t="s">
        <v>126</v>
      </c>
      <c r="D31" s="10">
        <f>'7 целевые'!F178</f>
        <v>227.3</v>
      </c>
      <c r="E31" s="10">
        <f>'7 целевые'!G178</f>
        <v>0</v>
      </c>
      <c r="F31" s="10">
        <f>'7 целевые'!H178</f>
        <v>200</v>
      </c>
      <c r="G31" s="10">
        <f>'7 целевые'!I178</f>
        <v>27.3</v>
      </c>
      <c r="H31" s="10">
        <f>'7 целевые'!J178</f>
        <v>227.3</v>
      </c>
      <c r="I31" s="10">
        <f>'7 целевые'!K178</f>
        <v>0</v>
      </c>
      <c r="J31" s="10">
        <f>'7 целевые'!L178</f>
        <v>200</v>
      </c>
      <c r="K31" s="10">
        <f>'7 целевые'!M178</f>
        <v>27.3</v>
      </c>
      <c r="L31" s="10">
        <f>'7 целевые'!N178</f>
        <v>227.3</v>
      </c>
      <c r="M31" s="10">
        <f>'7 целевые'!O178</f>
        <v>0</v>
      </c>
      <c r="N31" s="10">
        <f>'7 целевые'!P178</f>
        <v>200</v>
      </c>
      <c r="O31" s="10">
        <f>'7 целевые'!Q178</f>
        <v>27.3</v>
      </c>
      <c r="P31" s="122"/>
    </row>
    <row r="32" spans="1:15" ht="37.5">
      <c r="A32" s="14" t="s">
        <v>206</v>
      </c>
      <c r="B32" s="15" t="s">
        <v>123</v>
      </c>
      <c r="C32" s="15" t="s">
        <v>145</v>
      </c>
      <c r="D32" s="10">
        <f>'7 целевые'!F187</f>
        <v>377.09999999999997</v>
      </c>
      <c r="E32" s="10">
        <f>'7 целевые'!G187</f>
        <v>276.6</v>
      </c>
      <c r="F32" s="10">
        <f>'7 целевые'!H187</f>
        <v>70.80000000000001</v>
      </c>
      <c r="G32" s="10">
        <f>'7 целевые'!I187</f>
        <v>0</v>
      </c>
      <c r="H32" s="10">
        <f>'7 целевые'!J187</f>
        <v>347.40000000000003</v>
      </c>
      <c r="I32" s="10">
        <f>'7 целевые'!K187</f>
        <v>276.6</v>
      </c>
      <c r="J32" s="10">
        <f>'7 целевые'!L187</f>
        <v>70.80000000000001</v>
      </c>
      <c r="K32" s="10">
        <f>'7 целевые'!M187</f>
        <v>0</v>
      </c>
      <c r="L32" s="10">
        <f>'7 целевые'!N187</f>
        <v>347.40000000000003</v>
      </c>
      <c r="M32" s="10">
        <f>'7 целевые'!O187</f>
        <v>276.6</v>
      </c>
      <c r="N32" s="10">
        <f>'7 целевые'!P187</f>
        <v>70.80000000000001</v>
      </c>
      <c r="O32" s="10">
        <f>'7 целевые'!Q187</f>
        <v>0</v>
      </c>
    </row>
    <row r="33" spans="1:15" ht="18.75">
      <c r="A33" s="118" t="s">
        <v>127</v>
      </c>
      <c r="B33" s="12" t="s">
        <v>121</v>
      </c>
      <c r="C33" s="12" t="s">
        <v>400</v>
      </c>
      <c r="D33" s="13">
        <f>D35+D36+D34</f>
        <v>113904.9</v>
      </c>
      <c r="E33" s="13">
        <f aca="true" t="shared" si="2" ref="E33:O33">E35+E36+E34</f>
        <v>29696.8</v>
      </c>
      <c r="F33" s="13">
        <f t="shared" si="2"/>
        <v>13372</v>
      </c>
      <c r="G33" s="13">
        <f t="shared" si="2"/>
        <v>0</v>
      </c>
      <c r="H33" s="13">
        <f t="shared" si="2"/>
        <v>24485.999999999996</v>
      </c>
      <c r="I33" s="13">
        <f t="shared" si="2"/>
        <v>10881.1</v>
      </c>
      <c r="J33" s="13">
        <f t="shared" si="2"/>
        <v>13604.9</v>
      </c>
      <c r="K33" s="13">
        <f t="shared" si="2"/>
        <v>0</v>
      </c>
      <c r="L33" s="13">
        <f t="shared" si="2"/>
        <v>25527</v>
      </c>
      <c r="M33" s="13">
        <f t="shared" si="2"/>
        <v>11061.1</v>
      </c>
      <c r="N33" s="13">
        <f t="shared" si="2"/>
        <v>14465.9</v>
      </c>
      <c r="O33" s="13">
        <f t="shared" si="2"/>
        <v>0</v>
      </c>
    </row>
    <row r="34" spans="1:15" ht="18.75">
      <c r="A34" s="117" t="s">
        <v>590</v>
      </c>
      <c r="B34" s="15" t="s">
        <v>121</v>
      </c>
      <c r="C34" s="15" t="s">
        <v>133</v>
      </c>
      <c r="D34" s="10">
        <f>'7 целевые'!F207</f>
        <v>3198.4</v>
      </c>
      <c r="E34" s="10">
        <f>'7 целевые'!G207</f>
        <v>3105.3</v>
      </c>
      <c r="F34" s="10">
        <f>'7 целевые'!H207</f>
        <v>96.1</v>
      </c>
      <c r="G34" s="10">
        <f>'7 целевые'!I207</f>
        <v>0</v>
      </c>
      <c r="H34" s="10">
        <f>'7 целевые'!J207</f>
        <v>0</v>
      </c>
      <c r="I34" s="10">
        <f>'7 целевые'!K207</f>
        <v>0</v>
      </c>
      <c r="J34" s="10">
        <f>'7 целевые'!L207</f>
        <v>0</v>
      </c>
      <c r="K34" s="10">
        <f>'7 целевые'!M207</f>
        <v>0</v>
      </c>
      <c r="L34" s="10">
        <f>'7 целевые'!N207</f>
        <v>0</v>
      </c>
      <c r="M34" s="10">
        <f>'7 целевые'!O207</f>
        <v>0</v>
      </c>
      <c r="N34" s="10">
        <f>'7 целевые'!P207</f>
        <v>0</v>
      </c>
      <c r="O34" s="10">
        <f>'7 целевые'!Q207</f>
        <v>0</v>
      </c>
    </row>
    <row r="35" spans="1:15" ht="22.5" customHeight="1">
      <c r="A35" s="117" t="s">
        <v>158</v>
      </c>
      <c r="B35" s="15" t="s">
        <v>121</v>
      </c>
      <c r="C35" s="15" t="s">
        <v>125</v>
      </c>
      <c r="D35" s="10">
        <f>'7 целевые'!F213</f>
        <v>108240.7</v>
      </c>
      <c r="E35" s="10">
        <f>'7 целевые'!G213</f>
        <v>24487.3</v>
      </c>
      <c r="F35" s="10">
        <f>'7 целевые'!H213</f>
        <v>13029</v>
      </c>
      <c r="G35" s="10">
        <f>'7 целевые'!I213</f>
        <v>0</v>
      </c>
      <c r="H35" s="10">
        <f>'7 целевые'!J213</f>
        <v>23334.899999999998</v>
      </c>
      <c r="I35" s="10">
        <f>'7 целевые'!K213</f>
        <v>9856.9</v>
      </c>
      <c r="J35" s="10">
        <f>'7 целевые'!L213</f>
        <v>13478</v>
      </c>
      <c r="K35" s="10">
        <f>'7 целевые'!M213</f>
        <v>0</v>
      </c>
      <c r="L35" s="10">
        <f>'7 целевые'!N213</f>
        <v>24175.9</v>
      </c>
      <c r="M35" s="10">
        <f>'7 целевые'!O213</f>
        <v>9856.9</v>
      </c>
      <c r="N35" s="10">
        <f>'7 целевые'!P213</f>
        <v>14319</v>
      </c>
      <c r="O35" s="10">
        <f>'7 целевые'!Q213</f>
        <v>0</v>
      </c>
    </row>
    <row r="36" spans="1:15" ht="21.75" customHeight="1">
      <c r="A36" s="14" t="s">
        <v>169</v>
      </c>
      <c r="B36" s="15" t="s">
        <v>121</v>
      </c>
      <c r="C36" s="15" t="s">
        <v>170</v>
      </c>
      <c r="D36" s="10">
        <f>'7 целевые'!F229</f>
        <v>2465.7999999999997</v>
      </c>
      <c r="E36" s="10">
        <f>'7 целевые'!G229</f>
        <v>2104.2</v>
      </c>
      <c r="F36" s="10">
        <f>'7 целевые'!H229</f>
        <v>246.89999999999998</v>
      </c>
      <c r="G36" s="10">
        <f>'7 целевые'!I229</f>
        <v>0</v>
      </c>
      <c r="H36" s="10">
        <f>'7 целевые'!J229</f>
        <v>1151.1000000000001</v>
      </c>
      <c r="I36" s="10">
        <f>'7 целевые'!K229</f>
        <v>1024.2</v>
      </c>
      <c r="J36" s="10">
        <f>'7 целевые'!L229</f>
        <v>126.9</v>
      </c>
      <c r="K36" s="10">
        <f>'7 целевые'!M229</f>
        <v>0</v>
      </c>
      <c r="L36" s="10">
        <f>'7 целевые'!N229</f>
        <v>1351.1000000000001</v>
      </c>
      <c r="M36" s="10">
        <f>'7 целевые'!O229</f>
        <v>1204.2</v>
      </c>
      <c r="N36" s="10">
        <f>'7 целевые'!P229</f>
        <v>146.89999999999998</v>
      </c>
      <c r="O36" s="10">
        <f>'7 целевые'!Q229</f>
        <v>0</v>
      </c>
    </row>
    <row r="37" spans="1:15" ht="26.25" customHeight="1">
      <c r="A37" s="118" t="s">
        <v>164</v>
      </c>
      <c r="B37" s="12" t="s">
        <v>128</v>
      </c>
      <c r="C37" s="12" t="s">
        <v>400</v>
      </c>
      <c r="D37" s="13">
        <f>D38+D39+D40</f>
        <v>4807.4</v>
      </c>
      <c r="E37" s="13">
        <f aca="true" t="shared" si="3" ref="E37:O37">E38+E39+E40</f>
        <v>2475.6</v>
      </c>
      <c r="F37" s="13">
        <f t="shared" si="3"/>
        <v>730.7</v>
      </c>
      <c r="G37" s="13">
        <f t="shared" si="3"/>
        <v>240.4</v>
      </c>
      <c r="H37" s="13">
        <f t="shared" si="3"/>
        <v>2122.8</v>
      </c>
      <c r="I37" s="13">
        <f t="shared" si="3"/>
        <v>1145.3</v>
      </c>
      <c r="J37" s="13">
        <f t="shared" si="3"/>
        <v>850.2</v>
      </c>
      <c r="K37" s="13">
        <f t="shared" si="3"/>
        <v>127.3</v>
      </c>
      <c r="L37" s="13">
        <f t="shared" si="3"/>
        <v>2222.8</v>
      </c>
      <c r="M37" s="13">
        <f t="shared" si="3"/>
        <v>1145.3</v>
      </c>
      <c r="N37" s="13">
        <f t="shared" si="3"/>
        <v>950.2</v>
      </c>
      <c r="O37" s="13">
        <f t="shared" si="3"/>
        <v>127.3</v>
      </c>
    </row>
    <row r="38" spans="1:15" ht="22.5" customHeight="1">
      <c r="A38" s="117" t="s">
        <v>165</v>
      </c>
      <c r="B38" s="15" t="s">
        <v>128</v>
      </c>
      <c r="C38" s="15" t="s">
        <v>120</v>
      </c>
      <c r="D38" s="10">
        <f>'7 целевые'!F248</f>
        <v>210.2</v>
      </c>
      <c r="E38" s="10">
        <f>'7 целевые'!G248</f>
        <v>0</v>
      </c>
      <c r="F38" s="10">
        <f>'7 целевые'!H248</f>
        <v>210.2</v>
      </c>
      <c r="G38" s="10">
        <f>'7 целевые'!I248</f>
        <v>0</v>
      </c>
      <c r="H38" s="10">
        <f>'7 целевые'!J248</f>
        <v>710.2</v>
      </c>
      <c r="I38" s="10">
        <f>'7 целевые'!K248</f>
        <v>0</v>
      </c>
      <c r="J38" s="10">
        <f>'7 целевые'!L248</f>
        <v>710.2</v>
      </c>
      <c r="K38" s="10">
        <f>'7 целевые'!M248</f>
        <v>0</v>
      </c>
      <c r="L38" s="10">
        <f>'7 целевые'!N248</f>
        <v>710.2</v>
      </c>
      <c r="M38" s="10">
        <f>'7 целевые'!O248</f>
        <v>0</v>
      </c>
      <c r="N38" s="10">
        <f>'7 целевые'!P248</f>
        <v>710.2</v>
      </c>
      <c r="O38" s="10">
        <f>'7 целевые'!Q248</f>
        <v>0</v>
      </c>
    </row>
    <row r="39" spans="1:15" ht="21" customHeight="1">
      <c r="A39" s="14" t="s">
        <v>156</v>
      </c>
      <c r="B39" s="15" t="s">
        <v>128</v>
      </c>
      <c r="C39" s="15" t="s">
        <v>124</v>
      </c>
      <c r="D39" s="10">
        <f>'7 целевые'!F256</f>
        <v>2836.5</v>
      </c>
      <c r="E39" s="10">
        <f>'7 целевые'!G256</f>
        <v>875</v>
      </c>
      <c r="F39" s="10">
        <f>'7 целевые'!H256</f>
        <v>520.5</v>
      </c>
      <c r="G39" s="10">
        <f>'7 целевые'!I256</f>
        <v>62.5</v>
      </c>
      <c r="H39" s="10">
        <f>'7 целевые'!J256</f>
        <v>140</v>
      </c>
      <c r="I39" s="10">
        <f>'7 целевые'!K256</f>
        <v>0</v>
      </c>
      <c r="J39" s="10">
        <f>'7 целевые'!L256</f>
        <v>140</v>
      </c>
      <c r="K39" s="10">
        <f>'7 целевые'!M256</f>
        <v>0</v>
      </c>
      <c r="L39" s="10">
        <f>'7 целевые'!N256</f>
        <v>240</v>
      </c>
      <c r="M39" s="10">
        <f>'7 целевые'!O256</f>
        <v>0</v>
      </c>
      <c r="N39" s="10">
        <f>'7 целевые'!P256</f>
        <v>240</v>
      </c>
      <c r="O39" s="10">
        <f>'7 целевые'!Q256</f>
        <v>0</v>
      </c>
    </row>
    <row r="40" spans="1:15" ht="18" customHeight="1">
      <c r="A40" s="117" t="s">
        <v>416</v>
      </c>
      <c r="B40" s="15" t="s">
        <v>128</v>
      </c>
      <c r="C40" s="15" t="s">
        <v>123</v>
      </c>
      <c r="D40" s="10">
        <f>'7 целевые'!F280</f>
        <v>1760.7</v>
      </c>
      <c r="E40" s="10">
        <f>'7 целевые'!G280</f>
        <v>1600.6</v>
      </c>
      <c r="F40" s="10">
        <f>'7 целевые'!H280</f>
        <v>0</v>
      </c>
      <c r="G40" s="10">
        <f>'7 целевые'!I280</f>
        <v>177.9</v>
      </c>
      <c r="H40" s="10">
        <f>'7 целевые'!J280</f>
        <v>1272.6</v>
      </c>
      <c r="I40" s="10">
        <f>'7 целевые'!K280</f>
        <v>1145.3</v>
      </c>
      <c r="J40" s="10">
        <f>'7 целевые'!L280</f>
        <v>0</v>
      </c>
      <c r="K40" s="10">
        <f>'7 целевые'!M280</f>
        <v>127.3</v>
      </c>
      <c r="L40" s="10">
        <f>'7 целевые'!N280</f>
        <v>1272.6</v>
      </c>
      <c r="M40" s="10">
        <f>'7 целевые'!O280</f>
        <v>1145.3</v>
      </c>
      <c r="N40" s="10">
        <f>'7 целевые'!P280</f>
        <v>0</v>
      </c>
      <c r="O40" s="10">
        <f>'7 целевые'!Q280</f>
        <v>127.3</v>
      </c>
    </row>
    <row r="41" spans="1:15" ht="18.75">
      <c r="A41" s="118" t="s">
        <v>140</v>
      </c>
      <c r="B41" s="12" t="s">
        <v>136</v>
      </c>
      <c r="C41" s="12" t="s">
        <v>400</v>
      </c>
      <c r="D41" s="13">
        <f>D42</f>
        <v>459.6</v>
      </c>
      <c r="E41" s="13">
        <f aca="true" t="shared" si="4" ref="E41:O41">E42</f>
        <v>239.1</v>
      </c>
      <c r="F41" s="13">
        <f t="shared" si="4"/>
        <v>260</v>
      </c>
      <c r="G41" s="13">
        <f t="shared" si="4"/>
        <v>0</v>
      </c>
      <c r="H41" s="13">
        <f t="shared" si="4"/>
        <v>788.9</v>
      </c>
      <c r="I41" s="13">
        <f t="shared" si="4"/>
        <v>238.89999999999998</v>
      </c>
      <c r="J41" s="13">
        <f t="shared" si="4"/>
        <v>550</v>
      </c>
      <c r="K41" s="13">
        <f t="shared" si="4"/>
        <v>0</v>
      </c>
      <c r="L41" s="13">
        <f t="shared" si="4"/>
        <v>889</v>
      </c>
      <c r="M41" s="13">
        <f t="shared" si="4"/>
        <v>239</v>
      </c>
      <c r="N41" s="13">
        <f t="shared" si="4"/>
        <v>650</v>
      </c>
      <c r="O41" s="13">
        <f t="shared" si="4"/>
        <v>0</v>
      </c>
    </row>
    <row r="42" spans="1:15" ht="18.75">
      <c r="A42" s="117" t="s">
        <v>163</v>
      </c>
      <c r="B42" s="15" t="s">
        <v>136</v>
      </c>
      <c r="C42" s="15" t="s">
        <v>128</v>
      </c>
      <c r="D42" s="10">
        <f>'7 целевые'!F288</f>
        <v>459.6</v>
      </c>
      <c r="E42" s="10">
        <f>'7 целевые'!G288</f>
        <v>239.1</v>
      </c>
      <c r="F42" s="10">
        <f>'7 целевые'!H288</f>
        <v>260</v>
      </c>
      <c r="G42" s="10">
        <f>'7 целевые'!I288</f>
        <v>0</v>
      </c>
      <c r="H42" s="10">
        <f>'7 целевые'!J288</f>
        <v>788.9</v>
      </c>
      <c r="I42" s="10">
        <f>'7 целевые'!K288</f>
        <v>238.89999999999998</v>
      </c>
      <c r="J42" s="10">
        <f>'7 целевые'!L288</f>
        <v>550</v>
      </c>
      <c r="K42" s="10">
        <f>'7 целевые'!M288</f>
        <v>0</v>
      </c>
      <c r="L42" s="10">
        <f>'7 целевые'!N288</f>
        <v>889</v>
      </c>
      <c r="M42" s="10">
        <f>'7 целевые'!O288</f>
        <v>239</v>
      </c>
      <c r="N42" s="10">
        <f>'7 целевые'!P288</f>
        <v>650</v>
      </c>
      <c r="O42" s="10">
        <f>'7 целевые'!Q288</f>
        <v>0</v>
      </c>
    </row>
    <row r="43" spans="1:15" ht="18.75">
      <c r="A43" s="118" t="s">
        <v>130</v>
      </c>
      <c r="B43" s="12" t="s">
        <v>129</v>
      </c>
      <c r="C43" s="12" t="s">
        <v>400</v>
      </c>
      <c r="D43" s="13">
        <f aca="true" t="shared" si="5" ref="D43:O43">D44+D45+D46+D47+D48</f>
        <v>613363.6</v>
      </c>
      <c r="E43" s="13">
        <f t="shared" si="5"/>
        <v>424901.80000000005</v>
      </c>
      <c r="F43" s="13">
        <f t="shared" si="5"/>
        <v>190463.90000000002</v>
      </c>
      <c r="G43" s="13">
        <f t="shared" si="5"/>
        <v>0</v>
      </c>
      <c r="H43" s="13">
        <f t="shared" si="5"/>
        <v>528737</v>
      </c>
      <c r="I43" s="13">
        <f t="shared" si="5"/>
        <v>335065.3</v>
      </c>
      <c r="J43" s="13">
        <f t="shared" si="5"/>
        <v>193671.7</v>
      </c>
      <c r="K43" s="13">
        <f t="shared" si="5"/>
        <v>0</v>
      </c>
      <c r="L43" s="13">
        <f t="shared" si="5"/>
        <v>534959.4</v>
      </c>
      <c r="M43" s="13">
        <f t="shared" si="5"/>
        <v>339459.3</v>
      </c>
      <c r="N43" s="13">
        <f t="shared" si="5"/>
        <v>195500.1</v>
      </c>
      <c r="O43" s="13">
        <f t="shared" si="5"/>
        <v>0</v>
      </c>
    </row>
    <row r="44" spans="1:15" ht="18.75">
      <c r="A44" s="117" t="s">
        <v>131</v>
      </c>
      <c r="B44" s="15" t="s">
        <v>129</v>
      </c>
      <c r="C44" s="15" t="s">
        <v>120</v>
      </c>
      <c r="D44" s="10">
        <f>'7 целевые'!F303</f>
        <v>148368.1</v>
      </c>
      <c r="E44" s="10">
        <f>'7 целевые'!G303</f>
        <v>114841.1</v>
      </c>
      <c r="F44" s="10">
        <f>'7 целевые'!H303</f>
        <v>34627</v>
      </c>
      <c r="G44" s="10">
        <f>'7 целевые'!I303</f>
        <v>0</v>
      </c>
      <c r="H44" s="10">
        <f>'7 целевые'!J303</f>
        <v>134090.2</v>
      </c>
      <c r="I44" s="10">
        <f>'7 целевые'!K303</f>
        <v>99724.6</v>
      </c>
      <c r="J44" s="10">
        <f>'7 целевые'!L303</f>
        <v>34365.6</v>
      </c>
      <c r="K44" s="10">
        <f>'7 целевые'!M303</f>
        <v>0</v>
      </c>
      <c r="L44" s="10">
        <f>'7 целевые'!N303</f>
        <v>135090.2</v>
      </c>
      <c r="M44" s="10">
        <f>'7 целевые'!O303</f>
        <v>99724.6</v>
      </c>
      <c r="N44" s="10">
        <f>'7 целевые'!P303</f>
        <v>35365.6</v>
      </c>
      <c r="O44" s="10">
        <f>'7 целевые'!Q303</f>
        <v>0</v>
      </c>
    </row>
    <row r="45" spans="1:15" ht="18.75">
      <c r="A45" s="8" t="s">
        <v>109</v>
      </c>
      <c r="B45" s="15" t="s">
        <v>129</v>
      </c>
      <c r="C45" s="15" t="s">
        <v>124</v>
      </c>
      <c r="D45" s="10">
        <f>'7 целевые'!F319</f>
        <v>304493.49999999994</v>
      </c>
      <c r="E45" s="10">
        <f>'7 целевые'!G319</f>
        <v>231753.7</v>
      </c>
      <c r="F45" s="10">
        <f>'7 целевые'!H319</f>
        <v>74401.80000000002</v>
      </c>
      <c r="G45" s="10">
        <f>'7 целевые'!I319</f>
        <v>0</v>
      </c>
      <c r="H45" s="10">
        <f>'7 целевые'!J319</f>
        <v>309764.19999999995</v>
      </c>
      <c r="I45" s="10">
        <f>'7 целевые'!K319</f>
        <v>233709.5</v>
      </c>
      <c r="J45" s="10">
        <f>'7 целевые'!L319</f>
        <v>76054.70000000001</v>
      </c>
      <c r="K45" s="10">
        <f>'7 целевые'!M319</f>
        <v>0</v>
      </c>
      <c r="L45" s="10">
        <f>'7 целевые'!N319</f>
        <v>315535.4</v>
      </c>
      <c r="M45" s="10">
        <f>'7 целевые'!O319</f>
        <v>238103.5</v>
      </c>
      <c r="N45" s="10">
        <f>'7 целевые'!P319</f>
        <v>77431.90000000001</v>
      </c>
      <c r="O45" s="10">
        <f>'7 целевые'!Q319</f>
        <v>0</v>
      </c>
    </row>
    <row r="46" spans="1:15" ht="18.75">
      <c r="A46" s="117" t="s">
        <v>106</v>
      </c>
      <c r="B46" s="15" t="s">
        <v>129</v>
      </c>
      <c r="C46" s="15" t="s">
        <v>123</v>
      </c>
      <c r="D46" s="10">
        <f>'7 целевые'!F362</f>
        <v>27608.199999999997</v>
      </c>
      <c r="E46" s="10">
        <f>'7 целевые'!G362</f>
        <v>0</v>
      </c>
      <c r="F46" s="10">
        <f>'7 целевые'!H362</f>
        <v>26940.9</v>
      </c>
      <c r="G46" s="10">
        <f>'7 целевые'!I362</f>
        <v>0</v>
      </c>
      <c r="H46" s="10">
        <f>'7 целевые'!J362</f>
        <v>27236</v>
      </c>
      <c r="I46" s="10">
        <f>'7 целевые'!K362</f>
        <v>0</v>
      </c>
      <c r="J46" s="10">
        <f>'7 целевые'!L362</f>
        <v>27236</v>
      </c>
      <c r="K46" s="10">
        <f>'7 целевые'!M362</f>
        <v>0</v>
      </c>
      <c r="L46" s="10">
        <f>'7 целевые'!N362</f>
        <v>27918</v>
      </c>
      <c r="M46" s="10">
        <f>'7 целевые'!O362</f>
        <v>0</v>
      </c>
      <c r="N46" s="10">
        <f>'7 целевые'!P362</f>
        <v>27918</v>
      </c>
      <c r="O46" s="10">
        <f>'7 целевые'!Q362</f>
        <v>0</v>
      </c>
    </row>
    <row r="47" spans="1:15" ht="18.75">
      <c r="A47" s="117" t="s">
        <v>108</v>
      </c>
      <c r="B47" s="15" t="s">
        <v>129</v>
      </c>
      <c r="C47" s="15" t="s">
        <v>129</v>
      </c>
      <c r="D47" s="10">
        <f>'7 целевые'!F382</f>
        <v>5419.000000000001</v>
      </c>
      <c r="E47" s="10">
        <f>'7 целевые'!G382</f>
        <v>1500</v>
      </c>
      <c r="F47" s="10">
        <f>'7 целевые'!H382</f>
        <v>3914.8</v>
      </c>
      <c r="G47" s="10">
        <f>'7 целевые'!I382</f>
        <v>0</v>
      </c>
      <c r="H47" s="10">
        <f>'7 целевые'!J382</f>
        <v>5463.6</v>
      </c>
      <c r="I47" s="10">
        <f>'7 целевые'!K382</f>
        <v>1500</v>
      </c>
      <c r="J47" s="10">
        <f>'7 целевые'!L382</f>
        <v>3963.6</v>
      </c>
      <c r="K47" s="10">
        <f>'7 целевые'!M382</f>
        <v>0</v>
      </c>
      <c r="L47" s="10">
        <f>'7 целевые'!N382</f>
        <v>5504</v>
      </c>
      <c r="M47" s="10">
        <f>'7 целевые'!O382</f>
        <v>1500</v>
      </c>
      <c r="N47" s="10">
        <f>'7 целевые'!P382</f>
        <v>4004</v>
      </c>
      <c r="O47" s="10">
        <f>'7 целевые'!Q382</f>
        <v>0</v>
      </c>
    </row>
    <row r="48" spans="1:15" ht="18.75">
      <c r="A48" s="117" t="s">
        <v>153</v>
      </c>
      <c r="B48" s="15" t="s">
        <v>129</v>
      </c>
      <c r="C48" s="15" t="s">
        <v>125</v>
      </c>
      <c r="D48" s="10">
        <f>'7 целевые'!F419</f>
        <v>127474.8</v>
      </c>
      <c r="E48" s="10">
        <f>'7 целевые'!G419</f>
        <v>76807</v>
      </c>
      <c r="F48" s="10">
        <f>'7 целевые'!H419</f>
        <v>50579.40000000001</v>
      </c>
      <c r="G48" s="10">
        <f>'7 целевые'!I419</f>
        <v>0</v>
      </c>
      <c r="H48" s="10">
        <f>'7 целевые'!J419</f>
        <v>52183</v>
      </c>
      <c r="I48" s="10">
        <f>'7 целевые'!K419</f>
        <v>131.2</v>
      </c>
      <c r="J48" s="10">
        <f>'7 целевые'!L419</f>
        <v>52051.8</v>
      </c>
      <c r="K48" s="10">
        <f>'7 целевые'!M419</f>
        <v>0</v>
      </c>
      <c r="L48" s="10">
        <f>'7 целевые'!N419</f>
        <v>50911.8</v>
      </c>
      <c r="M48" s="10">
        <f>'7 целевые'!O419</f>
        <v>131.2</v>
      </c>
      <c r="N48" s="10">
        <f>'7 целевые'!P419</f>
        <v>50780.600000000006</v>
      </c>
      <c r="O48" s="10">
        <f>'7 целевые'!Q419</f>
        <v>0</v>
      </c>
    </row>
    <row r="49" spans="1:15" ht="23.25" customHeight="1">
      <c r="A49" s="118" t="s">
        <v>399</v>
      </c>
      <c r="B49" s="12" t="s">
        <v>133</v>
      </c>
      <c r="C49" s="12" t="s">
        <v>400</v>
      </c>
      <c r="D49" s="13">
        <f>D50+D51</f>
        <v>37985.100000000006</v>
      </c>
      <c r="E49" s="13">
        <f aca="true" t="shared" si="6" ref="E49:O49">E50+E51</f>
        <v>1712.5</v>
      </c>
      <c r="F49" s="13">
        <f t="shared" si="6"/>
        <v>35685.299999999996</v>
      </c>
      <c r="G49" s="13">
        <f t="shared" si="6"/>
        <v>100</v>
      </c>
      <c r="H49" s="13">
        <f t="shared" si="6"/>
        <v>37977.4</v>
      </c>
      <c r="I49" s="13">
        <f t="shared" si="6"/>
        <v>1712.5</v>
      </c>
      <c r="J49" s="13">
        <f t="shared" si="6"/>
        <v>36164.9</v>
      </c>
      <c r="K49" s="13">
        <f t="shared" si="6"/>
        <v>100</v>
      </c>
      <c r="L49" s="13">
        <f t="shared" si="6"/>
        <v>38450.4</v>
      </c>
      <c r="M49" s="13">
        <f t="shared" si="6"/>
        <v>1712.5</v>
      </c>
      <c r="N49" s="13">
        <f t="shared" si="6"/>
        <v>36637.9</v>
      </c>
      <c r="O49" s="13">
        <f t="shared" si="6"/>
        <v>100</v>
      </c>
    </row>
    <row r="50" spans="1:15" ht="21.75" customHeight="1">
      <c r="A50" s="117" t="s">
        <v>134</v>
      </c>
      <c r="B50" s="15" t="s">
        <v>133</v>
      </c>
      <c r="C50" s="15" t="s">
        <v>120</v>
      </c>
      <c r="D50" s="10">
        <f>'7 целевые'!F471</f>
        <v>33912.3</v>
      </c>
      <c r="E50" s="10">
        <f>'7 целевые'!G471</f>
        <v>1712.5</v>
      </c>
      <c r="F50" s="10">
        <f>'7 целевые'!H471</f>
        <v>31623.699999999997</v>
      </c>
      <c r="G50" s="10">
        <f>'7 целевые'!I471</f>
        <v>100</v>
      </c>
      <c r="H50" s="10">
        <f>'7 целевые'!J471</f>
        <v>33915.8</v>
      </c>
      <c r="I50" s="10">
        <f>'7 целевые'!K471</f>
        <v>1712.5</v>
      </c>
      <c r="J50" s="10">
        <f>'7 целевые'!L471</f>
        <v>32103.300000000003</v>
      </c>
      <c r="K50" s="10">
        <f>'7 целевые'!M471</f>
        <v>100</v>
      </c>
      <c r="L50" s="10">
        <f>'7 целевые'!N471</f>
        <v>34388.8</v>
      </c>
      <c r="M50" s="10">
        <f>'7 целевые'!O471</f>
        <v>1712.5</v>
      </c>
      <c r="N50" s="10">
        <f>'7 целевые'!P471</f>
        <v>32576.300000000003</v>
      </c>
      <c r="O50" s="10">
        <f>'7 целевые'!Q471</f>
        <v>100</v>
      </c>
    </row>
    <row r="51" spans="1:15" ht="23.25" customHeight="1">
      <c r="A51" s="117" t="s">
        <v>161</v>
      </c>
      <c r="B51" s="15" t="s">
        <v>133</v>
      </c>
      <c r="C51" s="15" t="s">
        <v>121</v>
      </c>
      <c r="D51" s="10">
        <f>'7 целевые'!F515</f>
        <v>4072.7999999999997</v>
      </c>
      <c r="E51" s="10">
        <f>'7 целевые'!G515</f>
        <v>0</v>
      </c>
      <c r="F51" s="10">
        <f>'7 целевые'!H515</f>
        <v>4061.5999999999995</v>
      </c>
      <c r="G51" s="10">
        <f>'7 целевые'!I515</f>
        <v>0</v>
      </c>
      <c r="H51" s="10">
        <f>'7 целевые'!J515</f>
        <v>4061.5999999999995</v>
      </c>
      <c r="I51" s="10">
        <f>'7 целевые'!K515</f>
        <v>0</v>
      </c>
      <c r="J51" s="10">
        <f>'7 целевые'!L515</f>
        <v>4061.5999999999995</v>
      </c>
      <c r="K51" s="10">
        <f>'7 целевые'!M515</f>
        <v>0</v>
      </c>
      <c r="L51" s="10">
        <f>'7 целевые'!N515</f>
        <v>4061.5999999999995</v>
      </c>
      <c r="M51" s="10">
        <f>'7 целевые'!O515</f>
        <v>0</v>
      </c>
      <c r="N51" s="10">
        <f>'7 целевые'!P515</f>
        <v>4061.5999999999995</v>
      </c>
      <c r="O51" s="10">
        <f>'7 целевые'!Q515</f>
        <v>0</v>
      </c>
    </row>
    <row r="52" spans="1:15" ht="18.75">
      <c r="A52" s="118" t="s">
        <v>151</v>
      </c>
      <c r="B52" s="12" t="s">
        <v>125</v>
      </c>
      <c r="C52" s="12" t="s">
        <v>400</v>
      </c>
      <c r="D52" s="13">
        <f>D53+D54</f>
        <v>953.5</v>
      </c>
      <c r="E52" s="13">
        <f aca="true" t="shared" si="7" ref="E52:O52">E53+E54</f>
        <v>551.5</v>
      </c>
      <c r="F52" s="13">
        <f t="shared" si="7"/>
        <v>402</v>
      </c>
      <c r="G52" s="13">
        <f t="shared" si="7"/>
        <v>0</v>
      </c>
      <c r="H52" s="13">
        <f t="shared" si="7"/>
        <v>953.5</v>
      </c>
      <c r="I52" s="13">
        <f t="shared" si="7"/>
        <v>551.5</v>
      </c>
      <c r="J52" s="13">
        <f t="shared" si="7"/>
        <v>402</v>
      </c>
      <c r="K52" s="13">
        <f t="shared" si="7"/>
        <v>0</v>
      </c>
      <c r="L52" s="13">
        <f t="shared" si="7"/>
        <v>953.5</v>
      </c>
      <c r="M52" s="13">
        <f t="shared" si="7"/>
        <v>551.5</v>
      </c>
      <c r="N52" s="13">
        <f t="shared" si="7"/>
        <v>402</v>
      </c>
      <c r="O52" s="13">
        <f t="shared" si="7"/>
        <v>0</v>
      </c>
    </row>
    <row r="53" spans="1:15" ht="18.75">
      <c r="A53" s="117" t="s">
        <v>186</v>
      </c>
      <c r="B53" s="15" t="s">
        <v>125</v>
      </c>
      <c r="C53" s="15" t="s">
        <v>129</v>
      </c>
      <c r="D53" s="10">
        <f>'7 целевые'!F535</f>
        <v>551.5</v>
      </c>
      <c r="E53" s="10">
        <f>'7 целевые'!G535</f>
        <v>551.5</v>
      </c>
      <c r="F53" s="10">
        <f>'7 целевые'!H535</f>
        <v>0</v>
      </c>
      <c r="G53" s="10">
        <f>'7 целевые'!I535</f>
        <v>0</v>
      </c>
      <c r="H53" s="10">
        <f>'7 целевые'!J535</f>
        <v>551.5</v>
      </c>
      <c r="I53" s="10">
        <f>'7 целевые'!K535</f>
        <v>551.5</v>
      </c>
      <c r="J53" s="10">
        <f>'7 целевые'!L535</f>
        <v>0</v>
      </c>
      <c r="K53" s="10">
        <f>'7 целевые'!M535</f>
        <v>0</v>
      </c>
      <c r="L53" s="10">
        <f>'7 целевые'!N535</f>
        <v>551.5</v>
      </c>
      <c r="M53" s="10">
        <f>'7 целевые'!O535</f>
        <v>551.5</v>
      </c>
      <c r="N53" s="10">
        <f>'7 целевые'!P535</f>
        <v>0</v>
      </c>
      <c r="O53" s="10">
        <f>'7 целевые'!Q535</f>
        <v>0</v>
      </c>
    </row>
    <row r="54" spans="1:15" ht="18.75">
      <c r="A54" s="14" t="s">
        <v>228</v>
      </c>
      <c r="B54" s="15" t="s">
        <v>125</v>
      </c>
      <c r="C54" s="15" t="s">
        <v>125</v>
      </c>
      <c r="D54" s="10">
        <f>'7 целевые'!F541</f>
        <v>402</v>
      </c>
      <c r="E54" s="10">
        <f>'7 целевые'!G541</f>
        <v>0</v>
      </c>
      <c r="F54" s="10">
        <f>'7 целевые'!H541</f>
        <v>402</v>
      </c>
      <c r="G54" s="10">
        <f>'7 целевые'!I541</f>
        <v>0</v>
      </c>
      <c r="H54" s="10">
        <f>'7 целевые'!J541</f>
        <v>402</v>
      </c>
      <c r="I54" s="10">
        <f>'7 целевые'!K541</f>
        <v>0</v>
      </c>
      <c r="J54" s="10">
        <f>'7 целевые'!L541</f>
        <v>402</v>
      </c>
      <c r="K54" s="10">
        <f>'7 целевые'!M541</f>
        <v>0</v>
      </c>
      <c r="L54" s="10">
        <f>'7 целевые'!N541</f>
        <v>402</v>
      </c>
      <c r="M54" s="10">
        <f>'7 целевые'!O541</f>
        <v>0</v>
      </c>
      <c r="N54" s="10">
        <f>'7 целевые'!P541</f>
        <v>402</v>
      </c>
      <c r="O54" s="10">
        <f>'7 целевые'!Q541</f>
        <v>0</v>
      </c>
    </row>
    <row r="55" spans="1:15" ht="18.75">
      <c r="A55" s="118" t="s">
        <v>137</v>
      </c>
      <c r="B55" s="12" t="s">
        <v>126</v>
      </c>
      <c r="C55" s="12" t="s">
        <v>400</v>
      </c>
      <c r="D55" s="13">
        <f>D56+D57+D58+D59</f>
        <v>33169.00000000001</v>
      </c>
      <c r="E55" s="13">
        <f aca="true" t="shared" si="8" ref="E55:O55">E56+E57+E58+E59</f>
        <v>30008.300000000003</v>
      </c>
      <c r="F55" s="13">
        <f t="shared" si="8"/>
        <v>3139.9</v>
      </c>
      <c r="G55" s="13">
        <f t="shared" si="8"/>
        <v>0</v>
      </c>
      <c r="H55" s="13">
        <f t="shared" si="8"/>
        <v>31409.500000000004</v>
      </c>
      <c r="I55" s="13">
        <f t="shared" si="8"/>
        <v>28062.3</v>
      </c>
      <c r="J55" s="13">
        <f t="shared" si="8"/>
        <v>3347.2</v>
      </c>
      <c r="K55" s="13">
        <f t="shared" si="8"/>
        <v>0</v>
      </c>
      <c r="L55" s="13">
        <f t="shared" si="8"/>
        <v>31340.400000000005</v>
      </c>
      <c r="M55" s="13">
        <f t="shared" si="8"/>
        <v>28014.500000000004</v>
      </c>
      <c r="N55" s="13">
        <f t="shared" si="8"/>
        <v>3325.9</v>
      </c>
      <c r="O55" s="13">
        <f t="shared" si="8"/>
        <v>0</v>
      </c>
    </row>
    <row r="56" spans="1:15" ht="18.75">
      <c r="A56" s="117" t="s">
        <v>141</v>
      </c>
      <c r="B56" s="15" t="s">
        <v>126</v>
      </c>
      <c r="C56" s="15" t="s">
        <v>120</v>
      </c>
      <c r="D56" s="10">
        <f>'7 целевые'!F550</f>
        <v>1680.4</v>
      </c>
      <c r="E56" s="10">
        <f>'7 целевые'!G550</f>
        <v>0</v>
      </c>
      <c r="F56" s="10">
        <f>'7 целевые'!H550</f>
        <v>1680.4</v>
      </c>
      <c r="G56" s="10">
        <f>'7 целевые'!I550</f>
        <v>0</v>
      </c>
      <c r="H56" s="10">
        <f>'7 целевые'!J550</f>
        <v>1680.4</v>
      </c>
      <c r="I56" s="10">
        <f>'7 целевые'!K550</f>
        <v>0</v>
      </c>
      <c r="J56" s="10">
        <f>'7 целевые'!L550</f>
        <v>1680.4</v>
      </c>
      <c r="K56" s="10">
        <f>'7 целевые'!M550</f>
        <v>0</v>
      </c>
      <c r="L56" s="10">
        <f>'7 целевые'!N550</f>
        <v>1680.4</v>
      </c>
      <c r="M56" s="10">
        <f>'7 целевые'!O550</f>
        <v>0</v>
      </c>
      <c r="N56" s="10">
        <f>'7 целевые'!P550</f>
        <v>1680.4</v>
      </c>
      <c r="O56" s="10">
        <f>'7 целевые'!Q550</f>
        <v>0</v>
      </c>
    </row>
    <row r="57" spans="1:15" ht="18.75">
      <c r="A57" s="117" t="s">
        <v>138</v>
      </c>
      <c r="B57" s="15" t="s">
        <v>126</v>
      </c>
      <c r="C57" s="15" t="s">
        <v>123</v>
      </c>
      <c r="D57" s="10">
        <f>'7 целевые'!F557</f>
        <v>25887.600000000002</v>
      </c>
      <c r="E57" s="10">
        <f>'7 целевые'!G557</f>
        <v>24829.600000000002</v>
      </c>
      <c r="F57" s="10">
        <f>'7 целевые'!H557</f>
        <v>1058</v>
      </c>
      <c r="G57" s="10">
        <f>'7 целевые'!I557</f>
        <v>0</v>
      </c>
      <c r="H57" s="10">
        <f>'7 целевые'!J557</f>
        <v>24248.9</v>
      </c>
      <c r="I57" s="10">
        <f>'7 целевые'!K557</f>
        <v>22883.6</v>
      </c>
      <c r="J57" s="10">
        <f>'7 целевые'!L557</f>
        <v>1365.3</v>
      </c>
      <c r="K57" s="10">
        <f>'7 целевые'!M557</f>
        <v>0</v>
      </c>
      <c r="L57" s="10">
        <f>'7 целевые'!N557</f>
        <v>24179.800000000003</v>
      </c>
      <c r="M57" s="10">
        <f>'7 целевые'!O557</f>
        <v>22835.800000000003</v>
      </c>
      <c r="N57" s="10">
        <f>'7 целевые'!P557</f>
        <v>1344</v>
      </c>
      <c r="O57" s="10">
        <f>'7 целевые'!Q557</f>
        <v>0</v>
      </c>
    </row>
    <row r="58" spans="1:15" ht="18.75">
      <c r="A58" s="117" t="s">
        <v>146</v>
      </c>
      <c r="B58" s="15" t="s">
        <v>126</v>
      </c>
      <c r="C58" s="15" t="s">
        <v>121</v>
      </c>
      <c r="D58" s="10">
        <f>'7 целевые'!F582</f>
        <v>5178.7</v>
      </c>
      <c r="E58" s="10">
        <f>'7 целевые'!G582</f>
        <v>5178.7</v>
      </c>
      <c r="F58" s="10">
        <f>'7 целевые'!H582</f>
        <v>0</v>
      </c>
      <c r="G58" s="10">
        <f>'7 целевые'!I582</f>
        <v>0</v>
      </c>
      <c r="H58" s="10">
        <f>'7 целевые'!J582</f>
        <v>5178.7</v>
      </c>
      <c r="I58" s="10">
        <f>'7 целевые'!K582</f>
        <v>5178.7</v>
      </c>
      <c r="J58" s="10">
        <f>'7 целевые'!L582</f>
        <v>0</v>
      </c>
      <c r="K58" s="10">
        <f>'7 целевые'!M582</f>
        <v>0</v>
      </c>
      <c r="L58" s="10">
        <f>'7 целевые'!N582</f>
        <v>5178.7</v>
      </c>
      <c r="M58" s="10">
        <f>'7 целевые'!O582</f>
        <v>5178.7</v>
      </c>
      <c r="N58" s="10">
        <f>'7 целевые'!P582</f>
        <v>0</v>
      </c>
      <c r="O58" s="10">
        <f>'7 целевые'!Q582</f>
        <v>0</v>
      </c>
    </row>
    <row r="59" spans="1:15" ht="18.75">
      <c r="A59" s="117" t="s">
        <v>444</v>
      </c>
      <c r="B59" s="15" t="s">
        <v>126</v>
      </c>
      <c r="C59" s="15" t="s">
        <v>136</v>
      </c>
      <c r="D59" s="10">
        <f>'7 целевые'!F589</f>
        <v>422.3</v>
      </c>
      <c r="E59" s="10">
        <f>'7 целевые'!G589</f>
        <v>0</v>
      </c>
      <c r="F59" s="10">
        <f>'7 целевые'!H589</f>
        <v>401.5</v>
      </c>
      <c r="G59" s="10">
        <f>'7 целевые'!I589</f>
        <v>0</v>
      </c>
      <c r="H59" s="10">
        <f>'7 целевые'!J589</f>
        <v>301.5</v>
      </c>
      <c r="I59" s="10">
        <f>'7 целевые'!K589</f>
        <v>0</v>
      </c>
      <c r="J59" s="10">
        <f>'7 целевые'!L589</f>
        <v>301.5</v>
      </c>
      <c r="K59" s="10">
        <f>'7 целевые'!M589</f>
        <v>0</v>
      </c>
      <c r="L59" s="10">
        <f>'7 целевые'!N589</f>
        <v>301.5</v>
      </c>
      <c r="M59" s="10">
        <f>'7 целевые'!O589</f>
        <v>0</v>
      </c>
      <c r="N59" s="10">
        <f>'7 целевые'!P589</f>
        <v>301.5</v>
      </c>
      <c r="O59" s="10">
        <f>'7 целевые'!Q589</f>
        <v>0</v>
      </c>
    </row>
    <row r="60" spans="1:15" ht="18.75">
      <c r="A60" s="118" t="s">
        <v>159</v>
      </c>
      <c r="B60" s="12" t="s">
        <v>142</v>
      </c>
      <c r="C60" s="12" t="s">
        <v>400</v>
      </c>
      <c r="D60" s="13">
        <f>D61</f>
        <v>7446.000000000001</v>
      </c>
      <c r="E60" s="13">
        <f aca="true" t="shared" si="9" ref="E60:O60">E61</f>
        <v>300</v>
      </c>
      <c r="F60" s="13">
        <f t="shared" si="9"/>
        <v>6608.500000000001</v>
      </c>
      <c r="G60" s="13">
        <f t="shared" si="9"/>
        <v>537.5</v>
      </c>
      <c r="H60" s="13">
        <f t="shared" si="9"/>
        <v>7197.200000000001</v>
      </c>
      <c r="I60" s="13">
        <f t="shared" si="9"/>
        <v>0</v>
      </c>
      <c r="J60" s="13">
        <f t="shared" si="9"/>
        <v>6659.700000000001</v>
      </c>
      <c r="K60" s="13">
        <f t="shared" si="9"/>
        <v>537.5</v>
      </c>
      <c r="L60" s="13">
        <f t="shared" si="9"/>
        <v>7281.700000000001</v>
      </c>
      <c r="M60" s="13">
        <f t="shared" si="9"/>
        <v>0</v>
      </c>
      <c r="N60" s="13">
        <f t="shared" si="9"/>
        <v>6744.200000000001</v>
      </c>
      <c r="O60" s="13">
        <f t="shared" si="9"/>
        <v>537.5</v>
      </c>
    </row>
    <row r="61" spans="1:15" ht="18.75">
      <c r="A61" s="117" t="s">
        <v>160</v>
      </c>
      <c r="B61" s="15" t="s">
        <v>142</v>
      </c>
      <c r="C61" s="15" t="s">
        <v>124</v>
      </c>
      <c r="D61" s="10">
        <f>'7 целевые'!F600</f>
        <v>7446.000000000001</v>
      </c>
      <c r="E61" s="10">
        <f>'7 целевые'!G600</f>
        <v>300</v>
      </c>
      <c r="F61" s="10">
        <f>'7 целевые'!H600</f>
        <v>6608.500000000001</v>
      </c>
      <c r="G61" s="10">
        <f>'7 целевые'!I600</f>
        <v>537.5</v>
      </c>
      <c r="H61" s="10">
        <f>'7 целевые'!J600</f>
        <v>7197.200000000001</v>
      </c>
      <c r="I61" s="10">
        <f>'7 целевые'!K600</f>
        <v>0</v>
      </c>
      <c r="J61" s="10">
        <f>'7 целевые'!L600</f>
        <v>6659.700000000001</v>
      </c>
      <c r="K61" s="10">
        <f>'7 целевые'!M600</f>
        <v>537.5</v>
      </c>
      <c r="L61" s="10">
        <f>'7 целевые'!N600</f>
        <v>7281.700000000001</v>
      </c>
      <c r="M61" s="10">
        <f>'7 целевые'!O600</f>
        <v>0</v>
      </c>
      <c r="N61" s="10">
        <f>'7 целевые'!P600</f>
        <v>6744.200000000001</v>
      </c>
      <c r="O61" s="10">
        <f>'7 целевые'!Q600</f>
        <v>537.5</v>
      </c>
    </row>
    <row r="62" spans="1:15" ht="40.5" customHeight="1">
      <c r="A62" s="118" t="s">
        <v>509</v>
      </c>
      <c r="B62" s="12" t="s">
        <v>145</v>
      </c>
      <c r="C62" s="12" t="s">
        <v>400</v>
      </c>
      <c r="D62" s="13">
        <f>D63+D64</f>
        <v>45243.7</v>
      </c>
      <c r="E62" s="13">
        <f aca="true" t="shared" si="10" ref="E62:O62">E63+E64</f>
        <v>3685.4</v>
      </c>
      <c r="F62" s="13">
        <f t="shared" si="10"/>
        <v>41558.3</v>
      </c>
      <c r="G62" s="13">
        <f t="shared" si="10"/>
        <v>0</v>
      </c>
      <c r="H62" s="13">
        <f t="shared" si="10"/>
        <v>40454.9</v>
      </c>
      <c r="I62" s="13">
        <f t="shared" si="10"/>
        <v>3453.1</v>
      </c>
      <c r="J62" s="13">
        <f t="shared" si="10"/>
        <v>37001.8</v>
      </c>
      <c r="K62" s="13">
        <f t="shared" si="10"/>
        <v>0</v>
      </c>
      <c r="L62" s="13">
        <f t="shared" si="10"/>
        <v>41167.3</v>
      </c>
      <c r="M62" s="13">
        <f t="shared" si="10"/>
        <v>3668.9</v>
      </c>
      <c r="N62" s="13">
        <f t="shared" si="10"/>
        <v>37498.4</v>
      </c>
      <c r="O62" s="13">
        <f t="shared" si="10"/>
        <v>0</v>
      </c>
    </row>
    <row r="63" spans="1:15" ht="35.25" customHeight="1">
      <c r="A63" s="57" t="s">
        <v>215</v>
      </c>
      <c r="B63" s="15" t="s">
        <v>145</v>
      </c>
      <c r="C63" s="15" t="s">
        <v>120</v>
      </c>
      <c r="D63" s="10">
        <f>'7 целевые'!F635</f>
        <v>15216.8</v>
      </c>
      <c r="E63" s="10">
        <f>'7 целевые'!G635</f>
        <v>3685.4</v>
      </c>
      <c r="F63" s="10">
        <f>'7 целевые'!H635</f>
        <v>11531.4</v>
      </c>
      <c r="G63" s="10">
        <f>'7 целевые'!I635</f>
        <v>0</v>
      </c>
      <c r="H63" s="10">
        <f>'7 целевые'!J635</f>
        <v>15464.300000000001</v>
      </c>
      <c r="I63" s="10">
        <f>'7 целевые'!K635</f>
        <v>3453.1</v>
      </c>
      <c r="J63" s="10">
        <f>'7 целевые'!L635</f>
        <v>12011.2</v>
      </c>
      <c r="K63" s="10">
        <f>'7 целевые'!M635</f>
        <v>0</v>
      </c>
      <c r="L63" s="10">
        <f>'7 целевые'!N635</f>
        <v>13884.3</v>
      </c>
      <c r="M63" s="10">
        <f>'7 целевые'!O635</f>
        <v>3668.9</v>
      </c>
      <c r="N63" s="10">
        <f>'7 целевые'!P635</f>
        <v>10215.4</v>
      </c>
      <c r="O63" s="10">
        <f>'7 целевые'!Q635</f>
        <v>0</v>
      </c>
    </row>
    <row r="64" spans="1:15" ht="18.75" customHeight="1">
      <c r="A64" s="57" t="s">
        <v>508</v>
      </c>
      <c r="B64" s="15" t="s">
        <v>145</v>
      </c>
      <c r="C64" s="15" t="s">
        <v>124</v>
      </c>
      <c r="D64" s="10">
        <f>'7 целевые'!F642</f>
        <v>30026.9</v>
      </c>
      <c r="E64" s="10">
        <f>'7 целевые'!G642</f>
        <v>0</v>
      </c>
      <c r="F64" s="10">
        <f>'7 целевые'!H642</f>
        <v>30026.9</v>
      </c>
      <c r="G64" s="10">
        <f>'7 целевые'!I642</f>
        <v>0</v>
      </c>
      <c r="H64" s="10">
        <f>'7 целевые'!J642</f>
        <v>24990.600000000002</v>
      </c>
      <c r="I64" s="10">
        <f>'7 целевые'!K642</f>
        <v>0</v>
      </c>
      <c r="J64" s="10">
        <f>'7 целевые'!L642</f>
        <v>24990.600000000002</v>
      </c>
      <c r="K64" s="10">
        <f>'7 целевые'!M642</f>
        <v>0</v>
      </c>
      <c r="L64" s="10">
        <f>'7 целевые'!N642</f>
        <v>27283</v>
      </c>
      <c r="M64" s="10">
        <f>'7 целевые'!O642</f>
        <v>0</v>
      </c>
      <c r="N64" s="10">
        <f>'7 целевые'!P642</f>
        <v>27283</v>
      </c>
      <c r="O64" s="10">
        <f>'7 целевые'!Q642</f>
        <v>0</v>
      </c>
    </row>
    <row r="65" spans="1:15" ht="18.75">
      <c r="A65" s="135" t="s">
        <v>327</v>
      </c>
      <c r="B65" s="136"/>
      <c r="C65" s="136"/>
      <c r="D65" s="13">
        <f>D21+D29+D33+D37+D41+D43+D49+D52+D55+D60+D62</f>
        <v>936715.6999999998</v>
      </c>
      <c r="E65" s="13">
        <f aca="true" t="shared" si="11" ref="E65:O65">E21+E29+E33+E37+E41+E43+E49+E52+E55+E60+E62</f>
        <v>508801.10000000003</v>
      </c>
      <c r="F65" s="13">
        <f t="shared" si="11"/>
        <v>353188.10000000003</v>
      </c>
      <c r="G65" s="13">
        <f t="shared" si="11"/>
        <v>4039.2</v>
      </c>
      <c r="H65" s="13">
        <f t="shared" si="11"/>
        <v>744364.7</v>
      </c>
      <c r="I65" s="13">
        <f t="shared" si="11"/>
        <v>389460.1</v>
      </c>
      <c r="J65" s="13">
        <f t="shared" si="11"/>
        <v>350978.50000000006</v>
      </c>
      <c r="K65" s="13">
        <f t="shared" si="11"/>
        <v>3926.1</v>
      </c>
      <c r="L65" s="13">
        <f t="shared" si="11"/>
        <v>753004.5000000001</v>
      </c>
      <c r="M65" s="13">
        <f t="shared" si="11"/>
        <v>394177.7</v>
      </c>
      <c r="N65" s="13">
        <f t="shared" si="11"/>
        <v>354900.70000000007</v>
      </c>
      <c r="O65" s="13">
        <f t="shared" si="11"/>
        <v>3926.1</v>
      </c>
    </row>
    <row r="66" spans="1:15" ht="18.75">
      <c r="A66" s="16" t="s">
        <v>398</v>
      </c>
      <c r="B66" s="17"/>
      <c r="C66" s="17"/>
      <c r="D66" s="37">
        <f>E66+F66+G66</f>
        <v>0</v>
      </c>
      <c r="E66" s="38"/>
      <c r="F66" s="38"/>
      <c r="G66" s="38"/>
      <c r="H66" s="37">
        <v>10000</v>
      </c>
      <c r="I66" s="10"/>
      <c r="J66" s="10">
        <v>10000</v>
      </c>
      <c r="K66" s="10"/>
      <c r="L66" s="37">
        <v>20000</v>
      </c>
      <c r="M66" s="18"/>
      <c r="N66" s="18">
        <v>20000</v>
      </c>
      <c r="O66" s="18"/>
    </row>
    <row r="67" spans="1:15" ht="18.75">
      <c r="A67" s="19" t="s">
        <v>139</v>
      </c>
      <c r="B67" s="20"/>
      <c r="C67" s="20"/>
      <c r="D67" s="13">
        <f>D65+D66</f>
        <v>936715.6999999998</v>
      </c>
      <c r="E67" s="13">
        <f aca="true" t="shared" si="12" ref="E67:O67">E65+E66</f>
        <v>508801.10000000003</v>
      </c>
      <c r="F67" s="13">
        <f t="shared" si="12"/>
        <v>353188.10000000003</v>
      </c>
      <c r="G67" s="13">
        <f t="shared" si="12"/>
        <v>4039.2</v>
      </c>
      <c r="H67" s="13">
        <f t="shared" si="12"/>
        <v>754364.7</v>
      </c>
      <c r="I67" s="13">
        <f t="shared" si="12"/>
        <v>389460.1</v>
      </c>
      <c r="J67" s="13">
        <f t="shared" si="12"/>
        <v>360978.50000000006</v>
      </c>
      <c r="K67" s="13">
        <f t="shared" si="12"/>
        <v>3926.1</v>
      </c>
      <c r="L67" s="13">
        <f t="shared" si="12"/>
        <v>773004.5000000001</v>
      </c>
      <c r="M67" s="13">
        <f t="shared" si="12"/>
        <v>394177.7</v>
      </c>
      <c r="N67" s="13">
        <f t="shared" si="12"/>
        <v>374900.70000000007</v>
      </c>
      <c r="O67" s="13">
        <f t="shared" si="12"/>
        <v>3926.1</v>
      </c>
    </row>
    <row r="68" spans="4:15" ht="25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1" spans="4:15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3" spans="4:15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ht="12.75">
      <c r="L75" s="3"/>
    </row>
  </sheetData>
  <sheetProtection/>
  <mergeCells count="16">
    <mergeCell ref="A65:C65"/>
    <mergeCell ref="A18:A19"/>
    <mergeCell ref="B18:B19"/>
    <mergeCell ref="A12:L12"/>
    <mergeCell ref="A13:L13"/>
    <mergeCell ref="C18:C19"/>
    <mergeCell ref="D18:O18"/>
    <mergeCell ref="A14:L14"/>
    <mergeCell ref="C9:L9"/>
    <mergeCell ref="C6:L6"/>
    <mergeCell ref="C5:L5"/>
    <mergeCell ref="C7:L7"/>
    <mergeCell ref="C8:L8"/>
    <mergeCell ref="C1:L1"/>
    <mergeCell ref="C2:L2"/>
    <mergeCell ref="C3:L3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1"/>
  <sheetViews>
    <sheetView view="pageBreakPreview" zoomScale="55" zoomScaleNormal="85" zoomScaleSheetLayoutView="55" zoomScalePageLayoutView="0" workbookViewId="0" topLeftCell="A253">
      <selection activeCell="F8" sqref="F8:N8"/>
    </sheetView>
  </sheetViews>
  <sheetFormatPr defaultColWidth="9.00390625" defaultRowHeight="12.75"/>
  <cols>
    <col min="1" max="1" width="82.375" style="6" customWidth="1"/>
    <col min="2" max="2" width="12.25390625" style="1" customWidth="1"/>
    <col min="3" max="3" width="12.125" style="1" customWidth="1"/>
    <col min="4" max="4" width="18.25390625" style="1" customWidth="1"/>
    <col min="5" max="5" width="10.375" style="1" customWidth="1"/>
    <col min="6" max="6" width="24.00390625" style="33" customWidth="1"/>
    <col min="7" max="7" width="22.875" style="33" hidden="1" customWidth="1"/>
    <col min="8" max="8" width="0.2421875" style="33" hidden="1" customWidth="1"/>
    <col min="9" max="9" width="24.375" style="33" hidden="1" customWidth="1"/>
    <col min="10" max="10" width="22.75390625" style="71" customWidth="1"/>
    <col min="11" max="12" width="13.25390625" style="71" hidden="1" customWidth="1"/>
    <col min="13" max="13" width="14.25390625" style="71" hidden="1" customWidth="1"/>
    <col min="14" max="14" width="23.875" style="74" customWidth="1"/>
    <col min="15" max="15" width="18.375" style="74" hidden="1" customWidth="1"/>
    <col min="16" max="16" width="21.875" style="74" hidden="1" customWidth="1"/>
    <col min="17" max="17" width="31.75390625" style="74" hidden="1" customWidth="1"/>
    <col min="18" max="18" width="14.25390625" style="1" customWidth="1"/>
    <col min="19" max="16384" width="9.125" style="1" customWidth="1"/>
  </cols>
  <sheetData>
    <row r="1" spans="6:14" ht="20.25">
      <c r="F1" s="133" t="s">
        <v>687</v>
      </c>
      <c r="G1" s="133"/>
      <c r="H1" s="133"/>
      <c r="I1" s="133"/>
      <c r="J1" s="133"/>
      <c r="K1" s="133"/>
      <c r="L1" s="133"/>
      <c r="M1" s="133"/>
      <c r="N1" s="133"/>
    </row>
    <row r="2" spans="6:14" ht="20.25">
      <c r="F2" s="133" t="s">
        <v>171</v>
      </c>
      <c r="G2" s="133"/>
      <c r="H2" s="133"/>
      <c r="I2" s="133"/>
      <c r="J2" s="133"/>
      <c r="K2" s="133"/>
      <c r="L2" s="133"/>
      <c r="M2" s="133"/>
      <c r="N2" s="133"/>
    </row>
    <row r="3" spans="6:14" ht="20.25">
      <c r="F3" s="133" t="s">
        <v>150</v>
      </c>
      <c r="G3" s="133"/>
      <c r="H3" s="133"/>
      <c r="I3" s="133"/>
      <c r="J3" s="133"/>
      <c r="K3" s="133"/>
      <c r="L3" s="133"/>
      <c r="M3" s="133"/>
      <c r="N3" s="133"/>
    </row>
    <row r="4" spans="6:14" ht="20.25">
      <c r="F4" s="143" t="s">
        <v>698</v>
      </c>
      <c r="G4" s="144"/>
      <c r="H4" s="144"/>
      <c r="I4" s="144"/>
      <c r="J4" s="144"/>
      <c r="K4" s="144"/>
      <c r="L4" s="144"/>
      <c r="M4" s="144"/>
      <c r="N4" s="144"/>
    </row>
    <row r="5" spans="1:17" s="11" customFormat="1" ht="20.25">
      <c r="A5" s="31" t="s">
        <v>167</v>
      </c>
      <c r="B5" s="104"/>
      <c r="C5" s="21"/>
      <c r="D5" s="21"/>
      <c r="E5" s="21"/>
      <c r="F5" s="133" t="s">
        <v>672</v>
      </c>
      <c r="G5" s="133"/>
      <c r="H5" s="133"/>
      <c r="I5" s="133"/>
      <c r="J5" s="133"/>
      <c r="K5" s="133"/>
      <c r="L5" s="133"/>
      <c r="M5" s="133"/>
      <c r="N5" s="133"/>
      <c r="O5" s="21"/>
      <c r="P5" s="21"/>
      <c r="Q5" s="21"/>
    </row>
    <row r="6" spans="1:17" s="11" customFormat="1" ht="20.25">
      <c r="A6" s="31"/>
      <c r="B6" s="104"/>
      <c r="C6" s="21"/>
      <c r="D6" s="21"/>
      <c r="E6" s="21"/>
      <c r="F6" s="133" t="s">
        <v>171</v>
      </c>
      <c r="G6" s="133"/>
      <c r="H6" s="133"/>
      <c r="I6" s="133"/>
      <c r="J6" s="133"/>
      <c r="K6" s="133"/>
      <c r="L6" s="133"/>
      <c r="M6" s="133"/>
      <c r="N6" s="133"/>
      <c r="O6" s="21"/>
      <c r="P6" s="21"/>
      <c r="Q6" s="21"/>
    </row>
    <row r="7" spans="1:17" s="11" customFormat="1" ht="20.25">
      <c r="A7" s="31"/>
      <c r="B7" s="104"/>
      <c r="C7" s="21"/>
      <c r="D7" s="21"/>
      <c r="E7" s="21"/>
      <c r="F7" s="133" t="s">
        <v>150</v>
      </c>
      <c r="G7" s="133"/>
      <c r="H7" s="133"/>
      <c r="I7" s="133"/>
      <c r="J7" s="133"/>
      <c r="K7" s="133"/>
      <c r="L7" s="133"/>
      <c r="M7" s="133"/>
      <c r="N7" s="133"/>
      <c r="O7" s="21"/>
      <c r="P7" s="21"/>
      <c r="Q7" s="21"/>
    </row>
    <row r="8" spans="1:17" s="11" customFormat="1" ht="20.25">
      <c r="A8" s="31"/>
      <c r="B8" s="104"/>
      <c r="C8" s="21"/>
      <c r="D8" s="21"/>
      <c r="E8" s="21"/>
      <c r="F8" s="133" t="s">
        <v>617</v>
      </c>
      <c r="G8" s="133"/>
      <c r="H8" s="133"/>
      <c r="I8" s="133"/>
      <c r="J8" s="133"/>
      <c r="K8" s="133"/>
      <c r="L8" s="133"/>
      <c r="M8" s="133"/>
      <c r="N8" s="133"/>
      <c r="O8" s="21"/>
      <c r="P8" s="21"/>
      <c r="Q8" s="21"/>
    </row>
    <row r="9" spans="1:17" s="11" customFormat="1" ht="21.75" customHeight="1">
      <c r="A9" s="31"/>
      <c r="B9" s="104"/>
      <c r="C9" s="21"/>
      <c r="D9" s="21"/>
      <c r="E9" s="21"/>
      <c r="F9" s="133" t="s">
        <v>671</v>
      </c>
      <c r="G9" s="133"/>
      <c r="H9" s="133"/>
      <c r="I9" s="133"/>
      <c r="J9" s="133"/>
      <c r="K9" s="133"/>
      <c r="L9" s="133"/>
      <c r="M9" s="133"/>
      <c r="N9" s="133"/>
      <c r="O9" s="21"/>
      <c r="P9" s="21"/>
      <c r="Q9" s="21"/>
    </row>
    <row r="10" spans="1:17" s="11" customFormat="1" ht="18.75">
      <c r="A10" s="31"/>
      <c r="B10" s="104"/>
      <c r="C10" s="21"/>
      <c r="D10" s="21"/>
      <c r="E10" s="21"/>
      <c r="F10" s="103"/>
      <c r="G10" s="21"/>
      <c r="H10" s="21"/>
      <c r="I10" s="21"/>
      <c r="K10" s="21"/>
      <c r="L10" s="21"/>
      <c r="M10" s="21"/>
      <c r="N10" s="21"/>
      <c r="O10" s="21"/>
      <c r="P10" s="21"/>
      <c r="Q10" s="21"/>
    </row>
    <row r="11" spans="1:17" s="11" customFormat="1" ht="15" customHeight="1">
      <c r="A11" s="31"/>
      <c r="B11" s="104"/>
      <c r="C11" s="104"/>
      <c r="D11" s="104"/>
      <c r="E11" s="104"/>
      <c r="F11" s="3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1" customFormat="1" ht="68.25" customHeight="1">
      <c r="A12" s="140" t="s">
        <v>620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1"/>
      <c r="P12" s="21"/>
      <c r="Q12" s="21"/>
    </row>
    <row r="13" spans="1:19" s="11" customFormat="1" ht="18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21"/>
      <c r="P13" s="21"/>
      <c r="Q13" s="21"/>
      <c r="S13" s="11" t="s">
        <v>167</v>
      </c>
    </row>
    <row r="14" spans="1:17" s="11" customFormat="1" ht="18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21"/>
      <c r="P14" s="21"/>
      <c r="Q14" s="21"/>
    </row>
    <row r="15" spans="1:17" s="11" customFormat="1" ht="18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21"/>
      <c r="P15" s="21"/>
      <c r="Q15" s="21"/>
    </row>
    <row r="16" spans="1:17" s="11" customFormat="1" ht="18.75">
      <c r="A16" s="25"/>
      <c r="B16" s="21"/>
      <c r="C16" s="21"/>
      <c r="D16" s="21"/>
      <c r="E16" s="2"/>
      <c r="F16" s="21"/>
      <c r="G16" s="24" t="s">
        <v>300</v>
      </c>
      <c r="H16" s="24"/>
      <c r="I16" s="21"/>
      <c r="J16" s="21"/>
      <c r="K16" s="21"/>
      <c r="L16" s="21"/>
      <c r="M16" s="21"/>
      <c r="N16" s="7" t="s">
        <v>226</v>
      </c>
      <c r="O16" s="21"/>
      <c r="P16" s="21"/>
      <c r="Q16" s="21"/>
    </row>
    <row r="17" spans="1:17" s="11" customFormat="1" ht="18.75">
      <c r="A17" s="142" t="s">
        <v>119</v>
      </c>
      <c r="B17" s="142" t="s">
        <v>637</v>
      </c>
      <c r="C17" s="142" t="s">
        <v>568</v>
      </c>
      <c r="D17" s="142" t="s">
        <v>402</v>
      </c>
      <c r="E17" s="142" t="s">
        <v>403</v>
      </c>
      <c r="F17" s="142" t="s">
        <v>168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 s="11" customFormat="1" ht="34.5" customHeight="1">
      <c r="A18" s="142"/>
      <c r="B18" s="142"/>
      <c r="C18" s="142"/>
      <c r="D18" s="142"/>
      <c r="E18" s="142"/>
      <c r="F18" s="5" t="s">
        <v>359</v>
      </c>
      <c r="G18" s="5" t="s">
        <v>369</v>
      </c>
      <c r="H18" s="105" t="s">
        <v>367</v>
      </c>
      <c r="I18" s="5" t="s">
        <v>368</v>
      </c>
      <c r="J18" s="131" t="s">
        <v>448</v>
      </c>
      <c r="K18" s="5" t="s">
        <v>369</v>
      </c>
      <c r="L18" s="5" t="s">
        <v>367</v>
      </c>
      <c r="M18" s="5" t="s">
        <v>368</v>
      </c>
      <c r="N18" s="131" t="s">
        <v>619</v>
      </c>
      <c r="O18" s="5" t="s">
        <v>369</v>
      </c>
      <c r="P18" s="5" t="s">
        <v>367</v>
      </c>
      <c r="Q18" s="5" t="s">
        <v>368</v>
      </c>
    </row>
    <row r="19" spans="1:17" s="11" customFormat="1" ht="18.75">
      <c r="A19" s="131">
        <v>1</v>
      </c>
      <c r="B19" s="131">
        <v>2</v>
      </c>
      <c r="C19" s="131">
        <v>3</v>
      </c>
      <c r="D19" s="5">
        <v>4</v>
      </c>
      <c r="E19" s="5">
        <v>5</v>
      </c>
      <c r="F19" s="5">
        <v>6</v>
      </c>
      <c r="G19" s="5"/>
      <c r="H19" s="111"/>
      <c r="I19" s="5"/>
      <c r="J19" s="5">
        <v>7</v>
      </c>
      <c r="K19" s="5"/>
      <c r="L19" s="131"/>
      <c r="M19" s="5"/>
      <c r="N19" s="131">
        <v>8</v>
      </c>
      <c r="O19" s="5"/>
      <c r="P19" s="5"/>
      <c r="Q19" s="5"/>
    </row>
    <row r="20" spans="1:18" s="11" customFormat="1" ht="23.25">
      <c r="A20" s="43" t="s">
        <v>213</v>
      </c>
      <c r="B20" s="12" t="s">
        <v>120</v>
      </c>
      <c r="C20" s="12" t="s">
        <v>400</v>
      </c>
      <c r="D20" s="131"/>
      <c r="E20" s="12"/>
      <c r="F20" s="13">
        <f aca="true" t="shared" si="0" ref="F20:Q20">F21+F28+++F40+F103+F107+F119+F123</f>
        <v>78691.09999999999</v>
      </c>
      <c r="G20" s="13">
        <f t="shared" si="0"/>
        <v>14953.5</v>
      </c>
      <c r="H20" s="13">
        <f t="shared" si="0"/>
        <v>60636.700000000004</v>
      </c>
      <c r="I20" s="13">
        <f t="shared" si="0"/>
        <v>3106.6</v>
      </c>
      <c r="J20" s="13">
        <f t="shared" si="0"/>
        <v>69575.4</v>
      </c>
      <c r="K20" s="13">
        <f t="shared" si="0"/>
        <v>8073.5</v>
      </c>
      <c r="L20" s="13">
        <f t="shared" si="0"/>
        <v>58395.3</v>
      </c>
      <c r="M20" s="13">
        <f t="shared" si="0"/>
        <v>3106.6</v>
      </c>
      <c r="N20" s="13">
        <f t="shared" si="0"/>
        <v>69550.9</v>
      </c>
      <c r="O20" s="13">
        <f t="shared" si="0"/>
        <v>8049</v>
      </c>
      <c r="P20" s="13">
        <f t="shared" si="0"/>
        <v>58395.3</v>
      </c>
      <c r="Q20" s="13">
        <f t="shared" si="0"/>
        <v>3106.6</v>
      </c>
      <c r="R20" s="60"/>
    </row>
    <row r="21" spans="1:19" s="11" customFormat="1" ht="37.5">
      <c r="A21" s="43" t="s">
        <v>100</v>
      </c>
      <c r="B21" s="12" t="s">
        <v>120</v>
      </c>
      <c r="C21" s="12" t="s">
        <v>124</v>
      </c>
      <c r="D21" s="12"/>
      <c r="E21" s="131"/>
      <c r="F21" s="13">
        <f>F22</f>
        <v>1576.1</v>
      </c>
      <c r="G21" s="13">
        <f aca="true" t="shared" si="1" ref="G21:Q22">G22</f>
        <v>0</v>
      </c>
      <c r="H21" s="13">
        <f t="shared" si="1"/>
        <v>1576.1</v>
      </c>
      <c r="I21" s="13">
        <f t="shared" si="1"/>
        <v>0</v>
      </c>
      <c r="J21" s="13">
        <f t="shared" si="1"/>
        <v>1576.1</v>
      </c>
      <c r="K21" s="13">
        <f t="shared" si="1"/>
        <v>0</v>
      </c>
      <c r="L21" s="13">
        <f t="shared" si="1"/>
        <v>1576.1</v>
      </c>
      <c r="M21" s="13">
        <f t="shared" si="1"/>
        <v>0</v>
      </c>
      <c r="N21" s="13">
        <f t="shared" si="1"/>
        <v>1576.1</v>
      </c>
      <c r="O21" s="13">
        <f t="shared" si="1"/>
        <v>0</v>
      </c>
      <c r="P21" s="13">
        <f t="shared" si="1"/>
        <v>1576.1</v>
      </c>
      <c r="Q21" s="13">
        <f t="shared" si="1"/>
        <v>0</v>
      </c>
      <c r="R21" s="26"/>
      <c r="S21" s="85"/>
    </row>
    <row r="22" spans="1:19" s="11" customFormat="1" ht="18.75">
      <c r="A22" s="42" t="s">
        <v>209</v>
      </c>
      <c r="B22" s="15" t="s">
        <v>120</v>
      </c>
      <c r="C22" s="15" t="s">
        <v>124</v>
      </c>
      <c r="D22" s="15" t="s">
        <v>240</v>
      </c>
      <c r="E22" s="29"/>
      <c r="F22" s="10">
        <f>F23</f>
        <v>1576.1</v>
      </c>
      <c r="G22" s="10">
        <f t="shared" si="1"/>
        <v>0</v>
      </c>
      <c r="H22" s="10">
        <f t="shared" si="1"/>
        <v>1576.1</v>
      </c>
      <c r="I22" s="10">
        <f t="shared" si="1"/>
        <v>0</v>
      </c>
      <c r="J22" s="10">
        <f t="shared" si="1"/>
        <v>1576.1</v>
      </c>
      <c r="K22" s="10">
        <f t="shared" si="1"/>
        <v>0</v>
      </c>
      <c r="L22" s="10">
        <f t="shared" si="1"/>
        <v>1576.1</v>
      </c>
      <c r="M22" s="10">
        <f t="shared" si="1"/>
        <v>0</v>
      </c>
      <c r="N22" s="10">
        <f t="shared" si="1"/>
        <v>1576.1</v>
      </c>
      <c r="O22" s="10">
        <f t="shared" si="1"/>
        <v>0</v>
      </c>
      <c r="P22" s="10">
        <f t="shared" si="1"/>
        <v>1576.1</v>
      </c>
      <c r="Q22" s="10">
        <f t="shared" si="1"/>
        <v>0</v>
      </c>
      <c r="R22" s="26"/>
      <c r="S22" s="85"/>
    </row>
    <row r="23" spans="1:19" s="11" customFormat="1" ht="18.75">
      <c r="A23" s="42" t="s">
        <v>144</v>
      </c>
      <c r="B23" s="15" t="s">
        <v>120</v>
      </c>
      <c r="C23" s="15" t="s">
        <v>307</v>
      </c>
      <c r="D23" s="15" t="s">
        <v>306</v>
      </c>
      <c r="E23" s="29"/>
      <c r="F23" s="10">
        <f>F24+F26</f>
        <v>1576.1</v>
      </c>
      <c r="G23" s="10">
        <f aca="true" t="shared" si="2" ref="G23:Q23">G24+G26</f>
        <v>0</v>
      </c>
      <c r="H23" s="10">
        <f t="shared" si="2"/>
        <v>1576.1</v>
      </c>
      <c r="I23" s="10">
        <f t="shared" si="2"/>
        <v>0</v>
      </c>
      <c r="J23" s="10">
        <f t="shared" si="2"/>
        <v>1576.1</v>
      </c>
      <c r="K23" s="10">
        <f t="shared" si="2"/>
        <v>0</v>
      </c>
      <c r="L23" s="10">
        <f t="shared" si="2"/>
        <v>1576.1</v>
      </c>
      <c r="M23" s="10">
        <f t="shared" si="2"/>
        <v>0</v>
      </c>
      <c r="N23" s="10">
        <f t="shared" si="2"/>
        <v>1576.1</v>
      </c>
      <c r="O23" s="10">
        <f t="shared" si="2"/>
        <v>0</v>
      </c>
      <c r="P23" s="10">
        <f t="shared" si="2"/>
        <v>1576.1</v>
      </c>
      <c r="Q23" s="10">
        <f t="shared" si="2"/>
        <v>0</v>
      </c>
      <c r="R23" s="26"/>
      <c r="S23" s="85"/>
    </row>
    <row r="24" spans="1:19" s="11" customFormat="1" ht="37.5">
      <c r="A24" s="42" t="s">
        <v>645</v>
      </c>
      <c r="B24" s="15" t="s">
        <v>120</v>
      </c>
      <c r="C24" s="15" t="s">
        <v>307</v>
      </c>
      <c r="D24" s="15" t="s">
        <v>242</v>
      </c>
      <c r="E24" s="29"/>
      <c r="F24" s="10">
        <f aca="true" t="shared" si="3" ref="F24:Q24">F25</f>
        <v>1263.6</v>
      </c>
      <c r="G24" s="10">
        <f t="shared" si="3"/>
        <v>0</v>
      </c>
      <c r="H24" s="10">
        <f t="shared" si="3"/>
        <v>1263.6</v>
      </c>
      <c r="I24" s="10">
        <f t="shared" si="3"/>
        <v>0</v>
      </c>
      <c r="J24" s="10">
        <f t="shared" si="3"/>
        <v>1263.6</v>
      </c>
      <c r="K24" s="10">
        <f t="shared" si="3"/>
        <v>0</v>
      </c>
      <c r="L24" s="10">
        <f t="shared" si="3"/>
        <v>1263.6</v>
      </c>
      <c r="M24" s="10">
        <f t="shared" si="3"/>
        <v>0</v>
      </c>
      <c r="N24" s="10">
        <f t="shared" si="3"/>
        <v>1263.6</v>
      </c>
      <c r="O24" s="10">
        <f t="shared" si="3"/>
        <v>0</v>
      </c>
      <c r="P24" s="10">
        <f t="shared" si="3"/>
        <v>1263.6</v>
      </c>
      <c r="Q24" s="10">
        <f t="shared" si="3"/>
        <v>0</v>
      </c>
      <c r="R24" s="26"/>
      <c r="S24" s="85"/>
    </row>
    <row r="25" spans="1:19" s="11" customFormat="1" ht="37.5">
      <c r="A25" s="42" t="s">
        <v>173</v>
      </c>
      <c r="B25" s="15" t="s">
        <v>120</v>
      </c>
      <c r="C25" s="15" t="s">
        <v>124</v>
      </c>
      <c r="D25" s="15" t="s">
        <v>242</v>
      </c>
      <c r="E25" s="29">
        <v>120</v>
      </c>
      <c r="F25" s="10">
        <f>G25+H25+I25</f>
        <v>1263.6</v>
      </c>
      <c r="G25" s="10"/>
      <c r="H25" s="10">
        <v>1263.6</v>
      </c>
      <c r="I25" s="10"/>
      <c r="J25" s="10">
        <f>K25+L25+M25</f>
        <v>1263.6</v>
      </c>
      <c r="K25" s="10"/>
      <c r="L25" s="10">
        <v>1263.6</v>
      </c>
      <c r="M25" s="10"/>
      <c r="N25" s="10">
        <f>O25+P25+Q25</f>
        <v>1263.6</v>
      </c>
      <c r="O25" s="10">
        <v>0</v>
      </c>
      <c r="P25" s="10">
        <v>1263.6</v>
      </c>
      <c r="Q25" s="10"/>
      <c r="R25" s="26"/>
      <c r="S25" s="85"/>
    </row>
    <row r="26" spans="1:19" s="11" customFormat="1" ht="59.25" customHeight="1">
      <c r="A26" s="42" t="s">
        <v>455</v>
      </c>
      <c r="B26" s="15" t="s">
        <v>120</v>
      </c>
      <c r="C26" s="15" t="s">
        <v>124</v>
      </c>
      <c r="D26" s="15" t="s">
        <v>575</v>
      </c>
      <c r="E26" s="29"/>
      <c r="F26" s="10">
        <f>F27</f>
        <v>312.5</v>
      </c>
      <c r="G26" s="10">
        <f aca="true" t="shared" si="4" ref="G26:Q26">G27</f>
        <v>0</v>
      </c>
      <c r="H26" s="10">
        <f t="shared" si="4"/>
        <v>312.5</v>
      </c>
      <c r="I26" s="10">
        <f t="shared" si="4"/>
        <v>0</v>
      </c>
      <c r="J26" s="10">
        <f t="shared" si="4"/>
        <v>312.5</v>
      </c>
      <c r="K26" s="10">
        <f t="shared" si="4"/>
        <v>0</v>
      </c>
      <c r="L26" s="10">
        <f t="shared" si="4"/>
        <v>312.5</v>
      </c>
      <c r="M26" s="10">
        <f t="shared" si="4"/>
        <v>0</v>
      </c>
      <c r="N26" s="10">
        <f t="shared" si="4"/>
        <v>312.5</v>
      </c>
      <c r="O26" s="10">
        <f t="shared" si="4"/>
        <v>0</v>
      </c>
      <c r="P26" s="10">
        <f t="shared" si="4"/>
        <v>312.5</v>
      </c>
      <c r="Q26" s="10">
        <f t="shared" si="4"/>
        <v>0</v>
      </c>
      <c r="R26" s="26"/>
      <c r="S26" s="85"/>
    </row>
    <row r="27" spans="1:19" s="11" customFormat="1" ht="37.5">
      <c r="A27" s="42" t="s">
        <v>173</v>
      </c>
      <c r="B27" s="15" t="s">
        <v>120</v>
      </c>
      <c r="C27" s="15" t="s">
        <v>124</v>
      </c>
      <c r="D27" s="15" t="s">
        <v>576</v>
      </c>
      <c r="E27" s="29">
        <v>120</v>
      </c>
      <c r="F27" s="10">
        <f>G27+H26+I27</f>
        <v>312.5</v>
      </c>
      <c r="G27" s="10"/>
      <c r="H27" s="10">
        <v>312.5</v>
      </c>
      <c r="I27" s="10"/>
      <c r="J27" s="10">
        <f>K27+L27+M27</f>
        <v>312.5</v>
      </c>
      <c r="K27" s="10"/>
      <c r="L27" s="10">
        <v>312.5</v>
      </c>
      <c r="M27" s="10"/>
      <c r="N27" s="10">
        <f>O27+P27+Q27</f>
        <v>312.5</v>
      </c>
      <c r="O27" s="86"/>
      <c r="P27" s="86">
        <v>312.5</v>
      </c>
      <c r="Q27" s="86"/>
      <c r="R27" s="26"/>
      <c r="S27" s="85"/>
    </row>
    <row r="28" spans="1:19" s="11" customFormat="1" ht="56.25">
      <c r="A28" s="43" t="s">
        <v>197</v>
      </c>
      <c r="B28" s="12" t="s">
        <v>120</v>
      </c>
      <c r="C28" s="12" t="s">
        <v>123</v>
      </c>
      <c r="D28" s="131"/>
      <c r="E28" s="131"/>
      <c r="F28" s="13">
        <f aca="true" t="shared" si="5" ref="F28:Q28">F29+F34</f>
        <v>2054.9</v>
      </c>
      <c r="G28" s="13">
        <f t="shared" si="5"/>
        <v>0</v>
      </c>
      <c r="H28" s="13">
        <f t="shared" si="5"/>
        <v>1730.2</v>
      </c>
      <c r="I28" s="13">
        <f t="shared" si="5"/>
        <v>324.70000000000005</v>
      </c>
      <c r="J28" s="13">
        <f t="shared" si="5"/>
        <v>2054.9</v>
      </c>
      <c r="K28" s="13">
        <f t="shared" si="5"/>
        <v>0</v>
      </c>
      <c r="L28" s="13">
        <f t="shared" si="5"/>
        <v>1730.2</v>
      </c>
      <c r="M28" s="13">
        <f t="shared" si="5"/>
        <v>324.70000000000005</v>
      </c>
      <c r="N28" s="13">
        <f t="shared" si="5"/>
        <v>2054.9</v>
      </c>
      <c r="O28" s="13">
        <f t="shared" si="5"/>
        <v>0</v>
      </c>
      <c r="P28" s="13">
        <f t="shared" si="5"/>
        <v>1730.2</v>
      </c>
      <c r="Q28" s="13">
        <f t="shared" si="5"/>
        <v>324.70000000000005</v>
      </c>
      <c r="R28" s="26"/>
      <c r="S28" s="85"/>
    </row>
    <row r="29" spans="1:19" s="11" customFormat="1" ht="22.5" customHeight="1">
      <c r="A29" s="42" t="s">
        <v>339</v>
      </c>
      <c r="B29" s="15" t="s">
        <v>120</v>
      </c>
      <c r="C29" s="15" t="s">
        <v>123</v>
      </c>
      <c r="D29" s="29" t="s">
        <v>235</v>
      </c>
      <c r="E29" s="15"/>
      <c r="F29" s="10">
        <f aca="true" t="shared" si="6" ref="F29:Q30">F30</f>
        <v>324.70000000000005</v>
      </c>
      <c r="G29" s="10">
        <f t="shared" si="6"/>
        <v>0</v>
      </c>
      <c r="H29" s="10">
        <f t="shared" si="6"/>
        <v>0</v>
      </c>
      <c r="I29" s="10">
        <f t="shared" si="6"/>
        <v>324.70000000000005</v>
      </c>
      <c r="J29" s="10">
        <f t="shared" si="6"/>
        <v>324.70000000000005</v>
      </c>
      <c r="K29" s="10">
        <f t="shared" si="6"/>
        <v>0</v>
      </c>
      <c r="L29" s="10">
        <f t="shared" si="6"/>
        <v>0</v>
      </c>
      <c r="M29" s="10">
        <f t="shared" si="6"/>
        <v>324.70000000000005</v>
      </c>
      <c r="N29" s="10">
        <f t="shared" si="6"/>
        <v>324.70000000000005</v>
      </c>
      <c r="O29" s="10">
        <f t="shared" si="6"/>
        <v>0</v>
      </c>
      <c r="P29" s="10">
        <f t="shared" si="6"/>
        <v>0</v>
      </c>
      <c r="Q29" s="10">
        <f t="shared" si="6"/>
        <v>324.70000000000005</v>
      </c>
      <c r="R29" s="26"/>
      <c r="S29" s="85"/>
    </row>
    <row r="30" spans="1:19" s="11" customFormat="1" ht="37.5">
      <c r="A30" s="42" t="s">
        <v>229</v>
      </c>
      <c r="B30" s="15" t="s">
        <v>120</v>
      </c>
      <c r="C30" s="15" t="s">
        <v>123</v>
      </c>
      <c r="D30" s="29" t="s">
        <v>236</v>
      </c>
      <c r="E30" s="15"/>
      <c r="F30" s="10">
        <f t="shared" si="6"/>
        <v>324.70000000000005</v>
      </c>
      <c r="G30" s="10">
        <f t="shared" si="6"/>
        <v>0</v>
      </c>
      <c r="H30" s="10">
        <f t="shared" si="6"/>
        <v>0</v>
      </c>
      <c r="I30" s="10">
        <f t="shared" si="6"/>
        <v>324.70000000000005</v>
      </c>
      <c r="J30" s="10">
        <f t="shared" si="6"/>
        <v>324.70000000000005</v>
      </c>
      <c r="K30" s="10">
        <f t="shared" si="6"/>
        <v>0</v>
      </c>
      <c r="L30" s="10">
        <f t="shared" si="6"/>
        <v>0</v>
      </c>
      <c r="M30" s="10">
        <f t="shared" si="6"/>
        <v>324.70000000000005</v>
      </c>
      <c r="N30" s="10">
        <f t="shared" si="6"/>
        <v>324.70000000000005</v>
      </c>
      <c r="O30" s="10">
        <f t="shared" si="6"/>
        <v>0</v>
      </c>
      <c r="P30" s="10">
        <f t="shared" si="6"/>
        <v>0</v>
      </c>
      <c r="Q30" s="10">
        <f t="shared" si="6"/>
        <v>324.70000000000005</v>
      </c>
      <c r="R30" s="26"/>
      <c r="S30" s="85"/>
    </row>
    <row r="31" spans="1:19" s="11" customFormat="1" ht="40.5" customHeight="1">
      <c r="A31" s="42" t="s">
        <v>562</v>
      </c>
      <c r="B31" s="15" t="s">
        <v>120</v>
      </c>
      <c r="C31" s="15" t="s">
        <v>123</v>
      </c>
      <c r="D31" s="29" t="s">
        <v>118</v>
      </c>
      <c r="E31" s="15"/>
      <c r="F31" s="10">
        <f>F32+F33</f>
        <v>324.70000000000005</v>
      </c>
      <c r="G31" s="10">
        <f aca="true" t="shared" si="7" ref="G31:Q31">G32+G33</f>
        <v>0</v>
      </c>
      <c r="H31" s="10">
        <f t="shared" si="7"/>
        <v>0</v>
      </c>
      <c r="I31" s="10">
        <f t="shared" si="7"/>
        <v>324.70000000000005</v>
      </c>
      <c r="J31" s="10">
        <f t="shared" si="7"/>
        <v>324.70000000000005</v>
      </c>
      <c r="K31" s="10">
        <f t="shared" si="7"/>
        <v>0</v>
      </c>
      <c r="L31" s="10">
        <f t="shared" si="7"/>
        <v>0</v>
      </c>
      <c r="M31" s="10">
        <f t="shared" si="7"/>
        <v>324.70000000000005</v>
      </c>
      <c r="N31" s="10">
        <f t="shared" si="7"/>
        <v>324.70000000000005</v>
      </c>
      <c r="O31" s="10">
        <f t="shared" si="7"/>
        <v>0</v>
      </c>
      <c r="P31" s="10">
        <f t="shared" si="7"/>
        <v>0</v>
      </c>
      <c r="Q31" s="10">
        <f t="shared" si="7"/>
        <v>324.70000000000005</v>
      </c>
      <c r="R31" s="26"/>
      <c r="S31" s="85"/>
    </row>
    <row r="32" spans="1:19" s="11" customFormat="1" ht="37.5">
      <c r="A32" s="42" t="s">
        <v>173</v>
      </c>
      <c r="B32" s="15" t="s">
        <v>120</v>
      </c>
      <c r="C32" s="15" t="s">
        <v>123</v>
      </c>
      <c r="D32" s="29" t="s">
        <v>118</v>
      </c>
      <c r="E32" s="15" t="s">
        <v>174</v>
      </c>
      <c r="F32" s="10">
        <f>G32+H31+I32</f>
        <v>237.3</v>
      </c>
      <c r="G32" s="10"/>
      <c r="H32" s="10"/>
      <c r="I32" s="10">
        <v>237.3</v>
      </c>
      <c r="J32" s="10">
        <f>K32+L32+M32</f>
        <v>237.3</v>
      </c>
      <c r="K32" s="10"/>
      <c r="L32" s="10"/>
      <c r="M32" s="10">
        <v>237.3</v>
      </c>
      <c r="N32" s="10">
        <f>O32+P32+Q32</f>
        <v>237.3</v>
      </c>
      <c r="O32" s="10"/>
      <c r="P32" s="10"/>
      <c r="Q32" s="10">
        <v>237.3</v>
      </c>
      <c r="R32" s="26"/>
      <c r="S32" s="85"/>
    </row>
    <row r="33" spans="1:19" s="11" customFormat="1" ht="37.5">
      <c r="A33" s="42" t="s">
        <v>92</v>
      </c>
      <c r="B33" s="15" t="s">
        <v>120</v>
      </c>
      <c r="C33" s="15" t="s">
        <v>123</v>
      </c>
      <c r="D33" s="29" t="s">
        <v>118</v>
      </c>
      <c r="E33" s="15" t="s">
        <v>177</v>
      </c>
      <c r="F33" s="10">
        <f>G33+H32+I33</f>
        <v>87.4</v>
      </c>
      <c r="G33" s="10"/>
      <c r="H33" s="10"/>
      <c r="I33" s="10">
        <v>87.4</v>
      </c>
      <c r="J33" s="10">
        <f>K33+L33+M33</f>
        <v>87.4</v>
      </c>
      <c r="K33" s="10"/>
      <c r="L33" s="10"/>
      <c r="M33" s="10">
        <v>87.4</v>
      </c>
      <c r="N33" s="10">
        <f>O33+P33+Q33</f>
        <v>87.4</v>
      </c>
      <c r="O33" s="10"/>
      <c r="P33" s="10"/>
      <c r="Q33" s="10">
        <v>87.4</v>
      </c>
      <c r="R33" s="26"/>
      <c r="S33" s="85"/>
    </row>
    <row r="34" spans="1:19" s="11" customFormat="1" ht="18.75">
      <c r="A34" s="42" t="s">
        <v>210</v>
      </c>
      <c r="B34" s="15" t="s">
        <v>120</v>
      </c>
      <c r="C34" s="15" t="s">
        <v>123</v>
      </c>
      <c r="D34" s="29" t="s">
        <v>232</v>
      </c>
      <c r="E34" s="15"/>
      <c r="F34" s="10">
        <f aca="true" t="shared" si="8" ref="F34:Q34">F35+F38</f>
        <v>1730.2</v>
      </c>
      <c r="G34" s="10">
        <f t="shared" si="8"/>
        <v>0</v>
      </c>
      <c r="H34" s="10">
        <f t="shared" si="8"/>
        <v>1730.2</v>
      </c>
      <c r="I34" s="10">
        <f t="shared" si="8"/>
        <v>0</v>
      </c>
      <c r="J34" s="10">
        <f t="shared" si="8"/>
        <v>1730.2</v>
      </c>
      <c r="K34" s="10">
        <f t="shared" si="8"/>
        <v>0</v>
      </c>
      <c r="L34" s="10">
        <f t="shared" si="8"/>
        <v>1730.2</v>
      </c>
      <c r="M34" s="10">
        <f t="shared" si="8"/>
        <v>0</v>
      </c>
      <c r="N34" s="10">
        <f t="shared" si="8"/>
        <v>1730.2</v>
      </c>
      <c r="O34" s="10">
        <f t="shared" si="8"/>
        <v>0</v>
      </c>
      <c r="P34" s="10">
        <f t="shared" si="8"/>
        <v>1730.2</v>
      </c>
      <c r="Q34" s="10">
        <f t="shared" si="8"/>
        <v>0</v>
      </c>
      <c r="R34" s="26"/>
      <c r="S34" s="85"/>
    </row>
    <row r="35" spans="1:19" s="11" customFormat="1" ht="24.75" customHeight="1">
      <c r="A35" s="42" t="s">
        <v>188</v>
      </c>
      <c r="B35" s="15" t="s">
        <v>120</v>
      </c>
      <c r="C35" s="15" t="s">
        <v>123</v>
      </c>
      <c r="D35" s="29" t="s">
        <v>233</v>
      </c>
      <c r="E35" s="15"/>
      <c r="F35" s="10">
        <f>F36+F37</f>
        <v>1440</v>
      </c>
      <c r="G35" s="10">
        <f aca="true" t="shared" si="9" ref="G35:Q35">G36+G37</f>
        <v>0</v>
      </c>
      <c r="H35" s="10">
        <f t="shared" si="9"/>
        <v>1440</v>
      </c>
      <c r="I35" s="10">
        <f t="shared" si="9"/>
        <v>0</v>
      </c>
      <c r="J35" s="10">
        <f t="shared" si="9"/>
        <v>1440</v>
      </c>
      <c r="K35" s="10">
        <f t="shared" si="9"/>
        <v>0</v>
      </c>
      <c r="L35" s="10">
        <f t="shared" si="9"/>
        <v>1440</v>
      </c>
      <c r="M35" s="10">
        <f t="shared" si="9"/>
        <v>0</v>
      </c>
      <c r="N35" s="10">
        <f t="shared" si="9"/>
        <v>1440</v>
      </c>
      <c r="O35" s="10">
        <f t="shared" si="9"/>
        <v>0</v>
      </c>
      <c r="P35" s="10">
        <f t="shared" si="9"/>
        <v>1440</v>
      </c>
      <c r="Q35" s="10">
        <f t="shared" si="9"/>
        <v>0</v>
      </c>
      <c r="R35" s="26"/>
      <c r="S35" s="85"/>
    </row>
    <row r="36" spans="1:19" s="11" customFormat="1" ht="37.5">
      <c r="A36" s="42" t="s">
        <v>173</v>
      </c>
      <c r="B36" s="15" t="s">
        <v>120</v>
      </c>
      <c r="C36" s="15" t="s">
        <v>123</v>
      </c>
      <c r="D36" s="29" t="s">
        <v>233</v>
      </c>
      <c r="E36" s="15" t="s">
        <v>174</v>
      </c>
      <c r="F36" s="10">
        <f>G36+H36+I36</f>
        <v>888.3</v>
      </c>
      <c r="G36" s="10"/>
      <c r="H36" s="10">
        <v>888.3</v>
      </c>
      <c r="I36" s="10"/>
      <c r="J36" s="10">
        <f>K36+L36+M36</f>
        <v>904.6</v>
      </c>
      <c r="K36" s="10"/>
      <c r="L36" s="10">
        <v>904.6</v>
      </c>
      <c r="M36" s="10"/>
      <c r="N36" s="10">
        <f>O36+P36+Q36</f>
        <v>904.6</v>
      </c>
      <c r="O36" s="10"/>
      <c r="P36" s="10">
        <v>904.6</v>
      </c>
      <c r="Q36" s="10"/>
      <c r="R36" s="26"/>
      <c r="S36" s="85"/>
    </row>
    <row r="37" spans="1:19" s="11" customFormat="1" ht="37.5">
      <c r="A37" s="42" t="s">
        <v>92</v>
      </c>
      <c r="B37" s="15" t="s">
        <v>120</v>
      </c>
      <c r="C37" s="15" t="s">
        <v>123</v>
      </c>
      <c r="D37" s="29" t="s">
        <v>233</v>
      </c>
      <c r="E37" s="15" t="s">
        <v>177</v>
      </c>
      <c r="F37" s="10">
        <f>G37+H37+I37</f>
        <v>551.7</v>
      </c>
      <c r="G37" s="10"/>
      <c r="H37" s="10">
        <v>551.7</v>
      </c>
      <c r="I37" s="10"/>
      <c r="J37" s="10">
        <f>K37+L37+M37</f>
        <v>535.4</v>
      </c>
      <c r="K37" s="10"/>
      <c r="L37" s="10">
        <v>535.4</v>
      </c>
      <c r="M37" s="10"/>
      <c r="N37" s="10">
        <f>O37+P37+Q37</f>
        <v>535.4</v>
      </c>
      <c r="O37" s="10"/>
      <c r="P37" s="10">
        <v>535.4</v>
      </c>
      <c r="Q37" s="10"/>
      <c r="R37" s="26"/>
      <c r="S37" s="85"/>
    </row>
    <row r="38" spans="1:19" s="11" customFormat="1" ht="56.25">
      <c r="A38" s="42" t="s">
        <v>455</v>
      </c>
      <c r="B38" s="15" t="s">
        <v>120</v>
      </c>
      <c r="C38" s="15" t="s">
        <v>123</v>
      </c>
      <c r="D38" s="29" t="s">
        <v>577</v>
      </c>
      <c r="E38" s="15"/>
      <c r="F38" s="10">
        <f>F39</f>
        <v>290.2</v>
      </c>
      <c r="G38" s="10">
        <f aca="true" t="shared" si="10" ref="G38:Q38">G39</f>
        <v>0</v>
      </c>
      <c r="H38" s="10">
        <f t="shared" si="10"/>
        <v>290.2</v>
      </c>
      <c r="I38" s="10">
        <f t="shared" si="10"/>
        <v>0</v>
      </c>
      <c r="J38" s="10">
        <f t="shared" si="10"/>
        <v>290.2</v>
      </c>
      <c r="K38" s="10">
        <f t="shared" si="10"/>
        <v>0</v>
      </c>
      <c r="L38" s="10">
        <f t="shared" si="10"/>
        <v>290.2</v>
      </c>
      <c r="M38" s="10">
        <f t="shared" si="10"/>
        <v>0</v>
      </c>
      <c r="N38" s="10">
        <f t="shared" si="10"/>
        <v>290.2</v>
      </c>
      <c r="O38" s="10">
        <f t="shared" si="10"/>
        <v>0</v>
      </c>
      <c r="P38" s="10">
        <f t="shared" si="10"/>
        <v>290.2</v>
      </c>
      <c r="Q38" s="10">
        <f t="shared" si="10"/>
        <v>0</v>
      </c>
      <c r="R38" s="26"/>
      <c r="S38" s="85"/>
    </row>
    <row r="39" spans="1:19" s="11" customFormat="1" ht="37.5">
      <c r="A39" s="42" t="s">
        <v>173</v>
      </c>
      <c r="B39" s="15" t="s">
        <v>120</v>
      </c>
      <c r="C39" s="15" t="s">
        <v>123</v>
      </c>
      <c r="D39" s="29" t="s">
        <v>577</v>
      </c>
      <c r="E39" s="15" t="s">
        <v>174</v>
      </c>
      <c r="F39" s="10">
        <f>G39+H39+I39</f>
        <v>290.2</v>
      </c>
      <c r="G39" s="10"/>
      <c r="H39" s="10">
        <v>290.2</v>
      </c>
      <c r="I39" s="10"/>
      <c r="J39" s="10">
        <f>K39+L39+M39</f>
        <v>290.2</v>
      </c>
      <c r="K39" s="10"/>
      <c r="L39" s="10">
        <v>290.2</v>
      </c>
      <c r="M39" s="10"/>
      <c r="N39" s="10">
        <f>O39+P39+Q39</f>
        <v>290.2</v>
      </c>
      <c r="O39" s="10"/>
      <c r="P39" s="10">
        <v>290.2</v>
      </c>
      <c r="Q39" s="10"/>
      <c r="R39" s="26"/>
      <c r="S39" s="85"/>
    </row>
    <row r="40" spans="1:19" s="11" customFormat="1" ht="64.5" customHeight="1">
      <c r="A40" s="43" t="s">
        <v>96</v>
      </c>
      <c r="B40" s="12" t="s">
        <v>120</v>
      </c>
      <c r="C40" s="12" t="s">
        <v>121</v>
      </c>
      <c r="D40" s="131"/>
      <c r="E40" s="12"/>
      <c r="F40" s="13">
        <f>F74+F78+F96+F49+F41+F68+F59</f>
        <v>32908</v>
      </c>
      <c r="G40" s="13">
        <f aca="true" t="shared" si="11" ref="G40:Q40">G74+G78+G96+G49+G41+G68+G59</f>
        <v>3093.3999999999996</v>
      </c>
      <c r="H40" s="13">
        <f t="shared" si="11"/>
        <v>29326.300000000003</v>
      </c>
      <c r="I40" s="13">
        <f t="shared" si="11"/>
        <v>488.3</v>
      </c>
      <c r="J40" s="13">
        <f t="shared" si="11"/>
        <v>31744.200000000004</v>
      </c>
      <c r="K40" s="13">
        <f t="shared" si="11"/>
        <v>3093.3</v>
      </c>
      <c r="L40" s="13">
        <f t="shared" si="11"/>
        <v>28162.600000000002</v>
      </c>
      <c r="M40" s="13">
        <f t="shared" si="11"/>
        <v>488.3</v>
      </c>
      <c r="N40" s="13">
        <f t="shared" si="11"/>
        <v>31744.200000000004</v>
      </c>
      <c r="O40" s="13">
        <f t="shared" si="11"/>
        <v>3093.3</v>
      </c>
      <c r="P40" s="13">
        <f t="shared" si="11"/>
        <v>28162.600000000002</v>
      </c>
      <c r="Q40" s="13">
        <f t="shared" si="11"/>
        <v>488.3</v>
      </c>
      <c r="R40" s="26"/>
      <c r="S40" s="85"/>
    </row>
    <row r="41" spans="1:19" s="11" customFormat="1" ht="56.25">
      <c r="A41" s="42" t="s">
        <v>469</v>
      </c>
      <c r="B41" s="15" t="s">
        <v>120</v>
      </c>
      <c r="C41" s="15" t="s">
        <v>121</v>
      </c>
      <c r="D41" s="15" t="s">
        <v>252</v>
      </c>
      <c r="E41" s="15"/>
      <c r="F41" s="10">
        <f>F42</f>
        <v>1028</v>
      </c>
      <c r="G41" s="10">
        <f aca="true" t="shared" si="12" ref="G41:Q41">G42</f>
        <v>0</v>
      </c>
      <c r="H41" s="10">
        <f t="shared" si="12"/>
        <v>1028</v>
      </c>
      <c r="I41" s="10">
        <f t="shared" si="12"/>
        <v>0</v>
      </c>
      <c r="J41" s="10">
        <f t="shared" si="12"/>
        <v>169</v>
      </c>
      <c r="K41" s="10">
        <f t="shared" si="12"/>
        <v>0</v>
      </c>
      <c r="L41" s="10">
        <f t="shared" si="12"/>
        <v>169</v>
      </c>
      <c r="M41" s="10">
        <f t="shared" si="12"/>
        <v>0</v>
      </c>
      <c r="N41" s="10">
        <f t="shared" si="12"/>
        <v>169</v>
      </c>
      <c r="O41" s="10">
        <f t="shared" si="12"/>
        <v>0</v>
      </c>
      <c r="P41" s="10">
        <f t="shared" si="12"/>
        <v>169</v>
      </c>
      <c r="Q41" s="10">
        <f t="shared" si="12"/>
        <v>0</v>
      </c>
      <c r="R41" s="26"/>
      <c r="S41" s="85"/>
    </row>
    <row r="42" spans="1:19" s="11" customFormat="1" ht="37.5">
      <c r="A42" s="42" t="s">
        <v>470</v>
      </c>
      <c r="B42" s="15" t="s">
        <v>120</v>
      </c>
      <c r="C42" s="15" t="s">
        <v>121</v>
      </c>
      <c r="D42" s="15" t="s">
        <v>253</v>
      </c>
      <c r="E42" s="15"/>
      <c r="F42" s="10">
        <f>F43+F46</f>
        <v>1028</v>
      </c>
      <c r="G42" s="10">
        <f aca="true" t="shared" si="13" ref="G42:Q42">G43+G46</f>
        <v>0</v>
      </c>
      <c r="H42" s="10">
        <f t="shared" si="13"/>
        <v>1028</v>
      </c>
      <c r="I42" s="10">
        <f t="shared" si="13"/>
        <v>0</v>
      </c>
      <c r="J42" s="10">
        <f t="shared" si="13"/>
        <v>169</v>
      </c>
      <c r="K42" s="10">
        <f t="shared" si="13"/>
        <v>0</v>
      </c>
      <c r="L42" s="10">
        <f t="shared" si="13"/>
        <v>169</v>
      </c>
      <c r="M42" s="10">
        <f t="shared" si="13"/>
        <v>0</v>
      </c>
      <c r="N42" s="10">
        <f t="shared" si="13"/>
        <v>169</v>
      </c>
      <c r="O42" s="10">
        <f t="shared" si="13"/>
        <v>0</v>
      </c>
      <c r="P42" s="10">
        <f t="shared" si="13"/>
        <v>169</v>
      </c>
      <c r="Q42" s="10">
        <f t="shared" si="13"/>
        <v>0</v>
      </c>
      <c r="R42" s="26"/>
      <c r="S42" s="85"/>
    </row>
    <row r="43" spans="1:19" s="11" customFormat="1" ht="37.5">
      <c r="A43" s="42" t="s">
        <v>378</v>
      </c>
      <c r="B43" s="15" t="s">
        <v>120</v>
      </c>
      <c r="C43" s="15" t="s">
        <v>121</v>
      </c>
      <c r="D43" s="15" t="s">
        <v>379</v>
      </c>
      <c r="E43" s="15"/>
      <c r="F43" s="10">
        <f>F44</f>
        <v>28</v>
      </c>
      <c r="G43" s="10">
        <f aca="true" t="shared" si="14" ref="G43:Q44">G44</f>
        <v>0</v>
      </c>
      <c r="H43" s="10">
        <f t="shared" si="14"/>
        <v>28</v>
      </c>
      <c r="I43" s="10">
        <f t="shared" si="14"/>
        <v>0</v>
      </c>
      <c r="J43" s="10">
        <f t="shared" si="14"/>
        <v>23</v>
      </c>
      <c r="K43" s="10">
        <f t="shared" si="14"/>
        <v>0</v>
      </c>
      <c r="L43" s="10">
        <f t="shared" si="14"/>
        <v>23</v>
      </c>
      <c r="M43" s="10">
        <f t="shared" si="14"/>
        <v>0</v>
      </c>
      <c r="N43" s="10">
        <f t="shared" si="14"/>
        <v>23</v>
      </c>
      <c r="O43" s="10">
        <f t="shared" si="14"/>
        <v>0</v>
      </c>
      <c r="P43" s="10">
        <f t="shared" si="14"/>
        <v>23</v>
      </c>
      <c r="Q43" s="10">
        <f t="shared" si="14"/>
        <v>0</v>
      </c>
      <c r="R43" s="26"/>
      <c r="S43" s="85"/>
    </row>
    <row r="44" spans="1:19" s="11" customFormat="1" ht="18.75">
      <c r="A44" s="42" t="s">
        <v>222</v>
      </c>
      <c r="B44" s="15" t="s">
        <v>120</v>
      </c>
      <c r="C44" s="15" t="s">
        <v>121</v>
      </c>
      <c r="D44" s="15" t="s">
        <v>380</v>
      </c>
      <c r="E44" s="15"/>
      <c r="F44" s="10">
        <f>F45</f>
        <v>28</v>
      </c>
      <c r="G44" s="10">
        <f t="shared" si="14"/>
        <v>0</v>
      </c>
      <c r="H44" s="10">
        <f t="shared" si="14"/>
        <v>28</v>
      </c>
      <c r="I44" s="10">
        <f t="shared" si="14"/>
        <v>0</v>
      </c>
      <c r="J44" s="10">
        <f t="shared" si="14"/>
        <v>23</v>
      </c>
      <c r="K44" s="10">
        <f t="shared" si="14"/>
        <v>0</v>
      </c>
      <c r="L44" s="10">
        <f t="shared" si="14"/>
        <v>23</v>
      </c>
      <c r="M44" s="10">
        <f t="shared" si="14"/>
        <v>0</v>
      </c>
      <c r="N44" s="10">
        <f t="shared" si="14"/>
        <v>23</v>
      </c>
      <c r="O44" s="10">
        <f t="shared" si="14"/>
        <v>0</v>
      </c>
      <c r="P44" s="10">
        <f t="shared" si="14"/>
        <v>23</v>
      </c>
      <c r="Q44" s="10">
        <f t="shared" si="14"/>
        <v>0</v>
      </c>
      <c r="R44" s="26"/>
      <c r="S44" s="85"/>
    </row>
    <row r="45" spans="1:19" s="11" customFormat="1" ht="37.5">
      <c r="A45" s="42" t="s">
        <v>92</v>
      </c>
      <c r="B45" s="15" t="s">
        <v>120</v>
      </c>
      <c r="C45" s="15" t="s">
        <v>121</v>
      </c>
      <c r="D45" s="15" t="s">
        <v>380</v>
      </c>
      <c r="E45" s="15" t="s">
        <v>177</v>
      </c>
      <c r="F45" s="10">
        <f>G45+H45+I45</f>
        <v>28</v>
      </c>
      <c r="G45" s="10"/>
      <c r="H45" s="10">
        <v>28</v>
      </c>
      <c r="I45" s="10"/>
      <c r="J45" s="10">
        <f>K45+L45+M45</f>
        <v>23</v>
      </c>
      <c r="K45" s="10"/>
      <c r="L45" s="10">
        <v>23</v>
      </c>
      <c r="M45" s="10"/>
      <c r="N45" s="10">
        <f>O45+P45+Q45</f>
        <v>23</v>
      </c>
      <c r="O45" s="10"/>
      <c r="P45" s="10">
        <v>23</v>
      </c>
      <c r="Q45" s="10"/>
      <c r="R45" s="26"/>
      <c r="S45" s="85"/>
    </row>
    <row r="46" spans="1:19" s="11" customFormat="1" ht="39" customHeight="1">
      <c r="A46" s="42" t="s">
        <v>412</v>
      </c>
      <c r="B46" s="15" t="s">
        <v>120</v>
      </c>
      <c r="C46" s="15" t="s">
        <v>121</v>
      </c>
      <c r="D46" s="15" t="s">
        <v>376</v>
      </c>
      <c r="E46" s="15"/>
      <c r="F46" s="10">
        <f>F47</f>
        <v>1000</v>
      </c>
      <c r="G46" s="10">
        <f aca="true" t="shared" si="15" ref="G46:Q47">G47</f>
        <v>0</v>
      </c>
      <c r="H46" s="10">
        <f t="shared" si="15"/>
        <v>1000</v>
      </c>
      <c r="I46" s="10">
        <f t="shared" si="15"/>
        <v>0</v>
      </c>
      <c r="J46" s="10">
        <f t="shared" si="15"/>
        <v>146</v>
      </c>
      <c r="K46" s="10">
        <f t="shared" si="15"/>
        <v>0</v>
      </c>
      <c r="L46" s="10">
        <f t="shared" si="15"/>
        <v>146</v>
      </c>
      <c r="M46" s="10">
        <f t="shared" si="15"/>
        <v>0</v>
      </c>
      <c r="N46" s="10">
        <f t="shared" si="15"/>
        <v>146</v>
      </c>
      <c r="O46" s="10">
        <f t="shared" si="15"/>
        <v>0</v>
      </c>
      <c r="P46" s="10">
        <f t="shared" si="15"/>
        <v>146</v>
      </c>
      <c r="Q46" s="10">
        <f t="shared" si="15"/>
        <v>0</v>
      </c>
      <c r="R46" s="26"/>
      <c r="S46" s="85"/>
    </row>
    <row r="47" spans="1:19" s="11" customFormat="1" ht="18.75">
      <c r="A47" s="42" t="s">
        <v>222</v>
      </c>
      <c r="B47" s="15" t="s">
        <v>120</v>
      </c>
      <c r="C47" s="15" t="s">
        <v>121</v>
      </c>
      <c r="D47" s="15" t="s">
        <v>388</v>
      </c>
      <c r="E47" s="15"/>
      <c r="F47" s="10">
        <f>F48</f>
        <v>1000</v>
      </c>
      <c r="G47" s="10">
        <f t="shared" si="15"/>
        <v>0</v>
      </c>
      <c r="H47" s="10">
        <f t="shared" si="15"/>
        <v>1000</v>
      </c>
      <c r="I47" s="10">
        <f t="shared" si="15"/>
        <v>0</v>
      </c>
      <c r="J47" s="10">
        <f t="shared" si="15"/>
        <v>146</v>
      </c>
      <c r="K47" s="10">
        <f t="shared" si="15"/>
        <v>0</v>
      </c>
      <c r="L47" s="10">
        <f t="shared" si="15"/>
        <v>146</v>
      </c>
      <c r="M47" s="10">
        <f t="shared" si="15"/>
        <v>0</v>
      </c>
      <c r="N47" s="10">
        <f t="shared" si="15"/>
        <v>146</v>
      </c>
      <c r="O47" s="10">
        <f t="shared" si="15"/>
        <v>0</v>
      </c>
      <c r="P47" s="10">
        <f t="shared" si="15"/>
        <v>146</v>
      </c>
      <c r="Q47" s="10">
        <f t="shared" si="15"/>
        <v>0</v>
      </c>
      <c r="R47" s="26"/>
      <c r="S47" s="85"/>
    </row>
    <row r="48" spans="1:19" s="11" customFormat="1" ht="37.5">
      <c r="A48" s="42" t="s">
        <v>92</v>
      </c>
      <c r="B48" s="15" t="s">
        <v>120</v>
      </c>
      <c r="C48" s="15" t="s">
        <v>121</v>
      </c>
      <c r="D48" s="15" t="s">
        <v>388</v>
      </c>
      <c r="E48" s="15" t="s">
        <v>177</v>
      </c>
      <c r="F48" s="10">
        <f>G48+H48+I48</f>
        <v>1000</v>
      </c>
      <c r="G48" s="10"/>
      <c r="H48" s="10">
        <v>1000</v>
      </c>
      <c r="I48" s="10"/>
      <c r="J48" s="10">
        <f>K48+L48+M48</f>
        <v>146</v>
      </c>
      <c r="K48" s="10"/>
      <c r="L48" s="10">
        <v>146</v>
      </c>
      <c r="M48" s="10"/>
      <c r="N48" s="10">
        <f>O48+P48+Q48</f>
        <v>146</v>
      </c>
      <c r="O48" s="10"/>
      <c r="P48" s="10">
        <v>146</v>
      </c>
      <c r="Q48" s="10"/>
      <c r="R48" s="26"/>
      <c r="S48" s="85"/>
    </row>
    <row r="49" spans="1:19" s="11" customFormat="1" ht="37.5">
      <c r="A49" s="42" t="s">
        <v>524</v>
      </c>
      <c r="B49" s="15" t="s">
        <v>120</v>
      </c>
      <c r="C49" s="15" t="s">
        <v>121</v>
      </c>
      <c r="D49" s="15" t="s">
        <v>9</v>
      </c>
      <c r="E49" s="15"/>
      <c r="F49" s="10">
        <f>F54+F50</f>
        <v>1565.9</v>
      </c>
      <c r="G49" s="10">
        <f aca="true" t="shared" si="16" ref="G49:Q49">G54+G50</f>
        <v>1565.9</v>
      </c>
      <c r="H49" s="10">
        <f t="shared" si="16"/>
        <v>0</v>
      </c>
      <c r="I49" s="10">
        <f t="shared" si="16"/>
        <v>0</v>
      </c>
      <c r="J49" s="10">
        <f t="shared" si="16"/>
        <v>1565.9</v>
      </c>
      <c r="K49" s="10">
        <f t="shared" si="16"/>
        <v>1565.9</v>
      </c>
      <c r="L49" s="10">
        <f t="shared" si="16"/>
        <v>0</v>
      </c>
      <c r="M49" s="10">
        <f t="shared" si="16"/>
        <v>0</v>
      </c>
      <c r="N49" s="10">
        <f t="shared" si="16"/>
        <v>1565.9</v>
      </c>
      <c r="O49" s="10">
        <f t="shared" si="16"/>
        <v>1565.9</v>
      </c>
      <c r="P49" s="10">
        <f t="shared" si="16"/>
        <v>0</v>
      </c>
      <c r="Q49" s="10">
        <f t="shared" si="16"/>
        <v>0</v>
      </c>
      <c r="R49" s="26"/>
      <c r="S49" s="85"/>
    </row>
    <row r="50" spans="1:19" s="11" customFormat="1" ht="37.5">
      <c r="A50" s="42" t="s">
        <v>40</v>
      </c>
      <c r="B50" s="15" t="s">
        <v>120</v>
      </c>
      <c r="C50" s="15" t="s">
        <v>121</v>
      </c>
      <c r="D50" s="15" t="s">
        <v>41</v>
      </c>
      <c r="E50" s="15"/>
      <c r="F50" s="10">
        <f>F51</f>
        <v>261.4</v>
      </c>
      <c r="G50" s="10">
        <f aca="true" t="shared" si="17" ref="G50:Q52">G51</f>
        <v>261.4</v>
      </c>
      <c r="H50" s="10">
        <f t="shared" si="17"/>
        <v>0</v>
      </c>
      <c r="I50" s="10">
        <f t="shared" si="17"/>
        <v>0</v>
      </c>
      <c r="J50" s="10">
        <f t="shared" si="17"/>
        <v>261.4</v>
      </c>
      <c r="K50" s="10">
        <f t="shared" si="17"/>
        <v>261.4</v>
      </c>
      <c r="L50" s="10">
        <f t="shared" si="17"/>
        <v>0</v>
      </c>
      <c r="M50" s="10">
        <f t="shared" si="17"/>
        <v>0</v>
      </c>
      <c r="N50" s="10">
        <f t="shared" si="17"/>
        <v>261.4</v>
      </c>
      <c r="O50" s="10">
        <f t="shared" si="17"/>
        <v>261.4</v>
      </c>
      <c r="P50" s="10">
        <f t="shared" si="17"/>
        <v>0</v>
      </c>
      <c r="Q50" s="10">
        <f t="shared" si="17"/>
        <v>0</v>
      </c>
      <c r="R50" s="26"/>
      <c r="S50" s="85"/>
    </row>
    <row r="51" spans="1:19" s="11" customFormat="1" ht="87" customHeight="1">
      <c r="A51" s="42" t="s">
        <v>434</v>
      </c>
      <c r="B51" s="15" t="s">
        <v>120</v>
      </c>
      <c r="C51" s="15" t="s">
        <v>121</v>
      </c>
      <c r="D51" s="27" t="s">
        <v>433</v>
      </c>
      <c r="E51" s="15"/>
      <c r="F51" s="10">
        <f>F52</f>
        <v>261.4</v>
      </c>
      <c r="G51" s="10">
        <f t="shared" si="17"/>
        <v>261.4</v>
      </c>
      <c r="H51" s="10">
        <f t="shared" si="17"/>
        <v>0</v>
      </c>
      <c r="I51" s="10">
        <f t="shared" si="17"/>
        <v>0</v>
      </c>
      <c r="J51" s="10">
        <f t="shared" si="17"/>
        <v>261.4</v>
      </c>
      <c r="K51" s="10">
        <f t="shared" si="17"/>
        <v>261.4</v>
      </c>
      <c r="L51" s="10">
        <f t="shared" si="17"/>
        <v>0</v>
      </c>
      <c r="M51" s="10">
        <f t="shared" si="17"/>
        <v>0</v>
      </c>
      <c r="N51" s="10">
        <f t="shared" si="17"/>
        <v>261.4</v>
      </c>
      <c r="O51" s="10">
        <f t="shared" si="17"/>
        <v>261.4</v>
      </c>
      <c r="P51" s="10">
        <f t="shared" si="17"/>
        <v>0</v>
      </c>
      <c r="Q51" s="10">
        <f t="shared" si="17"/>
        <v>0</v>
      </c>
      <c r="R51" s="26"/>
      <c r="S51" s="85"/>
    </row>
    <row r="52" spans="1:19" s="11" customFormat="1" ht="117" customHeight="1">
      <c r="A52" s="49" t="s">
        <v>435</v>
      </c>
      <c r="B52" s="15" t="s">
        <v>120</v>
      </c>
      <c r="C52" s="15" t="s">
        <v>121</v>
      </c>
      <c r="D52" s="15" t="s">
        <v>431</v>
      </c>
      <c r="E52" s="15"/>
      <c r="F52" s="10">
        <f>F53</f>
        <v>261.4</v>
      </c>
      <c r="G52" s="10">
        <f t="shared" si="17"/>
        <v>261.4</v>
      </c>
      <c r="H52" s="10">
        <f t="shared" si="17"/>
        <v>0</v>
      </c>
      <c r="I52" s="10">
        <f t="shared" si="17"/>
        <v>0</v>
      </c>
      <c r="J52" s="10">
        <f t="shared" si="17"/>
        <v>261.4</v>
      </c>
      <c r="K52" s="10">
        <f t="shared" si="17"/>
        <v>261.4</v>
      </c>
      <c r="L52" s="10">
        <f t="shared" si="17"/>
        <v>0</v>
      </c>
      <c r="M52" s="10">
        <f t="shared" si="17"/>
        <v>0</v>
      </c>
      <c r="N52" s="10">
        <f t="shared" si="17"/>
        <v>261.4</v>
      </c>
      <c r="O52" s="10">
        <f t="shared" si="17"/>
        <v>261.4</v>
      </c>
      <c r="P52" s="10">
        <f t="shared" si="17"/>
        <v>0</v>
      </c>
      <c r="Q52" s="10">
        <f t="shared" si="17"/>
        <v>0</v>
      </c>
      <c r="R52" s="26"/>
      <c r="S52" s="85"/>
    </row>
    <row r="53" spans="1:19" s="11" customFormat="1" ht="37.5">
      <c r="A53" s="42" t="s">
        <v>92</v>
      </c>
      <c r="B53" s="15" t="s">
        <v>120</v>
      </c>
      <c r="C53" s="15" t="s">
        <v>121</v>
      </c>
      <c r="D53" s="15" t="s">
        <v>431</v>
      </c>
      <c r="E53" s="15" t="s">
        <v>177</v>
      </c>
      <c r="F53" s="10">
        <f>H53+I53+G53</f>
        <v>261.4</v>
      </c>
      <c r="G53" s="10">
        <v>261.4</v>
      </c>
      <c r="H53" s="10"/>
      <c r="I53" s="10"/>
      <c r="J53" s="10">
        <f>L53+M53+K53</f>
        <v>261.4</v>
      </c>
      <c r="K53" s="10">
        <v>261.4</v>
      </c>
      <c r="L53" s="10"/>
      <c r="M53" s="10"/>
      <c r="N53" s="10">
        <f>O53+P53+Q53</f>
        <v>261.4</v>
      </c>
      <c r="O53" s="10">
        <v>261.4</v>
      </c>
      <c r="P53" s="10"/>
      <c r="Q53" s="10"/>
      <c r="R53" s="26"/>
      <c r="S53" s="85"/>
    </row>
    <row r="54" spans="1:19" s="11" customFormat="1" ht="32.25" customHeight="1">
      <c r="A54" s="42" t="s">
        <v>46</v>
      </c>
      <c r="B54" s="15" t="s">
        <v>120</v>
      </c>
      <c r="C54" s="15" t="s">
        <v>121</v>
      </c>
      <c r="D54" s="15" t="s">
        <v>45</v>
      </c>
      <c r="E54" s="15"/>
      <c r="F54" s="10">
        <f>F55</f>
        <v>1304.5</v>
      </c>
      <c r="G54" s="10">
        <f aca="true" t="shared" si="18" ref="G54:Q55">G55</f>
        <v>1304.5</v>
      </c>
      <c r="H54" s="10">
        <f t="shared" si="18"/>
        <v>0</v>
      </c>
      <c r="I54" s="10">
        <f t="shared" si="18"/>
        <v>0</v>
      </c>
      <c r="J54" s="10">
        <f t="shared" si="18"/>
        <v>1304.5</v>
      </c>
      <c r="K54" s="10">
        <f t="shared" si="18"/>
        <v>1304.5</v>
      </c>
      <c r="L54" s="10">
        <f t="shared" si="18"/>
        <v>0</v>
      </c>
      <c r="M54" s="10">
        <f t="shared" si="18"/>
        <v>0</v>
      </c>
      <c r="N54" s="10">
        <f t="shared" si="18"/>
        <v>1304.5</v>
      </c>
      <c r="O54" s="10">
        <f t="shared" si="18"/>
        <v>1304.5</v>
      </c>
      <c r="P54" s="10">
        <f t="shared" si="18"/>
        <v>0</v>
      </c>
      <c r="Q54" s="10">
        <f t="shared" si="18"/>
        <v>0</v>
      </c>
      <c r="R54" s="26"/>
      <c r="S54" s="85"/>
    </row>
    <row r="55" spans="1:19" s="11" customFormat="1" ht="60" customHeight="1">
      <c r="A55" s="42" t="s">
        <v>319</v>
      </c>
      <c r="B55" s="15" t="s">
        <v>120</v>
      </c>
      <c r="C55" s="15" t="s">
        <v>121</v>
      </c>
      <c r="D55" s="15" t="s">
        <v>531</v>
      </c>
      <c r="E55" s="15"/>
      <c r="F55" s="10">
        <f>F56</f>
        <v>1304.5</v>
      </c>
      <c r="G55" s="10">
        <f t="shared" si="18"/>
        <v>1304.5</v>
      </c>
      <c r="H55" s="10">
        <f t="shared" si="18"/>
        <v>0</v>
      </c>
      <c r="I55" s="10">
        <f t="shared" si="18"/>
        <v>0</v>
      </c>
      <c r="J55" s="10">
        <f t="shared" si="18"/>
        <v>1304.5</v>
      </c>
      <c r="K55" s="10">
        <f t="shared" si="18"/>
        <v>1304.5</v>
      </c>
      <c r="L55" s="10">
        <f t="shared" si="18"/>
        <v>0</v>
      </c>
      <c r="M55" s="10">
        <f t="shared" si="18"/>
        <v>0</v>
      </c>
      <c r="N55" s="10">
        <f t="shared" si="18"/>
        <v>1304.5</v>
      </c>
      <c r="O55" s="10">
        <f t="shared" si="18"/>
        <v>1304.5</v>
      </c>
      <c r="P55" s="10">
        <f t="shared" si="18"/>
        <v>0</v>
      </c>
      <c r="Q55" s="10">
        <f t="shared" si="18"/>
        <v>0</v>
      </c>
      <c r="R55" s="26"/>
      <c r="S55" s="85"/>
    </row>
    <row r="56" spans="1:19" s="11" customFormat="1" ht="165" customHeight="1">
      <c r="A56" s="42" t="s">
        <v>436</v>
      </c>
      <c r="B56" s="15" t="s">
        <v>120</v>
      </c>
      <c r="C56" s="15" t="s">
        <v>121</v>
      </c>
      <c r="D56" s="15" t="s">
        <v>532</v>
      </c>
      <c r="E56" s="15"/>
      <c r="F56" s="10">
        <f>F57+F58</f>
        <v>1304.5</v>
      </c>
      <c r="G56" s="10">
        <f aca="true" t="shared" si="19" ref="G56:Q56">G57+G58</f>
        <v>1304.5</v>
      </c>
      <c r="H56" s="10">
        <f t="shared" si="19"/>
        <v>0</v>
      </c>
      <c r="I56" s="10">
        <f t="shared" si="19"/>
        <v>0</v>
      </c>
      <c r="J56" s="10">
        <f t="shared" si="19"/>
        <v>1304.5</v>
      </c>
      <c r="K56" s="10">
        <f t="shared" si="19"/>
        <v>1304.5</v>
      </c>
      <c r="L56" s="10">
        <f t="shared" si="19"/>
        <v>0</v>
      </c>
      <c r="M56" s="10">
        <f t="shared" si="19"/>
        <v>0</v>
      </c>
      <c r="N56" s="10">
        <f t="shared" si="19"/>
        <v>1304.5</v>
      </c>
      <c r="O56" s="10">
        <f t="shared" si="19"/>
        <v>1304.5</v>
      </c>
      <c r="P56" s="10">
        <f t="shared" si="19"/>
        <v>0</v>
      </c>
      <c r="Q56" s="10">
        <f t="shared" si="19"/>
        <v>0</v>
      </c>
      <c r="R56" s="26"/>
      <c r="S56" s="85"/>
    </row>
    <row r="57" spans="1:19" s="11" customFormat="1" ht="37.5">
      <c r="A57" s="42" t="s">
        <v>173</v>
      </c>
      <c r="B57" s="15" t="s">
        <v>120</v>
      </c>
      <c r="C57" s="15" t="s">
        <v>121</v>
      </c>
      <c r="D57" s="15" t="s">
        <v>532</v>
      </c>
      <c r="E57" s="15" t="s">
        <v>174</v>
      </c>
      <c r="F57" s="10">
        <f>G57+H57+I57</f>
        <v>981.8</v>
      </c>
      <c r="G57" s="10">
        <v>981.8</v>
      </c>
      <c r="H57" s="10"/>
      <c r="I57" s="10"/>
      <c r="J57" s="10">
        <f>K57+L57+M57</f>
        <v>981.8</v>
      </c>
      <c r="K57" s="10">
        <v>981.8</v>
      </c>
      <c r="L57" s="10"/>
      <c r="M57" s="10"/>
      <c r="N57" s="10">
        <f>O57+P57+Q57</f>
        <v>981.8</v>
      </c>
      <c r="O57" s="10">
        <v>981.8</v>
      </c>
      <c r="P57" s="86"/>
      <c r="Q57" s="86"/>
      <c r="R57" s="26"/>
      <c r="S57" s="85"/>
    </row>
    <row r="58" spans="1:19" s="11" customFormat="1" ht="37.5">
      <c r="A58" s="42" t="s">
        <v>92</v>
      </c>
      <c r="B58" s="15" t="s">
        <v>120</v>
      </c>
      <c r="C58" s="15" t="s">
        <v>121</v>
      </c>
      <c r="D58" s="15" t="s">
        <v>532</v>
      </c>
      <c r="E58" s="15" t="s">
        <v>177</v>
      </c>
      <c r="F58" s="10">
        <f>G58+H58+I58</f>
        <v>322.7</v>
      </c>
      <c r="G58" s="10">
        <v>322.7</v>
      </c>
      <c r="H58" s="10"/>
      <c r="I58" s="10"/>
      <c r="J58" s="10">
        <f>K58+L58+M58</f>
        <v>322.7</v>
      </c>
      <c r="K58" s="10">
        <v>322.7</v>
      </c>
      <c r="L58" s="10"/>
      <c r="M58" s="10"/>
      <c r="N58" s="10">
        <f>O58+P58+Q58</f>
        <v>322.7</v>
      </c>
      <c r="O58" s="10">
        <v>322.7</v>
      </c>
      <c r="P58" s="86"/>
      <c r="Q58" s="86"/>
      <c r="R58" s="26"/>
      <c r="S58" s="85"/>
    </row>
    <row r="59" spans="1:19" s="11" customFormat="1" ht="56.25">
      <c r="A59" s="42" t="s">
        <v>626</v>
      </c>
      <c r="B59" s="15" t="s">
        <v>120</v>
      </c>
      <c r="C59" s="15" t="s">
        <v>121</v>
      </c>
      <c r="D59" s="15" t="s">
        <v>263</v>
      </c>
      <c r="E59" s="15"/>
      <c r="F59" s="10">
        <f>F60</f>
        <v>1518.9</v>
      </c>
      <c r="G59" s="10">
        <f aca="true" t="shared" si="20" ref="G59:Q60">G60</f>
        <v>299.70000000000005</v>
      </c>
      <c r="H59" s="10">
        <f t="shared" si="20"/>
        <v>1219.2</v>
      </c>
      <c r="I59" s="10">
        <f t="shared" si="20"/>
        <v>0</v>
      </c>
      <c r="J59" s="10">
        <f t="shared" si="20"/>
        <v>1704.4</v>
      </c>
      <c r="K59" s="10">
        <f t="shared" si="20"/>
        <v>299.70000000000005</v>
      </c>
      <c r="L59" s="10">
        <f t="shared" si="20"/>
        <v>1404.7</v>
      </c>
      <c r="M59" s="10">
        <f t="shared" si="20"/>
        <v>0</v>
      </c>
      <c r="N59" s="10">
        <f t="shared" si="20"/>
        <v>1704.4</v>
      </c>
      <c r="O59" s="10">
        <f t="shared" si="20"/>
        <v>299.70000000000005</v>
      </c>
      <c r="P59" s="10">
        <f t="shared" si="20"/>
        <v>1404.7</v>
      </c>
      <c r="Q59" s="10">
        <f t="shared" si="20"/>
        <v>0</v>
      </c>
      <c r="R59" s="26"/>
      <c r="S59" s="85"/>
    </row>
    <row r="60" spans="1:19" s="11" customFormat="1" ht="37.5">
      <c r="A60" s="42" t="s">
        <v>627</v>
      </c>
      <c r="B60" s="15" t="s">
        <v>120</v>
      </c>
      <c r="C60" s="15" t="s">
        <v>121</v>
      </c>
      <c r="D60" s="15" t="s">
        <v>623</v>
      </c>
      <c r="E60" s="15"/>
      <c r="F60" s="10">
        <f>F61</f>
        <v>1518.9</v>
      </c>
      <c r="G60" s="10">
        <f t="shared" si="20"/>
        <v>299.70000000000005</v>
      </c>
      <c r="H60" s="10">
        <f t="shared" si="20"/>
        <v>1219.2</v>
      </c>
      <c r="I60" s="10">
        <f t="shared" si="20"/>
        <v>0</v>
      </c>
      <c r="J60" s="10">
        <f t="shared" si="20"/>
        <v>1704.4</v>
      </c>
      <c r="K60" s="10">
        <f t="shared" si="20"/>
        <v>299.70000000000005</v>
      </c>
      <c r="L60" s="10">
        <f t="shared" si="20"/>
        <v>1404.7</v>
      </c>
      <c r="M60" s="10">
        <f t="shared" si="20"/>
        <v>0</v>
      </c>
      <c r="N60" s="10">
        <f t="shared" si="20"/>
        <v>1704.4</v>
      </c>
      <c r="O60" s="10">
        <f t="shared" si="20"/>
        <v>299.70000000000005</v>
      </c>
      <c r="P60" s="10">
        <f t="shared" si="20"/>
        <v>1404.7</v>
      </c>
      <c r="Q60" s="10">
        <f t="shared" si="20"/>
        <v>0</v>
      </c>
      <c r="R60" s="26"/>
      <c r="S60" s="85"/>
    </row>
    <row r="61" spans="1:19" s="11" customFormat="1" ht="37.5">
      <c r="A61" s="42" t="s">
        <v>628</v>
      </c>
      <c r="B61" s="15" t="s">
        <v>120</v>
      </c>
      <c r="C61" s="15" t="s">
        <v>121</v>
      </c>
      <c r="D61" s="15" t="s">
        <v>624</v>
      </c>
      <c r="E61" s="15"/>
      <c r="F61" s="10">
        <f>F65+F62</f>
        <v>1518.9</v>
      </c>
      <c r="G61" s="10">
        <f aca="true" t="shared" si="21" ref="G61:Q61">G65+G62</f>
        <v>299.70000000000005</v>
      </c>
      <c r="H61" s="10">
        <f t="shared" si="21"/>
        <v>1219.2</v>
      </c>
      <c r="I61" s="10">
        <f t="shared" si="21"/>
        <v>0</v>
      </c>
      <c r="J61" s="10">
        <f t="shared" si="21"/>
        <v>1704.4</v>
      </c>
      <c r="K61" s="10">
        <f t="shared" si="21"/>
        <v>299.70000000000005</v>
      </c>
      <c r="L61" s="10">
        <f t="shared" si="21"/>
        <v>1404.7</v>
      </c>
      <c r="M61" s="10">
        <f t="shared" si="21"/>
        <v>0</v>
      </c>
      <c r="N61" s="10">
        <f t="shared" si="21"/>
        <v>1704.4</v>
      </c>
      <c r="O61" s="10">
        <f t="shared" si="21"/>
        <v>299.70000000000005</v>
      </c>
      <c r="P61" s="10">
        <f t="shared" si="21"/>
        <v>1404.7</v>
      </c>
      <c r="Q61" s="10">
        <f t="shared" si="21"/>
        <v>0</v>
      </c>
      <c r="R61" s="26"/>
      <c r="S61" s="85"/>
    </row>
    <row r="62" spans="1:19" s="11" customFormat="1" ht="26.25" customHeight="1">
      <c r="A62" s="42" t="s">
        <v>188</v>
      </c>
      <c r="B62" s="15" t="s">
        <v>120</v>
      </c>
      <c r="C62" s="15" t="s">
        <v>121</v>
      </c>
      <c r="D62" s="15" t="s">
        <v>633</v>
      </c>
      <c r="E62" s="15"/>
      <c r="F62" s="10">
        <f>F63+F64</f>
        <v>1219.2</v>
      </c>
      <c r="G62" s="10">
        <f aca="true" t="shared" si="22" ref="G62:Q62">G63+G64</f>
        <v>0</v>
      </c>
      <c r="H62" s="10">
        <f t="shared" si="22"/>
        <v>1219.2</v>
      </c>
      <c r="I62" s="10">
        <f t="shared" si="22"/>
        <v>0</v>
      </c>
      <c r="J62" s="10">
        <f t="shared" si="22"/>
        <v>1404.7</v>
      </c>
      <c r="K62" s="10">
        <f t="shared" si="22"/>
        <v>0</v>
      </c>
      <c r="L62" s="10">
        <f t="shared" si="22"/>
        <v>1404.7</v>
      </c>
      <c r="M62" s="10">
        <f t="shared" si="22"/>
        <v>0</v>
      </c>
      <c r="N62" s="10">
        <f t="shared" si="22"/>
        <v>1404.7</v>
      </c>
      <c r="O62" s="10">
        <f t="shared" si="22"/>
        <v>0</v>
      </c>
      <c r="P62" s="10">
        <f t="shared" si="22"/>
        <v>1404.7</v>
      </c>
      <c r="Q62" s="10">
        <f t="shared" si="22"/>
        <v>0</v>
      </c>
      <c r="R62" s="26"/>
      <c r="S62" s="85"/>
    </row>
    <row r="63" spans="1:19" s="11" customFormat="1" ht="37.5">
      <c r="A63" s="42" t="s">
        <v>173</v>
      </c>
      <c r="B63" s="15" t="s">
        <v>120</v>
      </c>
      <c r="C63" s="15" t="s">
        <v>121</v>
      </c>
      <c r="D63" s="15" t="s">
        <v>633</v>
      </c>
      <c r="E63" s="15" t="s">
        <v>174</v>
      </c>
      <c r="F63" s="10">
        <f>G63+H63+I63</f>
        <v>1066.9</v>
      </c>
      <c r="G63" s="10"/>
      <c r="H63" s="10">
        <v>1066.9</v>
      </c>
      <c r="I63" s="10"/>
      <c r="J63" s="10">
        <f>K63+L63+M63</f>
        <v>1280</v>
      </c>
      <c r="K63" s="10"/>
      <c r="L63" s="10">
        <v>1280</v>
      </c>
      <c r="M63" s="10"/>
      <c r="N63" s="10">
        <f>O63+P63+Q63</f>
        <v>1280</v>
      </c>
      <c r="O63" s="10"/>
      <c r="P63" s="10">
        <v>1280</v>
      </c>
      <c r="Q63" s="10"/>
      <c r="R63" s="26"/>
      <c r="S63" s="85"/>
    </row>
    <row r="64" spans="1:19" s="11" customFormat="1" ht="37.5">
      <c r="A64" s="42" t="s">
        <v>92</v>
      </c>
      <c r="B64" s="15" t="s">
        <v>120</v>
      </c>
      <c r="C64" s="15" t="s">
        <v>121</v>
      </c>
      <c r="D64" s="15" t="s">
        <v>633</v>
      </c>
      <c r="E64" s="15" t="s">
        <v>177</v>
      </c>
      <c r="F64" s="10">
        <v>152.3</v>
      </c>
      <c r="G64" s="10"/>
      <c r="H64" s="10">
        <v>152.3</v>
      </c>
      <c r="I64" s="10"/>
      <c r="J64" s="10">
        <f>K64+L64+M64</f>
        <v>124.7</v>
      </c>
      <c r="K64" s="10"/>
      <c r="L64" s="10">
        <v>124.7</v>
      </c>
      <c r="M64" s="10"/>
      <c r="N64" s="10">
        <f>O64+P64+Q64</f>
        <v>124.7</v>
      </c>
      <c r="O64" s="10"/>
      <c r="P64" s="10">
        <v>124.7</v>
      </c>
      <c r="Q64" s="10"/>
      <c r="R64" s="26"/>
      <c r="S64" s="85"/>
    </row>
    <row r="65" spans="1:19" s="11" customFormat="1" ht="100.5" customHeight="1">
      <c r="A65" s="49" t="s">
        <v>218</v>
      </c>
      <c r="B65" s="15" t="s">
        <v>120</v>
      </c>
      <c r="C65" s="15" t="s">
        <v>121</v>
      </c>
      <c r="D65" s="15" t="s">
        <v>625</v>
      </c>
      <c r="E65" s="15"/>
      <c r="F65" s="10">
        <f>F66+F67</f>
        <v>299.70000000000005</v>
      </c>
      <c r="G65" s="10">
        <f aca="true" t="shared" si="23" ref="G65:Q65">G66+G67</f>
        <v>299.70000000000005</v>
      </c>
      <c r="H65" s="10">
        <f t="shared" si="23"/>
        <v>0</v>
      </c>
      <c r="I65" s="10">
        <f t="shared" si="23"/>
        <v>0</v>
      </c>
      <c r="J65" s="10">
        <f t="shared" si="23"/>
        <v>299.70000000000005</v>
      </c>
      <c r="K65" s="10">
        <f t="shared" si="23"/>
        <v>299.70000000000005</v>
      </c>
      <c r="L65" s="10">
        <f t="shared" si="23"/>
        <v>0</v>
      </c>
      <c r="M65" s="10">
        <f t="shared" si="23"/>
        <v>0</v>
      </c>
      <c r="N65" s="10">
        <f t="shared" si="23"/>
        <v>299.70000000000005</v>
      </c>
      <c r="O65" s="10">
        <f t="shared" si="23"/>
        <v>299.70000000000005</v>
      </c>
      <c r="P65" s="10">
        <f t="shared" si="23"/>
        <v>0</v>
      </c>
      <c r="Q65" s="10">
        <f t="shared" si="23"/>
        <v>0</v>
      </c>
      <c r="R65" s="26"/>
      <c r="S65" s="85"/>
    </row>
    <row r="66" spans="1:19" s="11" customFormat="1" ht="37.5">
      <c r="A66" s="42" t="s">
        <v>173</v>
      </c>
      <c r="B66" s="15" t="s">
        <v>120</v>
      </c>
      <c r="C66" s="15" t="s">
        <v>121</v>
      </c>
      <c r="D66" s="15" t="s">
        <v>625</v>
      </c>
      <c r="E66" s="15" t="s">
        <v>174</v>
      </c>
      <c r="F66" s="10">
        <v>149.8</v>
      </c>
      <c r="G66" s="10">
        <v>149.8</v>
      </c>
      <c r="H66" s="10"/>
      <c r="I66" s="10"/>
      <c r="J66" s="10">
        <f>K66+L65+M66</f>
        <v>219.8</v>
      </c>
      <c r="K66" s="10">
        <v>219.8</v>
      </c>
      <c r="L66" s="10"/>
      <c r="M66" s="10"/>
      <c r="N66" s="10">
        <f>O66+P65+Q66</f>
        <v>219.8</v>
      </c>
      <c r="O66" s="10">
        <v>219.8</v>
      </c>
      <c r="P66" s="18"/>
      <c r="Q66" s="18"/>
      <c r="R66" s="26"/>
      <c r="S66" s="85"/>
    </row>
    <row r="67" spans="1:19" s="11" customFormat="1" ht="37.5">
      <c r="A67" s="42" t="s">
        <v>92</v>
      </c>
      <c r="B67" s="15" t="s">
        <v>120</v>
      </c>
      <c r="C67" s="15" t="s">
        <v>121</v>
      </c>
      <c r="D67" s="15" t="s">
        <v>625</v>
      </c>
      <c r="E67" s="15" t="s">
        <v>177</v>
      </c>
      <c r="F67" s="10">
        <v>149.9</v>
      </c>
      <c r="G67" s="10">
        <v>149.9</v>
      </c>
      <c r="H67" s="10"/>
      <c r="I67" s="10"/>
      <c r="J67" s="10">
        <f>K67+L66+M67</f>
        <v>79.9</v>
      </c>
      <c r="K67" s="10">
        <v>79.9</v>
      </c>
      <c r="L67" s="10"/>
      <c r="M67" s="10"/>
      <c r="N67" s="10">
        <f>O67+P66+Q67</f>
        <v>79.9</v>
      </c>
      <c r="O67" s="10">
        <v>79.9</v>
      </c>
      <c r="P67" s="18"/>
      <c r="Q67" s="18"/>
      <c r="R67" s="26"/>
      <c r="S67" s="85"/>
    </row>
    <row r="68" spans="1:19" s="11" customFormat="1" ht="63" customHeight="1">
      <c r="A68" s="42" t="s">
        <v>538</v>
      </c>
      <c r="B68" s="15" t="s">
        <v>120</v>
      </c>
      <c r="C68" s="15" t="s">
        <v>121</v>
      </c>
      <c r="D68" s="29" t="s">
        <v>246</v>
      </c>
      <c r="E68" s="15"/>
      <c r="F68" s="10">
        <f>F69</f>
        <v>1207.8</v>
      </c>
      <c r="G68" s="10">
        <f aca="true" t="shared" si="24" ref="G68:Q70">G69</f>
        <v>1207.8</v>
      </c>
      <c r="H68" s="10">
        <f t="shared" si="24"/>
        <v>0</v>
      </c>
      <c r="I68" s="10">
        <f t="shared" si="24"/>
        <v>0</v>
      </c>
      <c r="J68" s="10">
        <f t="shared" si="24"/>
        <v>1207.8</v>
      </c>
      <c r="K68" s="10">
        <f t="shared" si="24"/>
        <v>1207.8</v>
      </c>
      <c r="L68" s="10">
        <f t="shared" si="24"/>
        <v>0</v>
      </c>
      <c r="M68" s="10">
        <f t="shared" si="24"/>
        <v>0</v>
      </c>
      <c r="N68" s="10">
        <f t="shared" si="24"/>
        <v>1207.8</v>
      </c>
      <c r="O68" s="10">
        <f t="shared" si="24"/>
        <v>1207.8</v>
      </c>
      <c r="P68" s="10">
        <f t="shared" si="24"/>
        <v>0</v>
      </c>
      <c r="Q68" s="10">
        <f t="shared" si="24"/>
        <v>0</v>
      </c>
      <c r="R68" s="26"/>
      <c r="S68" s="85"/>
    </row>
    <row r="69" spans="1:19" s="11" customFormat="1" ht="40.5" customHeight="1">
      <c r="A69" s="42" t="s">
        <v>195</v>
      </c>
      <c r="B69" s="15" t="s">
        <v>120</v>
      </c>
      <c r="C69" s="15" t="s">
        <v>121</v>
      </c>
      <c r="D69" s="29" t="s">
        <v>61</v>
      </c>
      <c r="E69" s="15"/>
      <c r="F69" s="10">
        <f>F70</f>
        <v>1207.8</v>
      </c>
      <c r="G69" s="10">
        <f t="shared" si="24"/>
        <v>1207.8</v>
      </c>
      <c r="H69" s="10">
        <f t="shared" si="24"/>
        <v>0</v>
      </c>
      <c r="I69" s="10">
        <f t="shared" si="24"/>
        <v>0</v>
      </c>
      <c r="J69" s="10">
        <f t="shared" si="24"/>
        <v>1207.8</v>
      </c>
      <c r="K69" s="10">
        <f t="shared" si="24"/>
        <v>1207.8</v>
      </c>
      <c r="L69" s="10">
        <f t="shared" si="24"/>
        <v>0</v>
      </c>
      <c r="M69" s="10">
        <f t="shared" si="24"/>
        <v>0</v>
      </c>
      <c r="N69" s="10">
        <f t="shared" si="24"/>
        <v>1207.8</v>
      </c>
      <c r="O69" s="10">
        <f t="shared" si="24"/>
        <v>1207.8</v>
      </c>
      <c r="P69" s="10">
        <f t="shared" si="24"/>
        <v>0</v>
      </c>
      <c r="Q69" s="10">
        <f t="shared" si="24"/>
        <v>0</v>
      </c>
      <c r="R69" s="26"/>
      <c r="S69" s="85"/>
    </row>
    <row r="70" spans="1:19" s="11" customFormat="1" ht="47.25" customHeight="1">
      <c r="A70" s="42" t="s">
        <v>405</v>
      </c>
      <c r="B70" s="15" t="s">
        <v>120</v>
      </c>
      <c r="C70" s="15" t="s">
        <v>121</v>
      </c>
      <c r="D70" s="29" t="s">
        <v>404</v>
      </c>
      <c r="E70" s="15"/>
      <c r="F70" s="10">
        <f>F71</f>
        <v>1207.8</v>
      </c>
      <c r="G70" s="10">
        <f t="shared" si="24"/>
        <v>1207.8</v>
      </c>
      <c r="H70" s="10">
        <f t="shared" si="24"/>
        <v>0</v>
      </c>
      <c r="I70" s="10">
        <f t="shared" si="24"/>
        <v>0</v>
      </c>
      <c r="J70" s="10">
        <f t="shared" si="24"/>
        <v>1207.8</v>
      </c>
      <c r="K70" s="10">
        <f t="shared" si="24"/>
        <v>1207.8</v>
      </c>
      <c r="L70" s="10">
        <f t="shared" si="24"/>
        <v>0</v>
      </c>
      <c r="M70" s="10">
        <f t="shared" si="24"/>
        <v>0</v>
      </c>
      <c r="N70" s="10">
        <f t="shared" si="24"/>
        <v>1207.8</v>
      </c>
      <c r="O70" s="10">
        <f t="shared" si="24"/>
        <v>1207.8</v>
      </c>
      <c r="P70" s="10">
        <f t="shared" si="24"/>
        <v>0</v>
      </c>
      <c r="Q70" s="10">
        <f t="shared" si="24"/>
        <v>0</v>
      </c>
      <c r="R70" s="26"/>
      <c r="S70" s="85"/>
    </row>
    <row r="71" spans="1:19" s="11" customFormat="1" ht="102.75" customHeight="1">
      <c r="A71" s="42" t="s">
        <v>437</v>
      </c>
      <c r="B71" s="15" t="s">
        <v>120</v>
      </c>
      <c r="C71" s="15" t="s">
        <v>121</v>
      </c>
      <c r="D71" s="29" t="s">
        <v>438</v>
      </c>
      <c r="E71" s="15"/>
      <c r="F71" s="10">
        <f>F72+F73</f>
        <v>1207.8</v>
      </c>
      <c r="G71" s="10">
        <f aca="true" t="shared" si="25" ref="G71:Q71">G72+G73</f>
        <v>1207.8</v>
      </c>
      <c r="H71" s="10">
        <f t="shared" si="25"/>
        <v>0</v>
      </c>
      <c r="I71" s="10">
        <f t="shared" si="25"/>
        <v>0</v>
      </c>
      <c r="J71" s="10">
        <f t="shared" si="25"/>
        <v>1207.8</v>
      </c>
      <c r="K71" s="10">
        <f t="shared" si="25"/>
        <v>1207.8</v>
      </c>
      <c r="L71" s="10">
        <f t="shared" si="25"/>
        <v>0</v>
      </c>
      <c r="M71" s="10">
        <f t="shared" si="25"/>
        <v>0</v>
      </c>
      <c r="N71" s="10">
        <f t="shared" si="25"/>
        <v>1207.8</v>
      </c>
      <c r="O71" s="10">
        <f t="shared" si="25"/>
        <v>1207.8</v>
      </c>
      <c r="P71" s="10">
        <f t="shared" si="25"/>
        <v>0</v>
      </c>
      <c r="Q71" s="10">
        <f t="shared" si="25"/>
        <v>0</v>
      </c>
      <c r="R71" s="26"/>
      <c r="S71" s="85"/>
    </row>
    <row r="72" spans="1:19" s="11" customFormat="1" ht="37.5">
      <c r="A72" s="42" t="s">
        <v>173</v>
      </c>
      <c r="B72" s="15" t="s">
        <v>120</v>
      </c>
      <c r="C72" s="15" t="s">
        <v>121</v>
      </c>
      <c r="D72" s="29" t="s">
        <v>438</v>
      </c>
      <c r="E72" s="15" t="s">
        <v>174</v>
      </c>
      <c r="F72" s="10">
        <f>G72+H72+I72</f>
        <v>835.8</v>
      </c>
      <c r="G72" s="10">
        <v>835.8</v>
      </c>
      <c r="H72" s="10"/>
      <c r="I72" s="10"/>
      <c r="J72" s="10">
        <f>K72+L72+M72</f>
        <v>835.8</v>
      </c>
      <c r="K72" s="10">
        <v>835.8</v>
      </c>
      <c r="L72" s="10"/>
      <c r="M72" s="10"/>
      <c r="N72" s="10">
        <f>O72+P72+Q72</f>
        <v>835.8</v>
      </c>
      <c r="O72" s="10">
        <v>835.8</v>
      </c>
      <c r="P72" s="86"/>
      <c r="Q72" s="86"/>
      <c r="R72" s="26"/>
      <c r="S72" s="85"/>
    </row>
    <row r="73" spans="1:19" s="11" customFormat="1" ht="37.5">
      <c r="A73" s="42" t="s">
        <v>92</v>
      </c>
      <c r="B73" s="15" t="s">
        <v>120</v>
      </c>
      <c r="C73" s="15" t="s">
        <v>121</v>
      </c>
      <c r="D73" s="29" t="s">
        <v>438</v>
      </c>
      <c r="E73" s="15" t="s">
        <v>177</v>
      </c>
      <c r="F73" s="10">
        <f>G73+H73+I73</f>
        <v>372</v>
      </c>
      <c r="G73" s="10">
        <v>372</v>
      </c>
      <c r="H73" s="10"/>
      <c r="I73" s="10"/>
      <c r="J73" s="10">
        <f>K73+L73+M73</f>
        <v>372</v>
      </c>
      <c r="K73" s="10">
        <v>372</v>
      </c>
      <c r="L73" s="10"/>
      <c r="M73" s="10"/>
      <c r="N73" s="10">
        <f>O73+P73+Q73</f>
        <v>372</v>
      </c>
      <c r="O73" s="10">
        <v>372</v>
      </c>
      <c r="P73" s="86"/>
      <c r="Q73" s="86"/>
      <c r="R73" s="26"/>
      <c r="S73" s="85"/>
    </row>
    <row r="74" spans="1:19" s="11" customFormat="1" ht="18.75">
      <c r="A74" s="42" t="s">
        <v>162</v>
      </c>
      <c r="B74" s="15" t="s">
        <v>120</v>
      </c>
      <c r="C74" s="15" t="s">
        <v>121</v>
      </c>
      <c r="D74" s="29" t="s">
        <v>234</v>
      </c>
      <c r="E74" s="15"/>
      <c r="F74" s="10">
        <f>F75</f>
        <v>20</v>
      </c>
      <c r="G74" s="10">
        <f aca="true" t="shared" si="26" ref="G74:Q74">G75</f>
        <v>20</v>
      </c>
      <c r="H74" s="10">
        <f t="shared" si="26"/>
        <v>0</v>
      </c>
      <c r="I74" s="10">
        <f t="shared" si="26"/>
        <v>0</v>
      </c>
      <c r="J74" s="10">
        <f t="shared" si="26"/>
        <v>19.9</v>
      </c>
      <c r="K74" s="10">
        <f t="shared" si="26"/>
        <v>19.9</v>
      </c>
      <c r="L74" s="10">
        <f t="shared" si="26"/>
        <v>0</v>
      </c>
      <c r="M74" s="10">
        <f t="shared" si="26"/>
        <v>0</v>
      </c>
      <c r="N74" s="10">
        <f t="shared" si="26"/>
        <v>19.9</v>
      </c>
      <c r="O74" s="10">
        <f t="shared" si="26"/>
        <v>19.9</v>
      </c>
      <c r="P74" s="10">
        <f t="shared" si="26"/>
        <v>0</v>
      </c>
      <c r="Q74" s="10">
        <f t="shared" si="26"/>
        <v>0</v>
      </c>
      <c r="R74" s="26"/>
      <c r="S74" s="85"/>
    </row>
    <row r="75" spans="1:19" s="11" customFormat="1" ht="117" customHeight="1">
      <c r="A75" s="42" t="s">
        <v>439</v>
      </c>
      <c r="B75" s="15" t="s">
        <v>120</v>
      </c>
      <c r="C75" s="15" t="s">
        <v>121</v>
      </c>
      <c r="D75" s="15" t="s">
        <v>440</v>
      </c>
      <c r="E75" s="15"/>
      <c r="F75" s="10">
        <f>F76+F77</f>
        <v>20</v>
      </c>
      <c r="G75" s="10">
        <f aca="true" t="shared" si="27" ref="G75:Q75">G76+G77</f>
        <v>20</v>
      </c>
      <c r="H75" s="10">
        <f t="shared" si="27"/>
        <v>0</v>
      </c>
      <c r="I75" s="10">
        <f t="shared" si="27"/>
        <v>0</v>
      </c>
      <c r="J75" s="10">
        <f t="shared" si="27"/>
        <v>19.9</v>
      </c>
      <c r="K75" s="10">
        <f t="shared" si="27"/>
        <v>19.9</v>
      </c>
      <c r="L75" s="10">
        <f t="shared" si="27"/>
        <v>0</v>
      </c>
      <c r="M75" s="10">
        <f t="shared" si="27"/>
        <v>0</v>
      </c>
      <c r="N75" s="10">
        <f t="shared" si="27"/>
        <v>19.9</v>
      </c>
      <c r="O75" s="10">
        <f t="shared" si="27"/>
        <v>19.9</v>
      </c>
      <c r="P75" s="10">
        <f t="shared" si="27"/>
        <v>0</v>
      </c>
      <c r="Q75" s="10">
        <f t="shared" si="27"/>
        <v>0</v>
      </c>
      <c r="R75" s="26"/>
      <c r="S75" s="85"/>
    </row>
    <row r="76" spans="1:19" s="11" customFormat="1" ht="37.5">
      <c r="A76" s="42" t="s">
        <v>173</v>
      </c>
      <c r="B76" s="15" t="s">
        <v>120</v>
      </c>
      <c r="C76" s="15" t="s">
        <v>121</v>
      </c>
      <c r="D76" s="15" t="s">
        <v>440</v>
      </c>
      <c r="E76" s="15" t="s">
        <v>174</v>
      </c>
      <c r="F76" s="10">
        <f>G76+H76+I76</f>
        <v>14.8</v>
      </c>
      <c r="G76" s="10">
        <v>14.8</v>
      </c>
      <c r="H76" s="10"/>
      <c r="I76" s="10"/>
      <c r="J76" s="10">
        <f>K76+L76+M76</f>
        <v>14.8</v>
      </c>
      <c r="K76" s="10">
        <v>14.8</v>
      </c>
      <c r="L76" s="10"/>
      <c r="M76" s="10"/>
      <c r="N76" s="10">
        <f>O76+P76+Q76</f>
        <v>14.8</v>
      </c>
      <c r="O76" s="10">
        <v>14.8</v>
      </c>
      <c r="P76" s="86"/>
      <c r="Q76" s="86"/>
      <c r="R76" s="26"/>
      <c r="S76" s="85"/>
    </row>
    <row r="77" spans="1:19" s="11" customFormat="1" ht="37.5">
      <c r="A77" s="42" t="s">
        <v>92</v>
      </c>
      <c r="B77" s="15" t="s">
        <v>120</v>
      </c>
      <c r="C77" s="15" t="s">
        <v>121</v>
      </c>
      <c r="D77" s="15" t="s">
        <v>440</v>
      </c>
      <c r="E77" s="15" t="s">
        <v>177</v>
      </c>
      <c r="F77" s="10">
        <f>G77+H77+I77</f>
        <v>5.2</v>
      </c>
      <c r="G77" s="10">
        <v>5.2</v>
      </c>
      <c r="H77" s="10"/>
      <c r="I77" s="10"/>
      <c r="J77" s="10">
        <f>K77+L77+M77</f>
        <v>5.1</v>
      </c>
      <c r="K77" s="10">
        <v>5.1</v>
      </c>
      <c r="L77" s="10"/>
      <c r="M77" s="10"/>
      <c r="N77" s="10">
        <f>O77+P77+Q77</f>
        <v>5.1</v>
      </c>
      <c r="O77" s="10">
        <v>5.1</v>
      </c>
      <c r="P77" s="86"/>
      <c r="Q77" s="86"/>
      <c r="R77" s="26"/>
      <c r="S77" s="85"/>
    </row>
    <row r="78" spans="1:19" s="11" customFormat="1" ht="18.75">
      <c r="A78" s="42" t="s">
        <v>339</v>
      </c>
      <c r="B78" s="15" t="s">
        <v>120</v>
      </c>
      <c r="C78" s="15" t="s">
        <v>121</v>
      </c>
      <c r="D78" s="29" t="s">
        <v>235</v>
      </c>
      <c r="E78" s="15"/>
      <c r="F78" s="10">
        <f>F79+F91</f>
        <v>787.7</v>
      </c>
      <c r="G78" s="10">
        <f aca="true" t="shared" si="28" ref="G78:Q78">G79+G91</f>
        <v>0</v>
      </c>
      <c r="H78" s="10">
        <f t="shared" si="28"/>
        <v>299.4</v>
      </c>
      <c r="I78" s="10">
        <f t="shared" si="28"/>
        <v>488.3</v>
      </c>
      <c r="J78" s="10">
        <f t="shared" si="28"/>
        <v>713.3</v>
      </c>
      <c r="K78" s="10">
        <f t="shared" si="28"/>
        <v>0</v>
      </c>
      <c r="L78" s="10">
        <f t="shared" si="28"/>
        <v>225</v>
      </c>
      <c r="M78" s="10">
        <f t="shared" si="28"/>
        <v>488.3</v>
      </c>
      <c r="N78" s="10">
        <f t="shared" si="28"/>
        <v>713.3</v>
      </c>
      <c r="O78" s="10">
        <f t="shared" si="28"/>
        <v>0</v>
      </c>
      <c r="P78" s="10">
        <f t="shared" si="28"/>
        <v>225</v>
      </c>
      <c r="Q78" s="10">
        <f t="shared" si="28"/>
        <v>488.3</v>
      </c>
      <c r="R78" s="26"/>
      <c r="S78" s="85"/>
    </row>
    <row r="79" spans="1:19" s="11" customFormat="1" ht="37.5">
      <c r="A79" s="42" t="s">
        <v>230</v>
      </c>
      <c r="B79" s="15" t="s">
        <v>120</v>
      </c>
      <c r="C79" s="15" t="s">
        <v>121</v>
      </c>
      <c r="D79" s="29" t="s">
        <v>236</v>
      </c>
      <c r="E79" s="15"/>
      <c r="F79" s="10">
        <f>F80+F83+F86+F89</f>
        <v>488.3</v>
      </c>
      <c r="G79" s="10">
        <f aca="true" t="shared" si="29" ref="G79:Q79">G80+G83+G86+G89</f>
        <v>0</v>
      </c>
      <c r="H79" s="10">
        <f t="shared" si="29"/>
        <v>0</v>
      </c>
      <c r="I79" s="10">
        <f t="shared" si="29"/>
        <v>488.3</v>
      </c>
      <c r="J79" s="10">
        <f t="shared" si="29"/>
        <v>488.3</v>
      </c>
      <c r="K79" s="10">
        <f t="shared" si="29"/>
        <v>0</v>
      </c>
      <c r="L79" s="10">
        <f t="shared" si="29"/>
        <v>0</v>
      </c>
      <c r="M79" s="10">
        <f t="shared" si="29"/>
        <v>488.3</v>
      </c>
      <c r="N79" s="10">
        <f t="shared" si="29"/>
        <v>488.3</v>
      </c>
      <c r="O79" s="10">
        <f t="shared" si="29"/>
        <v>0</v>
      </c>
      <c r="P79" s="10">
        <f t="shared" si="29"/>
        <v>0</v>
      </c>
      <c r="Q79" s="10">
        <f t="shared" si="29"/>
        <v>488.3</v>
      </c>
      <c r="R79" s="26"/>
      <c r="S79" s="85"/>
    </row>
    <row r="80" spans="1:19" s="11" customFormat="1" ht="56.25">
      <c r="A80" s="42" t="s">
        <v>389</v>
      </c>
      <c r="B80" s="15" t="s">
        <v>120</v>
      </c>
      <c r="C80" s="15" t="s">
        <v>121</v>
      </c>
      <c r="D80" s="29" t="s">
        <v>237</v>
      </c>
      <c r="E80" s="15"/>
      <c r="F80" s="10">
        <f>F81+F82</f>
        <v>52.099999999999994</v>
      </c>
      <c r="G80" s="10">
        <f aca="true" t="shared" si="30" ref="G80:Q80">G81+G82</f>
        <v>0</v>
      </c>
      <c r="H80" s="10">
        <f t="shared" si="30"/>
        <v>0</v>
      </c>
      <c r="I80" s="10">
        <f t="shared" si="30"/>
        <v>52.099999999999994</v>
      </c>
      <c r="J80" s="10">
        <f t="shared" si="30"/>
        <v>52.099999999999994</v>
      </c>
      <c r="K80" s="10">
        <f t="shared" si="30"/>
        <v>0</v>
      </c>
      <c r="L80" s="10">
        <f t="shared" si="30"/>
        <v>0</v>
      </c>
      <c r="M80" s="10">
        <f t="shared" si="30"/>
        <v>52.099999999999994</v>
      </c>
      <c r="N80" s="10">
        <f t="shared" si="30"/>
        <v>52.099999999999994</v>
      </c>
      <c r="O80" s="10">
        <f t="shared" si="30"/>
        <v>0</v>
      </c>
      <c r="P80" s="10">
        <f t="shared" si="30"/>
        <v>0</v>
      </c>
      <c r="Q80" s="10">
        <f t="shared" si="30"/>
        <v>52.099999999999994</v>
      </c>
      <c r="R80" s="26"/>
      <c r="S80" s="85"/>
    </row>
    <row r="81" spans="1:19" s="11" customFormat="1" ht="37.5">
      <c r="A81" s="42" t="s">
        <v>173</v>
      </c>
      <c r="B81" s="15" t="s">
        <v>120</v>
      </c>
      <c r="C81" s="15" t="s">
        <v>121</v>
      </c>
      <c r="D81" s="29" t="s">
        <v>237</v>
      </c>
      <c r="E81" s="15" t="s">
        <v>174</v>
      </c>
      <c r="F81" s="10">
        <f>G81+H81+I81</f>
        <v>36.4</v>
      </c>
      <c r="G81" s="10"/>
      <c r="H81" s="10"/>
      <c r="I81" s="10">
        <v>36.4</v>
      </c>
      <c r="J81" s="10">
        <f>K81+L81+M81</f>
        <v>36.4</v>
      </c>
      <c r="K81" s="10"/>
      <c r="L81" s="10"/>
      <c r="M81" s="10">
        <v>36.4</v>
      </c>
      <c r="N81" s="10">
        <f>O81+P81+Q81</f>
        <v>36.4</v>
      </c>
      <c r="O81" s="86"/>
      <c r="P81" s="86"/>
      <c r="Q81" s="86">
        <v>36.4</v>
      </c>
      <c r="R81" s="26"/>
      <c r="S81" s="85"/>
    </row>
    <row r="82" spans="1:19" s="11" customFormat="1" ht="37.5">
      <c r="A82" s="42" t="s">
        <v>92</v>
      </c>
      <c r="B82" s="15" t="s">
        <v>120</v>
      </c>
      <c r="C82" s="15" t="s">
        <v>121</v>
      </c>
      <c r="D82" s="29" t="s">
        <v>237</v>
      </c>
      <c r="E82" s="15" t="s">
        <v>177</v>
      </c>
      <c r="F82" s="10">
        <f>G82+H82+I82</f>
        <v>15.7</v>
      </c>
      <c r="G82" s="10"/>
      <c r="H82" s="10"/>
      <c r="I82" s="10">
        <v>15.7</v>
      </c>
      <c r="J82" s="10">
        <f>K82+L82+M82</f>
        <v>15.7</v>
      </c>
      <c r="K82" s="10"/>
      <c r="L82" s="10"/>
      <c r="M82" s="10">
        <v>15.7</v>
      </c>
      <c r="N82" s="10">
        <f>O82+P82+Q82</f>
        <v>15.7</v>
      </c>
      <c r="O82" s="86"/>
      <c r="P82" s="86"/>
      <c r="Q82" s="86">
        <v>15.7</v>
      </c>
      <c r="R82" s="26"/>
      <c r="S82" s="85"/>
    </row>
    <row r="83" spans="1:19" s="11" customFormat="1" ht="37.5">
      <c r="A83" s="42" t="s">
        <v>650</v>
      </c>
      <c r="B83" s="15" t="s">
        <v>120</v>
      </c>
      <c r="C83" s="15" t="s">
        <v>121</v>
      </c>
      <c r="D83" s="29" t="s">
        <v>238</v>
      </c>
      <c r="E83" s="15"/>
      <c r="F83" s="10">
        <f>F84+F85</f>
        <v>177.4</v>
      </c>
      <c r="G83" s="10">
        <f aca="true" t="shared" si="31" ref="G83:Q83">G84+G85</f>
        <v>0</v>
      </c>
      <c r="H83" s="10">
        <f t="shared" si="31"/>
        <v>0</v>
      </c>
      <c r="I83" s="10">
        <f t="shared" si="31"/>
        <v>177.4</v>
      </c>
      <c r="J83" s="10">
        <f t="shared" si="31"/>
        <v>177.4</v>
      </c>
      <c r="K83" s="10">
        <f t="shared" si="31"/>
        <v>0</v>
      </c>
      <c r="L83" s="10">
        <f t="shared" si="31"/>
        <v>0</v>
      </c>
      <c r="M83" s="10">
        <f t="shared" si="31"/>
        <v>177.4</v>
      </c>
      <c r="N83" s="10">
        <f t="shared" si="31"/>
        <v>177.4</v>
      </c>
      <c r="O83" s="10">
        <f t="shared" si="31"/>
        <v>0</v>
      </c>
      <c r="P83" s="10">
        <f t="shared" si="31"/>
        <v>0</v>
      </c>
      <c r="Q83" s="10">
        <f t="shared" si="31"/>
        <v>177.4</v>
      </c>
      <c r="R83" s="26"/>
      <c r="S83" s="85"/>
    </row>
    <row r="84" spans="1:19" s="11" customFormat="1" ht="37.5">
      <c r="A84" s="42" t="s">
        <v>173</v>
      </c>
      <c r="B84" s="15" t="s">
        <v>120</v>
      </c>
      <c r="C84" s="15" t="s">
        <v>121</v>
      </c>
      <c r="D84" s="29" t="s">
        <v>238</v>
      </c>
      <c r="E84" s="15" t="s">
        <v>174</v>
      </c>
      <c r="F84" s="10">
        <f>G84+H84+I84</f>
        <v>124.2</v>
      </c>
      <c r="G84" s="10"/>
      <c r="H84" s="10"/>
      <c r="I84" s="10">
        <v>124.2</v>
      </c>
      <c r="J84" s="10">
        <f>K84+L84+M84</f>
        <v>124.2</v>
      </c>
      <c r="K84" s="10"/>
      <c r="L84" s="10"/>
      <c r="M84" s="10">
        <v>124.2</v>
      </c>
      <c r="N84" s="10">
        <f>O84+P84+Q84</f>
        <v>124.2</v>
      </c>
      <c r="O84" s="86"/>
      <c r="P84" s="86"/>
      <c r="Q84" s="86">
        <v>124.2</v>
      </c>
      <c r="R84" s="26"/>
      <c r="S84" s="85"/>
    </row>
    <row r="85" spans="1:19" s="11" customFormat="1" ht="37.5">
      <c r="A85" s="42" t="s">
        <v>92</v>
      </c>
      <c r="B85" s="15" t="s">
        <v>120</v>
      </c>
      <c r="C85" s="15" t="s">
        <v>121</v>
      </c>
      <c r="D85" s="29" t="s">
        <v>238</v>
      </c>
      <c r="E85" s="15" t="s">
        <v>177</v>
      </c>
      <c r="F85" s="10">
        <f>G85+H84+I85</f>
        <v>53.2</v>
      </c>
      <c r="G85" s="10"/>
      <c r="H85" s="10"/>
      <c r="I85" s="10">
        <v>53.2</v>
      </c>
      <c r="J85" s="10">
        <f>K85+L85+M85</f>
        <v>53.2</v>
      </c>
      <c r="K85" s="10"/>
      <c r="L85" s="10"/>
      <c r="M85" s="10">
        <v>53.2</v>
      </c>
      <c r="N85" s="10">
        <f>O85+P85+Q85</f>
        <v>53.2</v>
      </c>
      <c r="O85" s="18"/>
      <c r="P85" s="18"/>
      <c r="Q85" s="18">
        <v>53.2</v>
      </c>
      <c r="R85" s="26"/>
      <c r="S85" s="85"/>
    </row>
    <row r="86" spans="1:19" s="11" customFormat="1" ht="46.5" customHeight="1">
      <c r="A86" s="42" t="s">
        <v>649</v>
      </c>
      <c r="B86" s="15" t="s">
        <v>120</v>
      </c>
      <c r="C86" s="15" t="s">
        <v>121</v>
      </c>
      <c r="D86" s="29" t="s">
        <v>239</v>
      </c>
      <c r="E86" s="15"/>
      <c r="F86" s="10">
        <f>F87+F88</f>
        <v>250.8</v>
      </c>
      <c r="G86" s="10">
        <f aca="true" t="shared" si="32" ref="G86:Q86">G87+G88</f>
        <v>0</v>
      </c>
      <c r="H86" s="10">
        <f t="shared" si="32"/>
        <v>0</v>
      </c>
      <c r="I86" s="10">
        <f t="shared" si="32"/>
        <v>250.8</v>
      </c>
      <c r="J86" s="10">
        <f t="shared" si="32"/>
        <v>250.8</v>
      </c>
      <c r="K86" s="10">
        <f t="shared" si="32"/>
        <v>0</v>
      </c>
      <c r="L86" s="10">
        <f t="shared" si="32"/>
        <v>0</v>
      </c>
      <c r="M86" s="10">
        <f t="shared" si="32"/>
        <v>250.8</v>
      </c>
      <c r="N86" s="10">
        <f t="shared" si="32"/>
        <v>250.8</v>
      </c>
      <c r="O86" s="10">
        <f t="shared" si="32"/>
        <v>0</v>
      </c>
      <c r="P86" s="10">
        <f t="shared" si="32"/>
        <v>0</v>
      </c>
      <c r="Q86" s="10">
        <f t="shared" si="32"/>
        <v>250.8</v>
      </c>
      <c r="R86" s="26"/>
      <c r="S86" s="85"/>
    </row>
    <row r="87" spans="1:19" s="11" customFormat="1" ht="37.5">
      <c r="A87" s="42" t="s">
        <v>173</v>
      </c>
      <c r="B87" s="15" t="s">
        <v>120</v>
      </c>
      <c r="C87" s="15" t="s">
        <v>121</v>
      </c>
      <c r="D87" s="29" t="s">
        <v>239</v>
      </c>
      <c r="E87" s="15" t="s">
        <v>174</v>
      </c>
      <c r="F87" s="10">
        <f>G87+H87+I87</f>
        <v>175.5</v>
      </c>
      <c r="G87" s="10"/>
      <c r="H87" s="10"/>
      <c r="I87" s="10">
        <v>175.5</v>
      </c>
      <c r="J87" s="10">
        <f>K87+L87+M87</f>
        <v>175.5</v>
      </c>
      <c r="K87" s="10"/>
      <c r="L87" s="10"/>
      <c r="M87" s="10">
        <v>175.5</v>
      </c>
      <c r="N87" s="10">
        <f>O87+P87+Q87</f>
        <v>175.5</v>
      </c>
      <c r="O87" s="86"/>
      <c r="P87" s="86"/>
      <c r="Q87" s="86">
        <v>175.5</v>
      </c>
      <c r="R87" s="26"/>
      <c r="S87" s="85"/>
    </row>
    <row r="88" spans="1:19" s="11" customFormat="1" ht="37.5">
      <c r="A88" s="42" t="s">
        <v>92</v>
      </c>
      <c r="B88" s="15" t="s">
        <v>120</v>
      </c>
      <c r="C88" s="15" t="s">
        <v>121</v>
      </c>
      <c r="D88" s="29" t="s">
        <v>239</v>
      </c>
      <c r="E88" s="15" t="s">
        <v>177</v>
      </c>
      <c r="F88" s="10">
        <f>G88+H88+I88</f>
        <v>75.3</v>
      </c>
      <c r="G88" s="10"/>
      <c r="H88" s="10"/>
      <c r="I88" s="10">
        <v>75.3</v>
      </c>
      <c r="J88" s="10">
        <f>K88+L88+M88</f>
        <v>75.3</v>
      </c>
      <c r="K88" s="10"/>
      <c r="L88" s="10"/>
      <c r="M88" s="10">
        <v>75.3</v>
      </c>
      <c r="N88" s="10">
        <f>O88+P88+Q88</f>
        <v>75.3</v>
      </c>
      <c r="O88" s="86"/>
      <c r="P88" s="86"/>
      <c r="Q88" s="86">
        <v>75.3</v>
      </c>
      <c r="R88" s="26"/>
      <c r="S88" s="85"/>
    </row>
    <row r="89" spans="1:19" s="11" customFormat="1" ht="64.5" customHeight="1">
      <c r="A89" s="42" t="s">
        <v>653</v>
      </c>
      <c r="B89" s="15" t="s">
        <v>120</v>
      </c>
      <c r="C89" s="15" t="s">
        <v>121</v>
      </c>
      <c r="D89" s="29" t="s">
        <v>344</v>
      </c>
      <c r="E89" s="15"/>
      <c r="F89" s="10">
        <f>F90</f>
        <v>8</v>
      </c>
      <c r="G89" s="10">
        <f aca="true" t="shared" si="33" ref="G89:Q89">G90</f>
        <v>0</v>
      </c>
      <c r="H89" s="10">
        <f t="shared" si="33"/>
        <v>0</v>
      </c>
      <c r="I89" s="10">
        <f t="shared" si="33"/>
        <v>8</v>
      </c>
      <c r="J89" s="10">
        <f t="shared" si="33"/>
        <v>8</v>
      </c>
      <c r="K89" s="10">
        <f t="shared" si="33"/>
        <v>0</v>
      </c>
      <c r="L89" s="10">
        <f t="shared" si="33"/>
        <v>0</v>
      </c>
      <c r="M89" s="10">
        <f t="shared" si="33"/>
        <v>8</v>
      </c>
      <c r="N89" s="10">
        <f t="shared" si="33"/>
        <v>8</v>
      </c>
      <c r="O89" s="10">
        <f t="shared" si="33"/>
        <v>0</v>
      </c>
      <c r="P89" s="10">
        <f t="shared" si="33"/>
        <v>0</v>
      </c>
      <c r="Q89" s="10">
        <f t="shared" si="33"/>
        <v>8</v>
      </c>
      <c r="R89" s="26"/>
      <c r="S89" s="85"/>
    </row>
    <row r="90" spans="1:19" s="11" customFormat="1" ht="37.5">
      <c r="A90" s="42" t="s">
        <v>92</v>
      </c>
      <c r="B90" s="15" t="s">
        <v>120</v>
      </c>
      <c r="C90" s="15" t="s">
        <v>121</v>
      </c>
      <c r="D90" s="29" t="s">
        <v>344</v>
      </c>
      <c r="E90" s="15" t="s">
        <v>177</v>
      </c>
      <c r="F90" s="10">
        <f>G90+H90+I90</f>
        <v>8</v>
      </c>
      <c r="G90" s="10"/>
      <c r="H90" s="10"/>
      <c r="I90" s="10">
        <v>8</v>
      </c>
      <c r="J90" s="10">
        <f>K90+L90+M90</f>
        <v>8</v>
      </c>
      <c r="K90" s="10"/>
      <c r="L90" s="10"/>
      <c r="M90" s="10">
        <v>8</v>
      </c>
      <c r="N90" s="10">
        <f>O90+P90+Q90</f>
        <v>8</v>
      </c>
      <c r="O90" s="86"/>
      <c r="P90" s="86"/>
      <c r="Q90" s="86">
        <v>8</v>
      </c>
      <c r="R90" s="26"/>
      <c r="S90" s="85"/>
    </row>
    <row r="91" spans="1:19" s="11" customFormat="1" ht="37.5">
      <c r="A91" s="42" t="s">
        <v>231</v>
      </c>
      <c r="B91" s="15" t="s">
        <v>120</v>
      </c>
      <c r="C91" s="15" t="s">
        <v>121</v>
      </c>
      <c r="D91" s="29" t="s">
        <v>66</v>
      </c>
      <c r="E91" s="15"/>
      <c r="F91" s="10">
        <f>F92+F94</f>
        <v>299.4</v>
      </c>
      <c r="G91" s="10">
        <f aca="true" t="shared" si="34" ref="G91:M91">G92+G94</f>
        <v>0</v>
      </c>
      <c r="H91" s="10">
        <f t="shared" si="34"/>
        <v>299.4</v>
      </c>
      <c r="I91" s="10">
        <f t="shared" si="34"/>
        <v>0</v>
      </c>
      <c r="J91" s="10">
        <f t="shared" si="34"/>
        <v>225</v>
      </c>
      <c r="K91" s="10">
        <f t="shared" si="34"/>
        <v>0</v>
      </c>
      <c r="L91" s="10">
        <f t="shared" si="34"/>
        <v>225</v>
      </c>
      <c r="M91" s="10">
        <f t="shared" si="34"/>
        <v>0</v>
      </c>
      <c r="N91" s="10">
        <f>N92</f>
        <v>225</v>
      </c>
      <c r="O91" s="10">
        <f>O92</f>
        <v>0</v>
      </c>
      <c r="P91" s="10">
        <f>P92</f>
        <v>225</v>
      </c>
      <c r="Q91" s="10">
        <f>Q92</f>
        <v>0</v>
      </c>
      <c r="R91" s="26"/>
      <c r="S91" s="85"/>
    </row>
    <row r="92" spans="1:19" s="11" customFormat="1" ht="134.25" customHeight="1">
      <c r="A92" s="42" t="s">
        <v>634</v>
      </c>
      <c r="B92" s="15" t="s">
        <v>120</v>
      </c>
      <c r="C92" s="15" t="s">
        <v>121</v>
      </c>
      <c r="D92" s="29" t="s">
        <v>69</v>
      </c>
      <c r="E92" s="15"/>
      <c r="F92" s="10">
        <f>F93</f>
        <v>225</v>
      </c>
      <c r="G92" s="10">
        <f aca="true" t="shared" si="35" ref="G92:Q92">G93</f>
        <v>0</v>
      </c>
      <c r="H92" s="10">
        <f t="shared" si="35"/>
        <v>225</v>
      </c>
      <c r="I92" s="10">
        <f t="shared" si="35"/>
        <v>0</v>
      </c>
      <c r="J92" s="10">
        <f t="shared" si="35"/>
        <v>225</v>
      </c>
      <c r="K92" s="10">
        <f t="shared" si="35"/>
        <v>0</v>
      </c>
      <c r="L92" s="10">
        <f t="shared" si="35"/>
        <v>225</v>
      </c>
      <c r="M92" s="10">
        <f t="shared" si="35"/>
        <v>0</v>
      </c>
      <c r="N92" s="10">
        <f t="shared" si="35"/>
        <v>225</v>
      </c>
      <c r="O92" s="10">
        <f t="shared" si="35"/>
        <v>0</v>
      </c>
      <c r="P92" s="10">
        <f t="shared" si="35"/>
        <v>225</v>
      </c>
      <c r="Q92" s="10">
        <f t="shared" si="35"/>
        <v>0</v>
      </c>
      <c r="R92" s="26"/>
      <c r="S92" s="85"/>
    </row>
    <row r="93" spans="1:19" s="11" customFormat="1" ht="18.75">
      <c r="A93" s="42" t="s">
        <v>225</v>
      </c>
      <c r="B93" s="15" t="s">
        <v>120</v>
      </c>
      <c r="C93" s="15" t="s">
        <v>121</v>
      </c>
      <c r="D93" s="29" t="s">
        <v>69</v>
      </c>
      <c r="E93" s="15" t="s">
        <v>224</v>
      </c>
      <c r="F93" s="10">
        <f>G93+H93+I93</f>
        <v>225</v>
      </c>
      <c r="G93" s="10"/>
      <c r="H93" s="10">
        <v>225</v>
      </c>
      <c r="I93" s="10"/>
      <c r="J93" s="10">
        <f>K93+L93+M93</f>
        <v>225</v>
      </c>
      <c r="K93" s="10"/>
      <c r="L93" s="10">
        <v>225</v>
      </c>
      <c r="M93" s="10"/>
      <c r="N93" s="10">
        <f>O93+P93+Q93</f>
        <v>225</v>
      </c>
      <c r="O93" s="86"/>
      <c r="P93" s="86">
        <v>225</v>
      </c>
      <c r="Q93" s="86"/>
      <c r="R93" s="26"/>
      <c r="S93" s="85"/>
    </row>
    <row r="94" spans="1:19" s="11" customFormat="1" ht="136.5" customHeight="1">
      <c r="A94" s="42" t="s">
        <v>657</v>
      </c>
      <c r="B94" s="15" t="s">
        <v>120</v>
      </c>
      <c r="C94" s="15" t="s">
        <v>121</v>
      </c>
      <c r="D94" s="29" t="s">
        <v>656</v>
      </c>
      <c r="E94" s="15"/>
      <c r="F94" s="10">
        <f>F95</f>
        <v>74.4</v>
      </c>
      <c r="G94" s="10">
        <f aca="true" t="shared" si="36" ref="G94:N94">G95</f>
        <v>0</v>
      </c>
      <c r="H94" s="10">
        <f t="shared" si="36"/>
        <v>74.4</v>
      </c>
      <c r="I94" s="10">
        <f t="shared" si="36"/>
        <v>0</v>
      </c>
      <c r="J94" s="10">
        <f t="shared" si="36"/>
        <v>0</v>
      </c>
      <c r="K94" s="10">
        <f t="shared" si="36"/>
        <v>0</v>
      </c>
      <c r="L94" s="10">
        <f t="shared" si="36"/>
        <v>0</v>
      </c>
      <c r="M94" s="10">
        <f t="shared" si="36"/>
        <v>0</v>
      </c>
      <c r="N94" s="10">
        <f t="shared" si="36"/>
        <v>0</v>
      </c>
      <c r="O94" s="86"/>
      <c r="P94" s="86"/>
      <c r="Q94" s="86"/>
      <c r="R94" s="26"/>
      <c r="S94" s="85"/>
    </row>
    <row r="95" spans="1:19" s="11" customFormat="1" ht="18.75">
      <c r="A95" s="42" t="s">
        <v>225</v>
      </c>
      <c r="B95" s="15" t="s">
        <v>120</v>
      </c>
      <c r="C95" s="15" t="s">
        <v>121</v>
      </c>
      <c r="D95" s="29" t="s">
        <v>656</v>
      </c>
      <c r="E95" s="15" t="s">
        <v>224</v>
      </c>
      <c r="F95" s="10">
        <v>74.4</v>
      </c>
      <c r="G95" s="10"/>
      <c r="H95" s="10">
        <v>74.4</v>
      </c>
      <c r="I95" s="10"/>
      <c r="J95" s="10">
        <v>0</v>
      </c>
      <c r="K95" s="10"/>
      <c r="L95" s="10"/>
      <c r="M95" s="10"/>
      <c r="N95" s="10">
        <v>0</v>
      </c>
      <c r="O95" s="86"/>
      <c r="P95" s="86"/>
      <c r="Q95" s="86"/>
      <c r="R95" s="26"/>
      <c r="S95" s="85"/>
    </row>
    <row r="96" spans="1:19" s="11" customFormat="1" ht="18.75">
      <c r="A96" s="42" t="s">
        <v>209</v>
      </c>
      <c r="B96" s="15" t="s">
        <v>120</v>
      </c>
      <c r="C96" s="15" t="s">
        <v>121</v>
      </c>
      <c r="D96" s="39" t="s">
        <v>240</v>
      </c>
      <c r="E96" s="15"/>
      <c r="F96" s="10">
        <f>F97+F101</f>
        <v>26779.7</v>
      </c>
      <c r="G96" s="10">
        <f aca="true" t="shared" si="37" ref="G96:Q96">G97+G101</f>
        <v>0</v>
      </c>
      <c r="H96" s="10">
        <f t="shared" si="37"/>
        <v>26779.7</v>
      </c>
      <c r="I96" s="10">
        <f t="shared" si="37"/>
        <v>0</v>
      </c>
      <c r="J96" s="10">
        <f t="shared" si="37"/>
        <v>26363.9</v>
      </c>
      <c r="K96" s="10">
        <f t="shared" si="37"/>
        <v>0</v>
      </c>
      <c r="L96" s="10">
        <f t="shared" si="37"/>
        <v>26363.9</v>
      </c>
      <c r="M96" s="10">
        <f t="shared" si="37"/>
        <v>0</v>
      </c>
      <c r="N96" s="10">
        <f t="shared" si="37"/>
        <v>26363.9</v>
      </c>
      <c r="O96" s="10">
        <f t="shared" si="37"/>
        <v>0</v>
      </c>
      <c r="P96" s="10">
        <f t="shared" si="37"/>
        <v>26363.9</v>
      </c>
      <c r="Q96" s="10">
        <f t="shared" si="37"/>
        <v>0</v>
      </c>
      <c r="R96" s="26"/>
      <c r="S96" s="85"/>
    </row>
    <row r="97" spans="1:19" s="11" customFormat="1" ht="23.25" customHeight="1">
      <c r="A97" s="42" t="s">
        <v>188</v>
      </c>
      <c r="B97" s="15" t="s">
        <v>120</v>
      </c>
      <c r="C97" s="15" t="s">
        <v>121</v>
      </c>
      <c r="D97" s="29" t="s">
        <v>241</v>
      </c>
      <c r="E97" s="15"/>
      <c r="F97" s="10">
        <f>F98+F99+F100</f>
        <v>21712.5</v>
      </c>
      <c r="G97" s="10">
        <f aca="true" t="shared" si="38" ref="G97:Q97">G98+G99+G100</f>
        <v>0</v>
      </c>
      <c r="H97" s="10">
        <f t="shared" si="38"/>
        <v>21712.5</v>
      </c>
      <c r="I97" s="10">
        <f t="shared" si="38"/>
        <v>0</v>
      </c>
      <c r="J97" s="10">
        <f t="shared" si="38"/>
        <v>21296.7</v>
      </c>
      <c r="K97" s="10">
        <f t="shared" si="38"/>
        <v>0</v>
      </c>
      <c r="L97" s="10">
        <f t="shared" si="38"/>
        <v>21296.7</v>
      </c>
      <c r="M97" s="10">
        <f t="shared" si="38"/>
        <v>0</v>
      </c>
      <c r="N97" s="10">
        <f>N98+N99+N100</f>
        <v>21296.7</v>
      </c>
      <c r="O97" s="10">
        <f t="shared" si="38"/>
        <v>0</v>
      </c>
      <c r="P97" s="10">
        <f t="shared" si="38"/>
        <v>21296.7</v>
      </c>
      <c r="Q97" s="10">
        <f t="shared" si="38"/>
        <v>0</v>
      </c>
      <c r="R97" s="26"/>
      <c r="S97" s="85"/>
    </row>
    <row r="98" spans="1:19" s="11" customFormat="1" ht="37.5">
      <c r="A98" s="42" t="s">
        <v>173</v>
      </c>
      <c r="B98" s="15" t="s">
        <v>120</v>
      </c>
      <c r="C98" s="15" t="s">
        <v>121</v>
      </c>
      <c r="D98" s="29" t="s">
        <v>241</v>
      </c>
      <c r="E98" s="15" t="s">
        <v>174</v>
      </c>
      <c r="F98" s="10">
        <v>17580.5</v>
      </c>
      <c r="G98" s="10"/>
      <c r="H98" s="10">
        <v>17580.5</v>
      </c>
      <c r="I98" s="10"/>
      <c r="J98" s="10">
        <f>L98+M98+K98</f>
        <v>17164.7</v>
      </c>
      <c r="K98" s="10"/>
      <c r="L98" s="10">
        <v>17164.7</v>
      </c>
      <c r="M98" s="10"/>
      <c r="N98" s="10">
        <f>P98+Q98+O98</f>
        <v>17164.7</v>
      </c>
      <c r="O98" s="86"/>
      <c r="P98" s="10">
        <v>17164.7</v>
      </c>
      <c r="Q98" s="86"/>
      <c r="R98" s="26"/>
      <c r="S98" s="85"/>
    </row>
    <row r="99" spans="1:19" s="11" customFormat="1" ht="37.5">
      <c r="A99" s="42" t="s">
        <v>92</v>
      </c>
      <c r="B99" s="15" t="s">
        <v>120</v>
      </c>
      <c r="C99" s="15" t="s">
        <v>121</v>
      </c>
      <c r="D99" s="29" t="s">
        <v>241</v>
      </c>
      <c r="E99" s="15" t="s">
        <v>177</v>
      </c>
      <c r="F99" s="10">
        <f>H99+I99+G99</f>
        <v>4032</v>
      </c>
      <c r="G99" s="10"/>
      <c r="H99" s="10">
        <v>4032</v>
      </c>
      <c r="I99" s="10"/>
      <c r="J99" s="10">
        <f>L99+M99+K99</f>
        <v>4032</v>
      </c>
      <c r="K99" s="10"/>
      <c r="L99" s="10">
        <v>4032</v>
      </c>
      <c r="M99" s="10"/>
      <c r="N99" s="10">
        <f>P99+Q99+O99</f>
        <v>4032</v>
      </c>
      <c r="O99" s="86"/>
      <c r="P99" s="10">
        <v>4032</v>
      </c>
      <c r="Q99" s="86"/>
      <c r="R99" s="26"/>
      <c r="S99" s="85"/>
    </row>
    <row r="100" spans="1:19" s="11" customFormat="1" ht="18.75">
      <c r="A100" s="42" t="s">
        <v>175</v>
      </c>
      <c r="B100" s="15" t="s">
        <v>120</v>
      </c>
      <c r="C100" s="15" t="s">
        <v>121</v>
      </c>
      <c r="D100" s="29" t="s">
        <v>241</v>
      </c>
      <c r="E100" s="15" t="s">
        <v>178</v>
      </c>
      <c r="F100" s="10">
        <f>H100+I100+G100</f>
        <v>100</v>
      </c>
      <c r="G100" s="10"/>
      <c r="H100" s="10">
        <v>100</v>
      </c>
      <c r="I100" s="10"/>
      <c r="J100" s="10">
        <f>L100+M100+K100</f>
        <v>100</v>
      </c>
      <c r="K100" s="10"/>
      <c r="L100" s="10">
        <v>100</v>
      </c>
      <c r="M100" s="10"/>
      <c r="N100" s="10">
        <f>P100+Q100+O100</f>
        <v>100</v>
      </c>
      <c r="O100" s="86"/>
      <c r="P100" s="10">
        <v>100</v>
      </c>
      <c r="Q100" s="86"/>
      <c r="R100" s="26"/>
      <c r="S100" s="85"/>
    </row>
    <row r="101" spans="1:19" s="11" customFormat="1" ht="56.25">
      <c r="A101" s="54" t="s">
        <v>455</v>
      </c>
      <c r="B101" s="15" t="s">
        <v>120</v>
      </c>
      <c r="C101" s="15" t="s">
        <v>121</v>
      </c>
      <c r="D101" s="29" t="s">
        <v>468</v>
      </c>
      <c r="E101" s="15"/>
      <c r="F101" s="10">
        <f>F102</f>
        <v>5067.2</v>
      </c>
      <c r="G101" s="10">
        <f aca="true" t="shared" si="39" ref="G101:Q101">G102</f>
        <v>0</v>
      </c>
      <c r="H101" s="10">
        <f t="shared" si="39"/>
        <v>5067.2</v>
      </c>
      <c r="I101" s="10">
        <f t="shared" si="39"/>
        <v>0</v>
      </c>
      <c r="J101" s="10">
        <f t="shared" si="39"/>
        <v>5067.2</v>
      </c>
      <c r="K101" s="10">
        <f t="shared" si="39"/>
        <v>0</v>
      </c>
      <c r="L101" s="10">
        <f t="shared" si="39"/>
        <v>5067.2</v>
      </c>
      <c r="M101" s="10">
        <f t="shared" si="39"/>
        <v>0</v>
      </c>
      <c r="N101" s="10">
        <f t="shared" si="39"/>
        <v>5067.2</v>
      </c>
      <c r="O101" s="10">
        <f t="shared" si="39"/>
        <v>0</v>
      </c>
      <c r="P101" s="10">
        <f t="shared" si="39"/>
        <v>5067.2</v>
      </c>
      <c r="Q101" s="10">
        <f t="shared" si="39"/>
        <v>0</v>
      </c>
      <c r="R101" s="26"/>
      <c r="S101" s="85"/>
    </row>
    <row r="102" spans="1:19" s="11" customFormat="1" ht="37.5">
      <c r="A102" s="42" t="s">
        <v>173</v>
      </c>
      <c r="B102" s="15" t="s">
        <v>120</v>
      </c>
      <c r="C102" s="15" t="s">
        <v>121</v>
      </c>
      <c r="D102" s="29" t="s">
        <v>468</v>
      </c>
      <c r="E102" s="15" t="s">
        <v>174</v>
      </c>
      <c r="F102" s="10">
        <f>H102+I102</f>
        <v>5067.2</v>
      </c>
      <c r="G102" s="10"/>
      <c r="H102" s="10">
        <v>5067.2</v>
      </c>
      <c r="I102" s="10"/>
      <c r="J102" s="10">
        <f>L102+M102</f>
        <v>5067.2</v>
      </c>
      <c r="K102" s="10"/>
      <c r="L102" s="10">
        <v>5067.2</v>
      </c>
      <c r="M102" s="10"/>
      <c r="N102" s="10">
        <f>P102+Q102</f>
        <v>5067.2</v>
      </c>
      <c r="O102" s="86"/>
      <c r="P102" s="86">
        <v>5067.2</v>
      </c>
      <c r="Q102" s="86"/>
      <c r="R102" s="26"/>
      <c r="S102" s="85"/>
    </row>
    <row r="103" spans="1:19" s="11" customFormat="1" ht="18.75">
      <c r="A103" s="43" t="s">
        <v>166</v>
      </c>
      <c r="B103" s="12" t="s">
        <v>120</v>
      </c>
      <c r="C103" s="12" t="s">
        <v>128</v>
      </c>
      <c r="D103" s="131"/>
      <c r="E103" s="12"/>
      <c r="F103" s="13">
        <f>F104</f>
        <v>9.6</v>
      </c>
      <c r="G103" s="13">
        <f aca="true" t="shared" si="40" ref="G103:Q104">G104</f>
        <v>9.6</v>
      </c>
      <c r="H103" s="13">
        <f t="shared" si="40"/>
        <v>0</v>
      </c>
      <c r="I103" s="13">
        <f t="shared" si="40"/>
        <v>0</v>
      </c>
      <c r="J103" s="13">
        <f t="shared" si="40"/>
        <v>28.4</v>
      </c>
      <c r="K103" s="13">
        <f t="shared" si="40"/>
        <v>28.4</v>
      </c>
      <c r="L103" s="13">
        <f t="shared" si="40"/>
        <v>0</v>
      </c>
      <c r="M103" s="13">
        <f t="shared" si="40"/>
        <v>0</v>
      </c>
      <c r="N103" s="13">
        <f t="shared" si="40"/>
        <v>3.9</v>
      </c>
      <c r="O103" s="13">
        <f t="shared" si="40"/>
        <v>3.9</v>
      </c>
      <c r="P103" s="13">
        <f t="shared" si="40"/>
        <v>0</v>
      </c>
      <c r="Q103" s="13">
        <f t="shared" si="40"/>
        <v>0</v>
      </c>
      <c r="R103" s="26"/>
      <c r="S103" s="85"/>
    </row>
    <row r="104" spans="1:19" s="11" customFormat="1" ht="18.75">
      <c r="A104" s="42" t="s">
        <v>162</v>
      </c>
      <c r="B104" s="15" t="s">
        <v>120</v>
      </c>
      <c r="C104" s="15" t="s">
        <v>128</v>
      </c>
      <c r="D104" s="29" t="s">
        <v>234</v>
      </c>
      <c r="E104" s="12"/>
      <c r="F104" s="10">
        <f>F105</f>
        <v>9.6</v>
      </c>
      <c r="G104" s="10">
        <f t="shared" si="40"/>
        <v>9.6</v>
      </c>
      <c r="H104" s="10">
        <f t="shared" si="40"/>
        <v>0</v>
      </c>
      <c r="I104" s="10">
        <f t="shared" si="40"/>
        <v>0</v>
      </c>
      <c r="J104" s="10">
        <f t="shared" si="40"/>
        <v>28.4</v>
      </c>
      <c r="K104" s="10">
        <f t="shared" si="40"/>
        <v>28.4</v>
      </c>
      <c r="L104" s="10">
        <f t="shared" si="40"/>
        <v>0</v>
      </c>
      <c r="M104" s="10">
        <f t="shared" si="40"/>
        <v>0</v>
      </c>
      <c r="N104" s="10">
        <f t="shared" si="40"/>
        <v>3.9</v>
      </c>
      <c r="O104" s="10">
        <f t="shared" si="40"/>
        <v>3.9</v>
      </c>
      <c r="P104" s="10">
        <f t="shared" si="40"/>
        <v>0</v>
      </c>
      <c r="Q104" s="10">
        <f t="shared" si="40"/>
        <v>0</v>
      </c>
      <c r="R104" s="26"/>
      <c r="S104" s="85"/>
    </row>
    <row r="105" spans="1:19" s="11" customFormat="1" ht="56.25">
      <c r="A105" s="42" t="s">
        <v>94</v>
      </c>
      <c r="B105" s="15" t="s">
        <v>120</v>
      </c>
      <c r="C105" s="15" t="s">
        <v>128</v>
      </c>
      <c r="D105" s="29" t="s">
        <v>243</v>
      </c>
      <c r="E105" s="15"/>
      <c r="F105" s="10">
        <f>F106</f>
        <v>9.6</v>
      </c>
      <c r="G105" s="10">
        <f aca="true" t="shared" si="41" ref="G105:Q105">G106</f>
        <v>9.6</v>
      </c>
      <c r="H105" s="10">
        <f t="shared" si="41"/>
        <v>0</v>
      </c>
      <c r="I105" s="10">
        <f t="shared" si="41"/>
        <v>0</v>
      </c>
      <c r="J105" s="10">
        <f t="shared" si="41"/>
        <v>28.4</v>
      </c>
      <c r="K105" s="10">
        <f t="shared" si="41"/>
        <v>28.4</v>
      </c>
      <c r="L105" s="10">
        <f t="shared" si="41"/>
        <v>0</v>
      </c>
      <c r="M105" s="10">
        <f t="shared" si="41"/>
        <v>0</v>
      </c>
      <c r="N105" s="10">
        <f t="shared" si="41"/>
        <v>3.9</v>
      </c>
      <c r="O105" s="10">
        <f t="shared" si="41"/>
        <v>3.9</v>
      </c>
      <c r="P105" s="10">
        <f t="shared" si="41"/>
        <v>0</v>
      </c>
      <c r="Q105" s="10">
        <f t="shared" si="41"/>
        <v>0</v>
      </c>
      <c r="R105" s="26"/>
      <c r="S105" s="85"/>
    </row>
    <row r="106" spans="1:19" s="11" customFormat="1" ht="37.5">
      <c r="A106" s="42" t="s">
        <v>92</v>
      </c>
      <c r="B106" s="15" t="s">
        <v>120</v>
      </c>
      <c r="C106" s="15" t="s">
        <v>128</v>
      </c>
      <c r="D106" s="29" t="s">
        <v>243</v>
      </c>
      <c r="E106" s="15" t="s">
        <v>177</v>
      </c>
      <c r="F106" s="10">
        <f>G106+H106+I106</f>
        <v>9.6</v>
      </c>
      <c r="G106" s="10">
        <v>9.6</v>
      </c>
      <c r="H106" s="10"/>
      <c r="I106" s="10"/>
      <c r="J106" s="10">
        <f>K106+L106+M106</f>
        <v>28.4</v>
      </c>
      <c r="K106" s="10">
        <v>28.4</v>
      </c>
      <c r="L106" s="10"/>
      <c r="M106" s="10"/>
      <c r="N106" s="10">
        <f>O106+P106+Q106</f>
        <v>3.9</v>
      </c>
      <c r="O106" s="86">
        <v>3.9</v>
      </c>
      <c r="P106" s="86"/>
      <c r="Q106" s="86"/>
      <c r="R106" s="26"/>
      <c r="S106" s="85"/>
    </row>
    <row r="107" spans="1:19" s="11" customFormat="1" ht="40.5" customHeight="1">
      <c r="A107" s="43" t="s">
        <v>199</v>
      </c>
      <c r="B107" s="12" t="s">
        <v>120</v>
      </c>
      <c r="C107" s="12" t="s">
        <v>136</v>
      </c>
      <c r="D107" s="131"/>
      <c r="E107" s="12"/>
      <c r="F107" s="13">
        <f aca="true" t="shared" si="42" ref="F107:Q107">F108</f>
        <v>8146.2</v>
      </c>
      <c r="G107" s="13">
        <f t="shared" si="42"/>
        <v>0</v>
      </c>
      <c r="H107" s="13">
        <f t="shared" si="42"/>
        <v>7926.3</v>
      </c>
      <c r="I107" s="13">
        <f t="shared" si="42"/>
        <v>219.9</v>
      </c>
      <c r="J107" s="13">
        <f t="shared" si="42"/>
        <v>8146.2</v>
      </c>
      <c r="K107" s="13">
        <f t="shared" si="42"/>
        <v>0</v>
      </c>
      <c r="L107" s="13">
        <f t="shared" si="42"/>
        <v>7926.3</v>
      </c>
      <c r="M107" s="13">
        <f t="shared" si="42"/>
        <v>219.9</v>
      </c>
      <c r="N107" s="13">
        <f t="shared" si="42"/>
        <v>8146.2</v>
      </c>
      <c r="O107" s="10">
        <f t="shared" si="42"/>
        <v>0</v>
      </c>
      <c r="P107" s="10">
        <f t="shared" si="42"/>
        <v>7926.3</v>
      </c>
      <c r="Q107" s="10">
        <f t="shared" si="42"/>
        <v>219.9</v>
      </c>
      <c r="R107" s="26"/>
      <c r="S107" s="85"/>
    </row>
    <row r="108" spans="1:19" s="11" customFormat="1" ht="39" customHeight="1">
      <c r="A108" s="42" t="s">
        <v>483</v>
      </c>
      <c r="B108" s="15" t="s">
        <v>120</v>
      </c>
      <c r="C108" s="15" t="s">
        <v>136</v>
      </c>
      <c r="D108" s="29" t="s">
        <v>277</v>
      </c>
      <c r="E108" s="15"/>
      <c r="F108" s="10">
        <f>F113+F109</f>
        <v>8146.2</v>
      </c>
      <c r="G108" s="10">
        <f aca="true" t="shared" si="43" ref="G108:Q108">G113+G109</f>
        <v>0</v>
      </c>
      <c r="H108" s="10">
        <f t="shared" si="43"/>
        <v>7926.3</v>
      </c>
      <c r="I108" s="10">
        <f t="shared" si="43"/>
        <v>219.9</v>
      </c>
      <c r="J108" s="10">
        <f t="shared" si="43"/>
        <v>8146.2</v>
      </c>
      <c r="K108" s="10">
        <f t="shared" si="43"/>
        <v>0</v>
      </c>
      <c r="L108" s="10">
        <f t="shared" si="43"/>
        <v>7926.3</v>
      </c>
      <c r="M108" s="10">
        <f t="shared" si="43"/>
        <v>219.9</v>
      </c>
      <c r="N108" s="10">
        <f t="shared" si="43"/>
        <v>8146.2</v>
      </c>
      <c r="O108" s="10">
        <f t="shared" si="43"/>
        <v>0</v>
      </c>
      <c r="P108" s="10">
        <f t="shared" si="43"/>
        <v>7926.3</v>
      </c>
      <c r="Q108" s="10">
        <f t="shared" si="43"/>
        <v>219.9</v>
      </c>
      <c r="R108" s="26"/>
      <c r="S108" s="85"/>
    </row>
    <row r="109" spans="1:19" s="11" customFormat="1" ht="60" customHeight="1">
      <c r="A109" s="42" t="s">
        <v>491</v>
      </c>
      <c r="B109" s="15" t="s">
        <v>120</v>
      </c>
      <c r="C109" s="15" t="s">
        <v>136</v>
      </c>
      <c r="D109" s="29" t="s">
        <v>279</v>
      </c>
      <c r="E109" s="15"/>
      <c r="F109" s="10">
        <f>F110</f>
        <v>219.9</v>
      </c>
      <c r="G109" s="10">
        <f aca="true" t="shared" si="44" ref="G109:Q109">G110</f>
        <v>0</v>
      </c>
      <c r="H109" s="10">
        <f t="shared" si="44"/>
        <v>0</v>
      </c>
      <c r="I109" s="10">
        <f t="shared" si="44"/>
        <v>219.9</v>
      </c>
      <c r="J109" s="10">
        <f t="shared" si="44"/>
        <v>219.9</v>
      </c>
      <c r="K109" s="10">
        <f t="shared" si="44"/>
        <v>0</v>
      </c>
      <c r="L109" s="10">
        <f t="shared" si="44"/>
        <v>0</v>
      </c>
      <c r="M109" s="10">
        <f t="shared" si="44"/>
        <v>219.9</v>
      </c>
      <c r="N109" s="10">
        <f t="shared" si="44"/>
        <v>219.9</v>
      </c>
      <c r="O109" s="10">
        <f t="shared" si="44"/>
        <v>0</v>
      </c>
      <c r="P109" s="10">
        <f t="shared" si="44"/>
        <v>0</v>
      </c>
      <c r="Q109" s="10">
        <f t="shared" si="44"/>
        <v>219.9</v>
      </c>
      <c r="R109" s="26"/>
      <c r="S109" s="85"/>
    </row>
    <row r="110" spans="1:19" s="11" customFormat="1" ht="37.5">
      <c r="A110" s="42" t="s">
        <v>26</v>
      </c>
      <c r="B110" s="15" t="s">
        <v>120</v>
      </c>
      <c r="C110" s="15" t="s">
        <v>136</v>
      </c>
      <c r="D110" s="29" t="s">
        <v>490</v>
      </c>
      <c r="E110" s="15"/>
      <c r="F110" s="10">
        <f>F111+F112</f>
        <v>219.9</v>
      </c>
      <c r="G110" s="10">
        <f aca="true" t="shared" si="45" ref="G110:Q110">G111+G112</f>
        <v>0</v>
      </c>
      <c r="H110" s="10">
        <f t="shared" si="45"/>
        <v>0</v>
      </c>
      <c r="I110" s="10">
        <f t="shared" si="45"/>
        <v>219.9</v>
      </c>
      <c r="J110" s="10">
        <f t="shared" si="45"/>
        <v>219.9</v>
      </c>
      <c r="K110" s="10">
        <f t="shared" si="45"/>
        <v>0</v>
      </c>
      <c r="L110" s="10">
        <f t="shared" si="45"/>
        <v>0</v>
      </c>
      <c r="M110" s="10">
        <f t="shared" si="45"/>
        <v>219.9</v>
      </c>
      <c r="N110" s="10">
        <f t="shared" si="45"/>
        <v>219.9</v>
      </c>
      <c r="O110" s="10">
        <f t="shared" si="45"/>
        <v>0</v>
      </c>
      <c r="P110" s="10">
        <f t="shared" si="45"/>
        <v>0</v>
      </c>
      <c r="Q110" s="10">
        <f t="shared" si="45"/>
        <v>219.9</v>
      </c>
      <c r="R110" s="26"/>
      <c r="S110" s="85"/>
    </row>
    <row r="111" spans="1:19" s="11" customFormat="1" ht="37.5">
      <c r="A111" s="42" t="s">
        <v>173</v>
      </c>
      <c r="B111" s="15" t="s">
        <v>120</v>
      </c>
      <c r="C111" s="15" t="s">
        <v>136</v>
      </c>
      <c r="D111" s="29" t="s">
        <v>490</v>
      </c>
      <c r="E111" s="15" t="s">
        <v>174</v>
      </c>
      <c r="F111" s="10">
        <f>G111+H111+I111</f>
        <v>154</v>
      </c>
      <c r="G111" s="10"/>
      <c r="H111" s="10"/>
      <c r="I111" s="10">
        <v>154</v>
      </c>
      <c r="J111" s="10">
        <f>K111+L111+M111</f>
        <v>154</v>
      </c>
      <c r="K111" s="10"/>
      <c r="L111" s="10"/>
      <c r="M111" s="10">
        <v>154</v>
      </c>
      <c r="N111" s="10">
        <f>O111+P111+Q111</f>
        <v>154</v>
      </c>
      <c r="O111" s="86"/>
      <c r="P111" s="86"/>
      <c r="Q111" s="86">
        <v>154</v>
      </c>
      <c r="R111" s="26"/>
      <c r="S111" s="85"/>
    </row>
    <row r="112" spans="1:19" s="11" customFormat="1" ht="37.5">
      <c r="A112" s="42" t="s">
        <v>92</v>
      </c>
      <c r="B112" s="15" t="s">
        <v>120</v>
      </c>
      <c r="C112" s="15" t="s">
        <v>136</v>
      </c>
      <c r="D112" s="29" t="s">
        <v>490</v>
      </c>
      <c r="E112" s="15" t="s">
        <v>177</v>
      </c>
      <c r="F112" s="10">
        <f>G112+H112+I112</f>
        <v>65.9</v>
      </c>
      <c r="G112" s="10"/>
      <c r="H112" s="10"/>
      <c r="I112" s="10">
        <v>65.9</v>
      </c>
      <c r="J112" s="10">
        <f>K112+L112+M112</f>
        <v>65.9</v>
      </c>
      <c r="K112" s="10"/>
      <c r="L112" s="10"/>
      <c r="M112" s="10">
        <v>65.9</v>
      </c>
      <c r="N112" s="10">
        <f>O112+P112+Q112</f>
        <v>65.9</v>
      </c>
      <c r="O112" s="86"/>
      <c r="P112" s="86"/>
      <c r="Q112" s="86">
        <v>65.9</v>
      </c>
      <c r="R112" s="26"/>
      <c r="S112" s="85"/>
    </row>
    <row r="113" spans="1:19" s="11" customFormat="1" ht="56.25">
      <c r="A113" s="42" t="s">
        <v>415</v>
      </c>
      <c r="B113" s="15" t="s">
        <v>120</v>
      </c>
      <c r="C113" s="15" t="s">
        <v>136</v>
      </c>
      <c r="D113" s="29" t="s">
        <v>67</v>
      </c>
      <c r="E113" s="15"/>
      <c r="F113" s="10">
        <f>F114+F117</f>
        <v>7926.3</v>
      </c>
      <c r="G113" s="10">
        <f aca="true" t="shared" si="46" ref="G113:Q113">G114+G117</f>
        <v>0</v>
      </c>
      <c r="H113" s="10">
        <f t="shared" si="46"/>
        <v>7926.3</v>
      </c>
      <c r="I113" s="10">
        <f t="shared" si="46"/>
        <v>0</v>
      </c>
      <c r="J113" s="10">
        <f t="shared" si="46"/>
        <v>7926.3</v>
      </c>
      <c r="K113" s="10">
        <f t="shared" si="46"/>
        <v>0</v>
      </c>
      <c r="L113" s="10">
        <f t="shared" si="46"/>
        <v>7926.3</v>
      </c>
      <c r="M113" s="10">
        <f t="shared" si="46"/>
        <v>0</v>
      </c>
      <c r="N113" s="10">
        <f t="shared" si="46"/>
        <v>7926.3</v>
      </c>
      <c r="O113" s="10">
        <f t="shared" si="46"/>
        <v>0</v>
      </c>
      <c r="P113" s="10">
        <f t="shared" si="46"/>
        <v>7926.3</v>
      </c>
      <c r="Q113" s="10">
        <f t="shared" si="46"/>
        <v>0</v>
      </c>
      <c r="R113" s="26"/>
      <c r="S113" s="85"/>
    </row>
    <row r="114" spans="1:19" s="11" customFormat="1" ht="24" customHeight="1">
      <c r="A114" s="42" t="s">
        <v>188</v>
      </c>
      <c r="B114" s="15" t="s">
        <v>120</v>
      </c>
      <c r="C114" s="15" t="s">
        <v>136</v>
      </c>
      <c r="D114" s="29" t="s">
        <v>492</v>
      </c>
      <c r="E114" s="15"/>
      <c r="F114" s="10">
        <f aca="true" t="shared" si="47" ref="F114:Q114">F115+F116</f>
        <v>6449.1</v>
      </c>
      <c r="G114" s="10">
        <f t="shared" si="47"/>
        <v>0</v>
      </c>
      <c r="H114" s="10">
        <f t="shared" si="47"/>
        <v>6449.1</v>
      </c>
      <c r="I114" s="10">
        <f t="shared" si="47"/>
        <v>0</v>
      </c>
      <c r="J114" s="10">
        <f t="shared" si="47"/>
        <v>6449.1</v>
      </c>
      <c r="K114" s="10">
        <f t="shared" si="47"/>
        <v>0</v>
      </c>
      <c r="L114" s="10">
        <f t="shared" si="47"/>
        <v>6449.1</v>
      </c>
      <c r="M114" s="10">
        <f t="shared" si="47"/>
        <v>0</v>
      </c>
      <c r="N114" s="10">
        <f t="shared" si="47"/>
        <v>6449.1</v>
      </c>
      <c r="O114" s="10">
        <f t="shared" si="47"/>
        <v>0</v>
      </c>
      <c r="P114" s="10">
        <f t="shared" si="47"/>
        <v>6449.1</v>
      </c>
      <c r="Q114" s="10">
        <f t="shared" si="47"/>
        <v>0</v>
      </c>
      <c r="R114" s="26"/>
      <c r="S114" s="85"/>
    </row>
    <row r="115" spans="1:19" s="11" customFormat="1" ht="37.5">
      <c r="A115" s="42" t="s">
        <v>173</v>
      </c>
      <c r="B115" s="15" t="s">
        <v>120</v>
      </c>
      <c r="C115" s="15" t="s">
        <v>136</v>
      </c>
      <c r="D115" s="29" t="s">
        <v>492</v>
      </c>
      <c r="E115" s="15" t="s">
        <v>174</v>
      </c>
      <c r="F115" s="10">
        <f>G115+H115+I115</f>
        <v>5415.5</v>
      </c>
      <c r="G115" s="10"/>
      <c r="H115" s="9">
        <v>5415.5</v>
      </c>
      <c r="I115" s="10"/>
      <c r="J115" s="10">
        <f>K115+L115+M115</f>
        <v>5415.5</v>
      </c>
      <c r="K115" s="10"/>
      <c r="L115" s="9">
        <v>5415.5</v>
      </c>
      <c r="M115" s="10"/>
      <c r="N115" s="10">
        <f>O115+P115+Q115</f>
        <v>5415.5</v>
      </c>
      <c r="O115" s="10"/>
      <c r="P115" s="9">
        <v>5415.5</v>
      </c>
      <c r="Q115" s="10"/>
      <c r="R115" s="26"/>
      <c r="S115" s="85"/>
    </row>
    <row r="116" spans="1:19" s="11" customFormat="1" ht="37.5">
      <c r="A116" s="42" t="s">
        <v>92</v>
      </c>
      <c r="B116" s="15" t="s">
        <v>120</v>
      </c>
      <c r="C116" s="15" t="s">
        <v>136</v>
      </c>
      <c r="D116" s="29" t="s">
        <v>492</v>
      </c>
      <c r="E116" s="15" t="s">
        <v>177</v>
      </c>
      <c r="F116" s="10">
        <f>G116+H116+I116</f>
        <v>1033.6</v>
      </c>
      <c r="G116" s="10"/>
      <c r="H116" s="9">
        <v>1033.6</v>
      </c>
      <c r="I116" s="10"/>
      <c r="J116" s="10">
        <f>K116+L116+M116</f>
        <v>1033.6</v>
      </c>
      <c r="K116" s="10"/>
      <c r="L116" s="9">
        <v>1033.6</v>
      </c>
      <c r="M116" s="10"/>
      <c r="N116" s="10">
        <f>O116+P116+Q116</f>
        <v>1033.6</v>
      </c>
      <c r="O116" s="10"/>
      <c r="P116" s="9">
        <v>1033.6</v>
      </c>
      <c r="Q116" s="10"/>
      <c r="R116" s="26"/>
      <c r="S116" s="85"/>
    </row>
    <row r="117" spans="1:19" s="11" customFormat="1" ht="56.25">
      <c r="A117" s="54" t="s">
        <v>455</v>
      </c>
      <c r="B117" s="15" t="s">
        <v>120</v>
      </c>
      <c r="C117" s="15" t="s">
        <v>136</v>
      </c>
      <c r="D117" s="29" t="s">
        <v>574</v>
      </c>
      <c r="E117" s="15"/>
      <c r="F117" s="10">
        <f>F118</f>
        <v>1477.2</v>
      </c>
      <c r="G117" s="10">
        <f aca="true" t="shared" si="48" ref="G117:Q117">G118</f>
        <v>0</v>
      </c>
      <c r="H117" s="10">
        <f t="shared" si="48"/>
        <v>1477.2</v>
      </c>
      <c r="I117" s="10">
        <f t="shared" si="48"/>
        <v>0</v>
      </c>
      <c r="J117" s="10">
        <f t="shared" si="48"/>
        <v>1477.2</v>
      </c>
      <c r="K117" s="10">
        <f t="shared" si="48"/>
        <v>0</v>
      </c>
      <c r="L117" s="10">
        <f t="shared" si="48"/>
        <v>1477.2</v>
      </c>
      <c r="M117" s="10">
        <f t="shared" si="48"/>
        <v>0</v>
      </c>
      <c r="N117" s="10">
        <f t="shared" si="48"/>
        <v>1477.2</v>
      </c>
      <c r="O117" s="10">
        <f t="shared" si="48"/>
        <v>0</v>
      </c>
      <c r="P117" s="10">
        <f t="shared" si="48"/>
        <v>1477.2</v>
      </c>
      <c r="Q117" s="10">
        <f t="shared" si="48"/>
        <v>0</v>
      </c>
      <c r="R117" s="26"/>
      <c r="S117" s="85"/>
    </row>
    <row r="118" spans="1:19" s="11" customFormat="1" ht="37.5">
      <c r="A118" s="42" t="s">
        <v>173</v>
      </c>
      <c r="B118" s="15" t="s">
        <v>120</v>
      </c>
      <c r="C118" s="15" t="s">
        <v>136</v>
      </c>
      <c r="D118" s="29" t="s">
        <v>574</v>
      </c>
      <c r="E118" s="15" t="s">
        <v>174</v>
      </c>
      <c r="F118" s="10">
        <f>G118+H118+I118</f>
        <v>1477.2</v>
      </c>
      <c r="G118" s="10"/>
      <c r="H118" s="9">
        <v>1477.2</v>
      </c>
      <c r="I118" s="10"/>
      <c r="J118" s="10">
        <f>K118+L118+M118</f>
        <v>1477.2</v>
      </c>
      <c r="K118" s="10"/>
      <c r="L118" s="9">
        <v>1477.2</v>
      </c>
      <c r="M118" s="10"/>
      <c r="N118" s="10">
        <f>O118+P118+Q118</f>
        <v>1477.2</v>
      </c>
      <c r="O118" s="10"/>
      <c r="P118" s="9">
        <v>1477.2</v>
      </c>
      <c r="Q118" s="10"/>
      <c r="R118" s="26"/>
      <c r="S118" s="85"/>
    </row>
    <row r="119" spans="1:19" s="11" customFormat="1" ht="22.5" customHeight="1">
      <c r="A119" s="43" t="s">
        <v>122</v>
      </c>
      <c r="B119" s="12" t="s">
        <v>120</v>
      </c>
      <c r="C119" s="12" t="s">
        <v>142</v>
      </c>
      <c r="D119" s="131"/>
      <c r="E119" s="12"/>
      <c r="F119" s="13">
        <f>F120</f>
        <v>6000</v>
      </c>
      <c r="G119" s="13">
        <f aca="true" t="shared" si="49" ref="G119:N120">G120</f>
        <v>0</v>
      </c>
      <c r="H119" s="13">
        <f t="shared" si="49"/>
        <v>6000</v>
      </c>
      <c r="I119" s="13">
        <f t="shared" si="49"/>
        <v>0</v>
      </c>
      <c r="J119" s="13">
        <f t="shared" si="49"/>
        <v>5000</v>
      </c>
      <c r="K119" s="13">
        <f t="shared" si="49"/>
        <v>0</v>
      </c>
      <c r="L119" s="13">
        <f t="shared" si="49"/>
        <v>5000</v>
      </c>
      <c r="M119" s="13">
        <f t="shared" si="49"/>
        <v>0</v>
      </c>
      <c r="N119" s="13">
        <f t="shared" si="49"/>
        <v>5000</v>
      </c>
      <c r="O119" s="10">
        <f aca="true" t="shared" si="50" ref="G119:Q121">O120</f>
        <v>0</v>
      </c>
      <c r="P119" s="10">
        <f t="shared" si="50"/>
        <v>5000</v>
      </c>
      <c r="Q119" s="10">
        <f t="shared" si="50"/>
        <v>0</v>
      </c>
      <c r="R119" s="26"/>
      <c r="S119" s="85"/>
    </row>
    <row r="120" spans="1:19" s="11" customFormat="1" ht="25.5" customHeight="1">
      <c r="A120" s="42" t="s">
        <v>338</v>
      </c>
      <c r="B120" s="15" t="s">
        <v>120</v>
      </c>
      <c r="C120" s="15" t="s">
        <v>142</v>
      </c>
      <c r="D120" s="29" t="s">
        <v>244</v>
      </c>
      <c r="E120" s="15"/>
      <c r="F120" s="10">
        <f>F121</f>
        <v>6000</v>
      </c>
      <c r="G120" s="10">
        <f t="shared" si="49"/>
        <v>0</v>
      </c>
      <c r="H120" s="10">
        <f t="shared" si="49"/>
        <v>6000</v>
      </c>
      <c r="I120" s="10">
        <f t="shared" si="49"/>
        <v>0</v>
      </c>
      <c r="J120" s="10">
        <f t="shared" si="49"/>
        <v>5000</v>
      </c>
      <c r="K120" s="10">
        <f t="shared" si="49"/>
        <v>0</v>
      </c>
      <c r="L120" s="10">
        <f t="shared" si="49"/>
        <v>5000</v>
      </c>
      <c r="M120" s="10">
        <f t="shared" si="49"/>
        <v>0</v>
      </c>
      <c r="N120" s="10">
        <f t="shared" si="49"/>
        <v>5000</v>
      </c>
      <c r="O120" s="10">
        <f t="shared" si="50"/>
        <v>0</v>
      </c>
      <c r="P120" s="10">
        <f t="shared" si="50"/>
        <v>5000</v>
      </c>
      <c r="Q120" s="10">
        <f t="shared" si="50"/>
        <v>0</v>
      </c>
      <c r="R120" s="26"/>
      <c r="S120" s="85"/>
    </row>
    <row r="121" spans="1:19" s="11" customFormat="1" ht="25.5" customHeight="1">
      <c r="A121" s="42" t="s">
        <v>147</v>
      </c>
      <c r="B121" s="15" t="s">
        <v>120</v>
      </c>
      <c r="C121" s="15" t="s">
        <v>142</v>
      </c>
      <c r="D121" s="29" t="s">
        <v>245</v>
      </c>
      <c r="E121" s="15"/>
      <c r="F121" s="10">
        <f>F122</f>
        <v>6000</v>
      </c>
      <c r="G121" s="10">
        <f t="shared" si="50"/>
        <v>0</v>
      </c>
      <c r="H121" s="10">
        <f t="shared" si="50"/>
        <v>6000</v>
      </c>
      <c r="I121" s="10">
        <f t="shared" si="50"/>
        <v>0</v>
      </c>
      <c r="J121" s="10">
        <f t="shared" si="50"/>
        <v>5000</v>
      </c>
      <c r="K121" s="10">
        <f t="shared" si="50"/>
        <v>0</v>
      </c>
      <c r="L121" s="10">
        <f t="shared" si="50"/>
        <v>5000</v>
      </c>
      <c r="M121" s="10">
        <f t="shared" si="50"/>
        <v>0</v>
      </c>
      <c r="N121" s="10">
        <f t="shared" si="50"/>
        <v>5000</v>
      </c>
      <c r="O121" s="10">
        <f t="shared" si="50"/>
        <v>0</v>
      </c>
      <c r="P121" s="10">
        <f t="shared" si="50"/>
        <v>5000</v>
      </c>
      <c r="Q121" s="10">
        <f t="shared" si="50"/>
        <v>0</v>
      </c>
      <c r="R121" s="26"/>
      <c r="S121" s="85"/>
    </row>
    <row r="122" spans="1:19" s="11" customFormat="1" ht="18.75">
      <c r="A122" s="42" t="s">
        <v>182</v>
      </c>
      <c r="B122" s="15" t="s">
        <v>120</v>
      </c>
      <c r="C122" s="15" t="s">
        <v>142</v>
      </c>
      <c r="D122" s="29" t="s">
        <v>245</v>
      </c>
      <c r="E122" s="15" t="s">
        <v>181</v>
      </c>
      <c r="F122" s="10">
        <f>G122+H122+I122</f>
        <v>6000</v>
      </c>
      <c r="G122" s="10"/>
      <c r="H122" s="10">
        <v>6000</v>
      </c>
      <c r="I122" s="10"/>
      <c r="J122" s="10">
        <f>K122+L122+M122</f>
        <v>5000</v>
      </c>
      <c r="K122" s="10"/>
      <c r="L122" s="10">
        <v>5000</v>
      </c>
      <c r="M122" s="10"/>
      <c r="N122" s="10">
        <f>O122+P122+Q122</f>
        <v>5000</v>
      </c>
      <c r="O122" s="86"/>
      <c r="P122" s="86">
        <v>5000</v>
      </c>
      <c r="Q122" s="86"/>
      <c r="R122" s="26"/>
      <c r="S122" s="85"/>
    </row>
    <row r="123" spans="1:19" s="11" customFormat="1" ht="18.75">
      <c r="A123" s="43" t="s">
        <v>143</v>
      </c>
      <c r="B123" s="12" t="s">
        <v>120</v>
      </c>
      <c r="C123" s="12" t="s">
        <v>157</v>
      </c>
      <c r="D123" s="131"/>
      <c r="E123" s="12"/>
      <c r="F123" s="13">
        <f>F129+F159+F164+F124+F137+F152+F138</f>
        <v>27996.3</v>
      </c>
      <c r="G123" s="13">
        <f aca="true" t="shared" si="51" ref="G123:N123">G129+G159+G164+G124+G137+G152+G138</f>
        <v>11850.5</v>
      </c>
      <c r="H123" s="13">
        <f t="shared" si="51"/>
        <v>14077.800000000001</v>
      </c>
      <c r="I123" s="13">
        <f t="shared" si="51"/>
        <v>2073.7</v>
      </c>
      <c r="J123" s="13">
        <f t="shared" si="51"/>
        <v>21025.6</v>
      </c>
      <c r="K123" s="13">
        <f t="shared" si="51"/>
        <v>4951.8</v>
      </c>
      <c r="L123" s="13">
        <f t="shared" si="51"/>
        <v>14000.1</v>
      </c>
      <c r="M123" s="13">
        <f t="shared" si="51"/>
        <v>2073.7</v>
      </c>
      <c r="N123" s="13">
        <f t="shared" si="51"/>
        <v>21025.6</v>
      </c>
      <c r="O123" s="13">
        <f>O129+O159+O164+O124+O137+O152</f>
        <v>4951.8</v>
      </c>
      <c r="P123" s="13">
        <f>P129+P159+P164+P124+P137+P152</f>
        <v>14000.1</v>
      </c>
      <c r="Q123" s="13">
        <f>Q129+Q159+Q164+Q124+Q137+Q152</f>
        <v>2073.7</v>
      </c>
      <c r="R123" s="26"/>
      <c r="S123" s="85"/>
    </row>
    <row r="124" spans="1:19" s="11" customFormat="1" ht="56.25">
      <c r="A124" s="42" t="s">
        <v>538</v>
      </c>
      <c r="B124" s="15" t="s">
        <v>120</v>
      </c>
      <c r="C124" s="15" t="s">
        <v>157</v>
      </c>
      <c r="D124" s="29" t="s">
        <v>246</v>
      </c>
      <c r="E124" s="15"/>
      <c r="F124" s="10">
        <f>F125</f>
        <v>0</v>
      </c>
      <c r="G124" s="10">
        <f aca="true" t="shared" si="52" ref="G124:Q126">G125</f>
        <v>0</v>
      </c>
      <c r="H124" s="10">
        <f t="shared" si="52"/>
        <v>0</v>
      </c>
      <c r="I124" s="10">
        <f t="shared" si="52"/>
        <v>0</v>
      </c>
      <c r="J124" s="10">
        <f t="shared" si="52"/>
        <v>2.5</v>
      </c>
      <c r="K124" s="10">
        <f t="shared" si="52"/>
        <v>0</v>
      </c>
      <c r="L124" s="10">
        <f t="shared" si="52"/>
        <v>2.5</v>
      </c>
      <c r="M124" s="10">
        <f t="shared" si="52"/>
        <v>0</v>
      </c>
      <c r="N124" s="10">
        <f t="shared" si="52"/>
        <v>2.5</v>
      </c>
      <c r="O124" s="10">
        <f t="shared" si="52"/>
        <v>0</v>
      </c>
      <c r="P124" s="10">
        <f t="shared" si="52"/>
        <v>2.5</v>
      </c>
      <c r="Q124" s="10">
        <f t="shared" si="52"/>
        <v>0</v>
      </c>
      <c r="R124" s="26"/>
      <c r="S124" s="85"/>
    </row>
    <row r="125" spans="1:19" s="11" customFormat="1" ht="37.5">
      <c r="A125" s="42" t="s">
        <v>411</v>
      </c>
      <c r="B125" s="15" t="s">
        <v>120</v>
      </c>
      <c r="C125" s="15" t="s">
        <v>157</v>
      </c>
      <c r="D125" s="29" t="s">
        <v>63</v>
      </c>
      <c r="E125" s="15"/>
      <c r="F125" s="10">
        <f>F126</f>
        <v>0</v>
      </c>
      <c r="G125" s="10">
        <f t="shared" si="52"/>
        <v>0</v>
      </c>
      <c r="H125" s="10">
        <f t="shared" si="52"/>
        <v>0</v>
      </c>
      <c r="I125" s="10">
        <f t="shared" si="52"/>
        <v>0</v>
      </c>
      <c r="J125" s="10">
        <f t="shared" si="52"/>
        <v>2.5</v>
      </c>
      <c r="K125" s="10">
        <f t="shared" si="52"/>
        <v>0</v>
      </c>
      <c r="L125" s="10">
        <f t="shared" si="52"/>
        <v>2.5</v>
      </c>
      <c r="M125" s="10">
        <f t="shared" si="52"/>
        <v>0</v>
      </c>
      <c r="N125" s="10">
        <f t="shared" si="52"/>
        <v>2.5</v>
      </c>
      <c r="O125" s="10">
        <f t="shared" si="52"/>
        <v>0</v>
      </c>
      <c r="P125" s="10">
        <f t="shared" si="52"/>
        <v>2.5</v>
      </c>
      <c r="Q125" s="10">
        <f t="shared" si="52"/>
        <v>0</v>
      </c>
      <c r="R125" s="26"/>
      <c r="S125" s="85"/>
    </row>
    <row r="126" spans="1:19" s="11" customFormat="1" ht="65.25" customHeight="1">
      <c r="A126" s="42" t="s">
        <v>64</v>
      </c>
      <c r="B126" s="15" t="s">
        <v>120</v>
      </c>
      <c r="C126" s="15" t="s">
        <v>157</v>
      </c>
      <c r="D126" s="29" t="s">
        <v>546</v>
      </c>
      <c r="E126" s="15"/>
      <c r="F126" s="10">
        <f>F127</f>
        <v>0</v>
      </c>
      <c r="G126" s="10">
        <f t="shared" si="52"/>
        <v>0</v>
      </c>
      <c r="H126" s="10">
        <f t="shared" si="52"/>
        <v>0</v>
      </c>
      <c r="I126" s="10">
        <f t="shared" si="52"/>
        <v>0</v>
      </c>
      <c r="J126" s="10">
        <f t="shared" si="52"/>
        <v>2.5</v>
      </c>
      <c r="K126" s="10">
        <f t="shared" si="52"/>
        <v>0</v>
      </c>
      <c r="L126" s="10">
        <f t="shared" si="52"/>
        <v>2.5</v>
      </c>
      <c r="M126" s="10">
        <f t="shared" si="52"/>
        <v>0</v>
      </c>
      <c r="N126" s="10">
        <f t="shared" si="52"/>
        <v>2.5</v>
      </c>
      <c r="O126" s="10">
        <f t="shared" si="52"/>
        <v>0</v>
      </c>
      <c r="P126" s="10">
        <f t="shared" si="52"/>
        <v>2.5</v>
      </c>
      <c r="Q126" s="10">
        <f t="shared" si="52"/>
        <v>0</v>
      </c>
      <c r="R126" s="26"/>
      <c r="S126" s="85"/>
    </row>
    <row r="127" spans="1:19" s="11" customFormat="1" ht="18.75">
      <c r="A127" s="42" t="s">
        <v>211</v>
      </c>
      <c r="B127" s="15" t="s">
        <v>120</v>
      </c>
      <c r="C127" s="15" t="s">
        <v>157</v>
      </c>
      <c r="D127" s="29" t="s">
        <v>547</v>
      </c>
      <c r="E127" s="15"/>
      <c r="F127" s="10">
        <f>F128</f>
        <v>0</v>
      </c>
      <c r="G127" s="10">
        <f aca="true" t="shared" si="53" ref="G127:Q127">G128</f>
        <v>0</v>
      </c>
      <c r="H127" s="10">
        <f t="shared" si="53"/>
        <v>0</v>
      </c>
      <c r="I127" s="10">
        <f t="shared" si="53"/>
        <v>0</v>
      </c>
      <c r="J127" s="10">
        <f t="shared" si="53"/>
        <v>2.5</v>
      </c>
      <c r="K127" s="10">
        <f t="shared" si="53"/>
        <v>0</v>
      </c>
      <c r="L127" s="10">
        <f t="shared" si="53"/>
        <v>2.5</v>
      </c>
      <c r="M127" s="10">
        <f t="shared" si="53"/>
        <v>0</v>
      </c>
      <c r="N127" s="10">
        <f t="shared" si="53"/>
        <v>2.5</v>
      </c>
      <c r="O127" s="10">
        <f t="shared" si="53"/>
        <v>0</v>
      </c>
      <c r="P127" s="10">
        <f t="shared" si="53"/>
        <v>2.5</v>
      </c>
      <c r="Q127" s="10">
        <f t="shared" si="53"/>
        <v>0</v>
      </c>
      <c r="R127" s="26"/>
      <c r="S127" s="85"/>
    </row>
    <row r="128" spans="1:19" s="11" customFormat="1" ht="37.5">
      <c r="A128" s="42" t="s">
        <v>92</v>
      </c>
      <c r="B128" s="15" t="s">
        <v>120</v>
      </c>
      <c r="C128" s="15" t="s">
        <v>157</v>
      </c>
      <c r="D128" s="29" t="s">
        <v>547</v>
      </c>
      <c r="E128" s="15" t="s">
        <v>177</v>
      </c>
      <c r="F128" s="10">
        <f>G128+H128+I128</f>
        <v>0</v>
      </c>
      <c r="G128" s="10"/>
      <c r="H128" s="10"/>
      <c r="I128" s="10"/>
      <c r="J128" s="10">
        <f>K128+L128+M128</f>
        <v>2.5</v>
      </c>
      <c r="K128" s="10"/>
      <c r="L128" s="10">
        <v>2.5</v>
      </c>
      <c r="M128" s="10"/>
      <c r="N128" s="10">
        <f>O128+P128+Q128</f>
        <v>2.5</v>
      </c>
      <c r="O128" s="86"/>
      <c r="P128" s="86">
        <v>2.5</v>
      </c>
      <c r="Q128" s="86"/>
      <c r="R128" s="26"/>
      <c r="S128" s="85"/>
    </row>
    <row r="129" spans="1:19" s="11" customFormat="1" ht="37.5">
      <c r="A129" s="42" t="s">
        <v>503</v>
      </c>
      <c r="B129" s="15" t="s">
        <v>120</v>
      </c>
      <c r="C129" s="15" t="s">
        <v>157</v>
      </c>
      <c r="D129" s="29" t="s">
        <v>247</v>
      </c>
      <c r="E129" s="29"/>
      <c r="F129" s="10">
        <f>F130</f>
        <v>90</v>
      </c>
      <c r="G129" s="10">
        <f aca="true" t="shared" si="54" ref="G129:Q129">G130</f>
        <v>0</v>
      </c>
      <c r="H129" s="10">
        <f t="shared" si="54"/>
        <v>90</v>
      </c>
      <c r="I129" s="10">
        <f t="shared" si="54"/>
        <v>0</v>
      </c>
      <c r="J129" s="10">
        <f t="shared" si="54"/>
        <v>90</v>
      </c>
      <c r="K129" s="10">
        <f t="shared" si="54"/>
        <v>0</v>
      </c>
      <c r="L129" s="10">
        <f t="shared" si="54"/>
        <v>90</v>
      </c>
      <c r="M129" s="10">
        <f t="shared" si="54"/>
        <v>0</v>
      </c>
      <c r="N129" s="10">
        <f t="shared" si="54"/>
        <v>90</v>
      </c>
      <c r="O129" s="10">
        <f t="shared" si="54"/>
        <v>0</v>
      </c>
      <c r="P129" s="10">
        <f t="shared" si="54"/>
        <v>90</v>
      </c>
      <c r="Q129" s="10">
        <f t="shared" si="54"/>
        <v>0</v>
      </c>
      <c r="R129" s="26"/>
      <c r="S129" s="85"/>
    </row>
    <row r="130" spans="1:19" s="11" customFormat="1" ht="56.25">
      <c r="A130" s="42" t="s">
        <v>504</v>
      </c>
      <c r="B130" s="15" t="s">
        <v>120</v>
      </c>
      <c r="C130" s="15" t="s">
        <v>157</v>
      </c>
      <c r="D130" s="29" t="s">
        <v>311</v>
      </c>
      <c r="E130" s="29"/>
      <c r="F130" s="10">
        <f>F131+F134</f>
        <v>90</v>
      </c>
      <c r="G130" s="10">
        <f aca="true" t="shared" si="55" ref="G130:Q130">G131+G134</f>
        <v>0</v>
      </c>
      <c r="H130" s="10">
        <f t="shared" si="55"/>
        <v>90</v>
      </c>
      <c r="I130" s="10">
        <f t="shared" si="55"/>
        <v>0</v>
      </c>
      <c r="J130" s="10">
        <f t="shared" si="55"/>
        <v>90</v>
      </c>
      <c r="K130" s="10">
        <f t="shared" si="55"/>
        <v>0</v>
      </c>
      <c r="L130" s="10">
        <f t="shared" si="55"/>
        <v>90</v>
      </c>
      <c r="M130" s="10">
        <f t="shared" si="55"/>
        <v>0</v>
      </c>
      <c r="N130" s="10">
        <f t="shared" si="55"/>
        <v>90</v>
      </c>
      <c r="O130" s="10">
        <f t="shared" si="55"/>
        <v>0</v>
      </c>
      <c r="P130" s="10">
        <f t="shared" si="55"/>
        <v>90</v>
      </c>
      <c r="Q130" s="10">
        <f t="shared" si="55"/>
        <v>0</v>
      </c>
      <c r="R130" s="26"/>
      <c r="S130" s="85"/>
    </row>
    <row r="131" spans="1:19" s="11" customFormat="1" ht="37.5">
      <c r="A131" s="42" t="s">
        <v>32</v>
      </c>
      <c r="B131" s="15" t="s">
        <v>120</v>
      </c>
      <c r="C131" s="15" t="s">
        <v>157</v>
      </c>
      <c r="D131" s="29" t="s">
        <v>314</v>
      </c>
      <c r="E131" s="29"/>
      <c r="F131" s="10">
        <f>F132</f>
        <v>10</v>
      </c>
      <c r="G131" s="10">
        <f aca="true" t="shared" si="56" ref="G131:Q132">G132</f>
        <v>0</v>
      </c>
      <c r="H131" s="10">
        <f t="shared" si="56"/>
        <v>10</v>
      </c>
      <c r="I131" s="10">
        <f t="shared" si="56"/>
        <v>0</v>
      </c>
      <c r="J131" s="10">
        <f t="shared" si="56"/>
        <v>10</v>
      </c>
      <c r="K131" s="10">
        <f t="shared" si="56"/>
        <v>0</v>
      </c>
      <c r="L131" s="10">
        <f t="shared" si="56"/>
        <v>10</v>
      </c>
      <c r="M131" s="10">
        <f t="shared" si="56"/>
        <v>0</v>
      </c>
      <c r="N131" s="10">
        <f t="shared" si="56"/>
        <v>10</v>
      </c>
      <c r="O131" s="10">
        <f t="shared" si="56"/>
        <v>0</v>
      </c>
      <c r="P131" s="10">
        <f t="shared" si="56"/>
        <v>10</v>
      </c>
      <c r="Q131" s="10">
        <f t="shared" si="56"/>
        <v>0</v>
      </c>
      <c r="R131" s="26"/>
      <c r="S131" s="85"/>
    </row>
    <row r="132" spans="1:19" s="11" customFormat="1" ht="56.25">
      <c r="A132" s="42" t="s">
        <v>208</v>
      </c>
      <c r="B132" s="15" t="s">
        <v>120</v>
      </c>
      <c r="C132" s="15" t="s">
        <v>157</v>
      </c>
      <c r="D132" s="29" t="s">
        <v>315</v>
      </c>
      <c r="E132" s="29"/>
      <c r="F132" s="10">
        <f>F133</f>
        <v>10</v>
      </c>
      <c r="G132" s="10">
        <f t="shared" si="56"/>
        <v>0</v>
      </c>
      <c r="H132" s="10">
        <f t="shared" si="56"/>
        <v>10</v>
      </c>
      <c r="I132" s="10">
        <f t="shared" si="56"/>
        <v>0</v>
      </c>
      <c r="J132" s="10">
        <f t="shared" si="56"/>
        <v>10</v>
      </c>
      <c r="K132" s="10">
        <f t="shared" si="56"/>
        <v>0</v>
      </c>
      <c r="L132" s="10">
        <f t="shared" si="56"/>
        <v>10</v>
      </c>
      <c r="M132" s="10">
        <f t="shared" si="56"/>
        <v>0</v>
      </c>
      <c r="N132" s="10">
        <f t="shared" si="56"/>
        <v>10</v>
      </c>
      <c r="O132" s="10">
        <f t="shared" si="56"/>
        <v>0</v>
      </c>
      <c r="P132" s="10">
        <f t="shared" si="56"/>
        <v>10</v>
      </c>
      <c r="Q132" s="10">
        <f t="shared" si="56"/>
        <v>0</v>
      </c>
      <c r="R132" s="26"/>
      <c r="S132" s="85"/>
    </row>
    <row r="133" spans="1:19" s="11" customFormat="1" ht="37.5">
      <c r="A133" s="42" t="s">
        <v>92</v>
      </c>
      <c r="B133" s="15" t="s">
        <v>120</v>
      </c>
      <c r="C133" s="15" t="s">
        <v>157</v>
      </c>
      <c r="D133" s="29" t="s">
        <v>315</v>
      </c>
      <c r="E133" s="29">
        <v>240</v>
      </c>
      <c r="F133" s="10">
        <f>G133+H133+I133</f>
        <v>10</v>
      </c>
      <c r="G133" s="10"/>
      <c r="H133" s="10">
        <v>10</v>
      </c>
      <c r="I133" s="10"/>
      <c r="J133" s="10">
        <f>K133+L133+M133</f>
        <v>10</v>
      </c>
      <c r="K133" s="10"/>
      <c r="L133" s="10">
        <v>10</v>
      </c>
      <c r="M133" s="10"/>
      <c r="N133" s="10">
        <f>O133+P133+Q133</f>
        <v>10</v>
      </c>
      <c r="O133" s="86"/>
      <c r="P133" s="86">
        <v>10</v>
      </c>
      <c r="Q133" s="86"/>
      <c r="R133" s="26"/>
      <c r="S133" s="85"/>
    </row>
    <row r="134" spans="1:19" s="11" customFormat="1" ht="36.75" customHeight="1">
      <c r="A134" s="42" t="s">
        <v>302</v>
      </c>
      <c r="B134" s="15" t="s">
        <v>120</v>
      </c>
      <c r="C134" s="15" t="s">
        <v>157</v>
      </c>
      <c r="D134" s="29" t="s">
        <v>317</v>
      </c>
      <c r="E134" s="29"/>
      <c r="F134" s="10">
        <f>F135</f>
        <v>80</v>
      </c>
      <c r="G134" s="10">
        <f aca="true" t="shared" si="57" ref="G134:Q134">G135</f>
        <v>0</v>
      </c>
      <c r="H134" s="10">
        <f t="shared" si="57"/>
        <v>80</v>
      </c>
      <c r="I134" s="10">
        <f t="shared" si="57"/>
        <v>0</v>
      </c>
      <c r="J134" s="10">
        <f t="shared" si="57"/>
        <v>80</v>
      </c>
      <c r="K134" s="10">
        <f t="shared" si="57"/>
        <v>0</v>
      </c>
      <c r="L134" s="10">
        <f t="shared" si="57"/>
        <v>80</v>
      </c>
      <c r="M134" s="10">
        <f t="shared" si="57"/>
        <v>0</v>
      </c>
      <c r="N134" s="10">
        <f t="shared" si="57"/>
        <v>80</v>
      </c>
      <c r="O134" s="10">
        <f t="shared" si="57"/>
        <v>0</v>
      </c>
      <c r="P134" s="10">
        <f t="shared" si="57"/>
        <v>80</v>
      </c>
      <c r="Q134" s="10">
        <f t="shared" si="57"/>
        <v>0</v>
      </c>
      <c r="R134" s="26"/>
      <c r="S134" s="85"/>
    </row>
    <row r="135" spans="1:19" s="11" customFormat="1" ht="37.5">
      <c r="A135" s="42" t="s">
        <v>303</v>
      </c>
      <c r="B135" s="15" t="s">
        <v>120</v>
      </c>
      <c r="C135" s="15" t="s">
        <v>157</v>
      </c>
      <c r="D135" s="29" t="s">
        <v>316</v>
      </c>
      <c r="E135" s="29"/>
      <c r="F135" s="10">
        <f>F136</f>
        <v>80</v>
      </c>
      <c r="G135" s="10">
        <f aca="true" t="shared" si="58" ref="G135:Q135">G136</f>
        <v>0</v>
      </c>
      <c r="H135" s="10">
        <f t="shared" si="58"/>
        <v>80</v>
      </c>
      <c r="I135" s="10">
        <f t="shared" si="58"/>
        <v>0</v>
      </c>
      <c r="J135" s="10">
        <f t="shared" si="58"/>
        <v>80</v>
      </c>
      <c r="K135" s="10">
        <f t="shared" si="58"/>
        <v>0</v>
      </c>
      <c r="L135" s="10">
        <f t="shared" si="58"/>
        <v>80</v>
      </c>
      <c r="M135" s="10">
        <f t="shared" si="58"/>
        <v>0</v>
      </c>
      <c r="N135" s="10">
        <f t="shared" si="58"/>
        <v>80</v>
      </c>
      <c r="O135" s="10">
        <f t="shared" si="58"/>
        <v>0</v>
      </c>
      <c r="P135" s="10">
        <f t="shared" si="58"/>
        <v>80</v>
      </c>
      <c r="Q135" s="10">
        <f t="shared" si="58"/>
        <v>0</v>
      </c>
      <c r="R135" s="26"/>
      <c r="S135" s="85"/>
    </row>
    <row r="136" spans="1:19" s="11" customFormat="1" ht="37.5">
      <c r="A136" s="42" t="s">
        <v>92</v>
      </c>
      <c r="B136" s="15" t="s">
        <v>120</v>
      </c>
      <c r="C136" s="15" t="s">
        <v>157</v>
      </c>
      <c r="D136" s="29" t="s">
        <v>316</v>
      </c>
      <c r="E136" s="29">
        <v>240</v>
      </c>
      <c r="F136" s="10">
        <f>G136+H136+I136</f>
        <v>80</v>
      </c>
      <c r="G136" s="10"/>
      <c r="H136" s="10">
        <v>80</v>
      </c>
      <c r="I136" s="10"/>
      <c r="J136" s="10">
        <f>K136+L136+M136</f>
        <v>80</v>
      </c>
      <c r="K136" s="10"/>
      <c r="L136" s="10">
        <v>80</v>
      </c>
      <c r="M136" s="10"/>
      <c r="N136" s="10">
        <f>O136+P136+Q136</f>
        <v>80</v>
      </c>
      <c r="O136" s="86"/>
      <c r="P136" s="86">
        <v>80</v>
      </c>
      <c r="Q136" s="86"/>
      <c r="R136" s="26"/>
      <c r="S136" s="85"/>
    </row>
    <row r="137" spans="1:19" s="11" customFormat="1" ht="39.75" customHeight="1">
      <c r="A137" s="42" t="s">
        <v>483</v>
      </c>
      <c r="B137" s="15" t="s">
        <v>120</v>
      </c>
      <c r="C137" s="15" t="s">
        <v>157</v>
      </c>
      <c r="D137" s="29" t="s">
        <v>277</v>
      </c>
      <c r="E137" s="29"/>
      <c r="F137" s="10">
        <f>F142</f>
        <v>15983.5</v>
      </c>
      <c r="G137" s="10">
        <f aca="true" t="shared" si="59" ref="G137:N137">G142</f>
        <v>0</v>
      </c>
      <c r="H137" s="10">
        <f t="shared" si="59"/>
        <v>13761.1</v>
      </c>
      <c r="I137" s="10">
        <f t="shared" si="59"/>
        <v>2073.7</v>
      </c>
      <c r="J137" s="10">
        <f t="shared" si="59"/>
        <v>15834.8</v>
      </c>
      <c r="K137" s="10">
        <f t="shared" si="59"/>
        <v>0</v>
      </c>
      <c r="L137" s="10">
        <f t="shared" si="59"/>
        <v>13761.1</v>
      </c>
      <c r="M137" s="10">
        <f t="shared" si="59"/>
        <v>2073.7</v>
      </c>
      <c r="N137" s="10">
        <f t="shared" si="59"/>
        <v>15834.8</v>
      </c>
      <c r="O137" s="10">
        <f>O142</f>
        <v>0</v>
      </c>
      <c r="P137" s="10">
        <f>P142</f>
        <v>13761.1</v>
      </c>
      <c r="Q137" s="10">
        <f>Q142</f>
        <v>2073.7</v>
      </c>
      <c r="R137" s="26"/>
      <c r="S137" s="85"/>
    </row>
    <row r="138" spans="1:19" s="11" customFormat="1" ht="39.75" customHeight="1">
      <c r="A138" s="42" t="s">
        <v>495</v>
      </c>
      <c r="B138" s="15" t="s">
        <v>120</v>
      </c>
      <c r="C138" s="15" t="s">
        <v>157</v>
      </c>
      <c r="D138" s="15" t="s">
        <v>254</v>
      </c>
      <c r="E138" s="29"/>
      <c r="F138" s="10">
        <f>F139</f>
        <v>4.2</v>
      </c>
      <c r="G138" s="10">
        <f aca="true" t="shared" si="60" ref="G138:N140">G139</f>
        <v>0</v>
      </c>
      <c r="H138" s="10">
        <f t="shared" si="60"/>
        <v>4.2</v>
      </c>
      <c r="I138" s="10">
        <f t="shared" si="60"/>
        <v>0</v>
      </c>
      <c r="J138" s="10">
        <f t="shared" si="60"/>
        <v>0</v>
      </c>
      <c r="K138" s="10">
        <f t="shared" si="60"/>
        <v>0</v>
      </c>
      <c r="L138" s="10">
        <f t="shared" si="60"/>
        <v>0</v>
      </c>
      <c r="M138" s="10">
        <f t="shared" si="60"/>
        <v>0</v>
      </c>
      <c r="N138" s="10">
        <f t="shared" si="60"/>
        <v>0</v>
      </c>
      <c r="O138" s="10"/>
      <c r="P138" s="10"/>
      <c r="Q138" s="10"/>
      <c r="R138" s="26"/>
      <c r="S138" s="85"/>
    </row>
    <row r="139" spans="1:19" s="11" customFormat="1" ht="39.75" customHeight="1">
      <c r="A139" s="42" t="s">
        <v>31</v>
      </c>
      <c r="B139" s="15" t="s">
        <v>120</v>
      </c>
      <c r="C139" s="15" t="s">
        <v>157</v>
      </c>
      <c r="D139" s="15" t="s">
        <v>258</v>
      </c>
      <c r="E139" s="29"/>
      <c r="F139" s="10">
        <f>F140</f>
        <v>4.2</v>
      </c>
      <c r="G139" s="10">
        <f t="shared" si="60"/>
        <v>0</v>
      </c>
      <c r="H139" s="10">
        <f t="shared" si="60"/>
        <v>4.2</v>
      </c>
      <c r="I139" s="10">
        <f t="shared" si="60"/>
        <v>0</v>
      </c>
      <c r="J139" s="10">
        <f t="shared" si="60"/>
        <v>0</v>
      </c>
      <c r="K139" s="10">
        <f t="shared" si="60"/>
        <v>0</v>
      </c>
      <c r="L139" s="10">
        <f t="shared" si="60"/>
        <v>0</v>
      </c>
      <c r="M139" s="10">
        <f t="shared" si="60"/>
        <v>0</v>
      </c>
      <c r="N139" s="10">
        <f t="shared" si="60"/>
        <v>0</v>
      </c>
      <c r="O139" s="10"/>
      <c r="P139" s="10"/>
      <c r="Q139" s="10"/>
      <c r="R139" s="26"/>
      <c r="S139" s="85"/>
    </row>
    <row r="140" spans="1:19" s="11" customFormat="1" ht="39.75" customHeight="1">
      <c r="A140" s="42" t="s">
        <v>179</v>
      </c>
      <c r="B140" s="15" t="s">
        <v>120</v>
      </c>
      <c r="C140" s="15" t="s">
        <v>157</v>
      </c>
      <c r="D140" s="15" t="s">
        <v>259</v>
      </c>
      <c r="E140" s="29"/>
      <c r="F140" s="10">
        <f>F141</f>
        <v>4.2</v>
      </c>
      <c r="G140" s="10">
        <f t="shared" si="60"/>
        <v>0</v>
      </c>
      <c r="H140" s="10">
        <f t="shared" si="60"/>
        <v>4.2</v>
      </c>
      <c r="I140" s="10">
        <f t="shared" si="60"/>
        <v>0</v>
      </c>
      <c r="J140" s="10">
        <f t="shared" si="60"/>
        <v>0</v>
      </c>
      <c r="K140" s="10">
        <f t="shared" si="60"/>
        <v>0</v>
      </c>
      <c r="L140" s="10">
        <f t="shared" si="60"/>
        <v>0</v>
      </c>
      <c r="M140" s="10">
        <f t="shared" si="60"/>
        <v>0</v>
      </c>
      <c r="N140" s="10">
        <f t="shared" si="60"/>
        <v>0</v>
      </c>
      <c r="O140" s="10"/>
      <c r="P140" s="10"/>
      <c r="Q140" s="10"/>
      <c r="R140" s="26"/>
      <c r="S140" s="85"/>
    </row>
    <row r="141" spans="1:19" s="11" customFormat="1" ht="39.75" customHeight="1">
      <c r="A141" s="42" t="s">
        <v>92</v>
      </c>
      <c r="B141" s="15" t="s">
        <v>120</v>
      </c>
      <c r="C141" s="15" t="s">
        <v>157</v>
      </c>
      <c r="D141" s="15" t="s">
        <v>259</v>
      </c>
      <c r="E141" s="29">
        <v>240</v>
      </c>
      <c r="F141" s="10">
        <f>G141+H141+I141</f>
        <v>4.2</v>
      </c>
      <c r="G141" s="10"/>
      <c r="H141" s="10">
        <v>4.2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26"/>
      <c r="S141" s="85"/>
    </row>
    <row r="142" spans="1:19" s="11" customFormat="1" ht="42" customHeight="1">
      <c r="A142" s="42" t="s">
        <v>573</v>
      </c>
      <c r="B142" s="15" t="s">
        <v>120</v>
      </c>
      <c r="C142" s="15" t="s">
        <v>157</v>
      </c>
      <c r="D142" s="29" t="s">
        <v>278</v>
      </c>
      <c r="E142" s="29"/>
      <c r="F142" s="10">
        <f>F143+F147+F150</f>
        <v>15983.5</v>
      </c>
      <c r="G142" s="10">
        <f aca="true" t="shared" si="61" ref="G142:N142">G143+G147+G150</f>
        <v>0</v>
      </c>
      <c r="H142" s="10">
        <f t="shared" si="61"/>
        <v>13761.1</v>
      </c>
      <c r="I142" s="10">
        <f t="shared" si="61"/>
        <v>2073.7</v>
      </c>
      <c r="J142" s="10">
        <f t="shared" si="61"/>
        <v>15834.8</v>
      </c>
      <c r="K142" s="10">
        <f t="shared" si="61"/>
        <v>0</v>
      </c>
      <c r="L142" s="10">
        <f t="shared" si="61"/>
        <v>13761.1</v>
      </c>
      <c r="M142" s="10">
        <f t="shared" si="61"/>
        <v>2073.7</v>
      </c>
      <c r="N142" s="10">
        <f t="shared" si="61"/>
        <v>15834.8</v>
      </c>
      <c r="O142" s="10">
        <f>O143+O147+O150</f>
        <v>0</v>
      </c>
      <c r="P142" s="10">
        <f>P143+P147+P150</f>
        <v>13761.1</v>
      </c>
      <c r="Q142" s="10">
        <f>Q143+Q147+Q150</f>
        <v>2073.7</v>
      </c>
      <c r="R142" s="26"/>
      <c r="S142" s="85"/>
    </row>
    <row r="143" spans="1:19" s="11" customFormat="1" ht="18.75">
      <c r="A143" s="51" t="s">
        <v>347</v>
      </c>
      <c r="B143" s="15" t="s">
        <v>120</v>
      </c>
      <c r="C143" s="15" t="s">
        <v>157</v>
      </c>
      <c r="D143" s="29" t="s">
        <v>493</v>
      </c>
      <c r="E143" s="29"/>
      <c r="F143" s="10">
        <f>F144+F145+F146</f>
        <v>11821.300000000001</v>
      </c>
      <c r="G143" s="10">
        <f aca="true" t="shared" si="62" ref="G143:N143">G144+G145+G146</f>
        <v>0</v>
      </c>
      <c r="H143" s="10">
        <f t="shared" si="62"/>
        <v>11672.6</v>
      </c>
      <c r="I143" s="10">
        <f t="shared" si="62"/>
        <v>0</v>
      </c>
      <c r="J143" s="10">
        <f t="shared" si="62"/>
        <v>11672.6</v>
      </c>
      <c r="K143" s="10">
        <f t="shared" si="62"/>
        <v>0</v>
      </c>
      <c r="L143" s="10">
        <f t="shared" si="62"/>
        <v>11672.6</v>
      </c>
      <c r="M143" s="10">
        <f t="shared" si="62"/>
        <v>0</v>
      </c>
      <c r="N143" s="10">
        <f t="shared" si="62"/>
        <v>11672.6</v>
      </c>
      <c r="O143" s="10">
        <f>O144+O145+O146</f>
        <v>0</v>
      </c>
      <c r="P143" s="10">
        <f>P144+P145+P146</f>
        <v>11672.6</v>
      </c>
      <c r="Q143" s="10">
        <f>Q144+Q145+Q146</f>
        <v>0</v>
      </c>
      <c r="R143" s="26"/>
      <c r="S143" s="85"/>
    </row>
    <row r="144" spans="1:19" s="11" customFormat="1" ht="18.75">
      <c r="A144" s="42" t="s">
        <v>675</v>
      </c>
      <c r="B144" s="15" t="s">
        <v>120</v>
      </c>
      <c r="C144" s="15" t="s">
        <v>157</v>
      </c>
      <c r="D144" s="29" t="s">
        <v>493</v>
      </c>
      <c r="E144" s="29">
        <v>110</v>
      </c>
      <c r="F144" s="10">
        <v>11063.2</v>
      </c>
      <c r="G144" s="10"/>
      <c r="H144" s="10">
        <v>10945</v>
      </c>
      <c r="I144" s="10"/>
      <c r="J144" s="10">
        <f>K144+L144+M144</f>
        <v>10945</v>
      </c>
      <c r="K144" s="10"/>
      <c r="L144" s="10">
        <v>10945</v>
      </c>
      <c r="M144" s="10"/>
      <c r="N144" s="10">
        <f>O144+P144+Q144</f>
        <v>10945</v>
      </c>
      <c r="O144" s="86"/>
      <c r="P144" s="10">
        <v>10945</v>
      </c>
      <c r="Q144" s="86"/>
      <c r="R144" s="26"/>
      <c r="S144" s="85"/>
    </row>
    <row r="145" spans="1:19" s="11" customFormat="1" ht="37.5">
      <c r="A145" s="42" t="s">
        <v>92</v>
      </c>
      <c r="B145" s="15" t="s">
        <v>120</v>
      </c>
      <c r="C145" s="15" t="s">
        <v>157</v>
      </c>
      <c r="D145" s="29" t="s">
        <v>493</v>
      </c>
      <c r="E145" s="29">
        <v>240</v>
      </c>
      <c r="F145" s="10">
        <v>756.1</v>
      </c>
      <c r="G145" s="10"/>
      <c r="H145" s="81">
        <v>726.6</v>
      </c>
      <c r="I145" s="10"/>
      <c r="J145" s="10">
        <f>K145+L145+M145</f>
        <v>726.6</v>
      </c>
      <c r="K145" s="10"/>
      <c r="L145" s="81">
        <v>726.6</v>
      </c>
      <c r="M145" s="10"/>
      <c r="N145" s="10">
        <f>O145+P145+Q145</f>
        <v>726.6</v>
      </c>
      <c r="O145" s="86"/>
      <c r="P145" s="81">
        <v>726.6</v>
      </c>
      <c r="Q145" s="86"/>
      <c r="R145" s="26"/>
      <c r="S145" s="85"/>
    </row>
    <row r="146" spans="1:19" s="11" customFormat="1" ht="18.75">
      <c r="A146" s="42" t="s">
        <v>175</v>
      </c>
      <c r="B146" s="15" t="s">
        <v>120</v>
      </c>
      <c r="C146" s="15" t="s">
        <v>157</v>
      </c>
      <c r="D146" s="29" t="s">
        <v>493</v>
      </c>
      <c r="E146" s="29">
        <v>850</v>
      </c>
      <c r="F146" s="10">
        <v>2</v>
      </c>
      <c r="G146" s="10"/>
      <c r="H146" s="10">
        <v>1</v>
      </c>
      <c r="I146" s="10"/>
      <c r="J146" s="10">
        <f>K146+L146+M146</f>
        <v>1</v>
      </c>
      <c r="K146" s="10"/>
      <c r="L146" s="10">
        <v>1</v>
      </c>
      <c r="M146" s="10"/>
      <c r="N146" s="10">
        <f>O146+P146+Q146</f>
        <v>1</v>
      </c>
      <c r="O146" s="86"/>
      <c r="P146" s="10">
        <v>1</v>
      </c>
      <c r="Q146" s="86"/>
      <c r="R146" s="26"/>
      <c r="S146" s="85"/>
    </row>
    <row r="147" spans="1:19" s="11" customFormat="1" ht="37.5">
      <c r="A147" s="42" t="s">
        <v>384</v>
      </c>
      <c r="B147" s="15" t="s">
        <v>120</v>
      </c>
      <c r="C147" s="15" t="s">
        <v>157</v>
      </c>
      <c r="D147" s="29" t="s">
        <v>494</v>
      </c>
      <c r="E147" s="29"/>
      <c r="F147" s="10">
        <f>F148+F149</f>
        <v>2073.7</v>
      </c>
      <c r="G147" s="10">
        <f aca="true" t="shared" si="63" ref="G147:Q147">G148+G149</f>
        <v>0</v>
      </c>
      <c r="H147" s="10">
        <f t="shared" si="63"/>
        <v>0</v>
      </c>
      <c r="I147" s="10">
        <f t="shared" si="63"/>
        <v>2073.7</v>
      </c>
      <c r="J147" s="10">
        <f t="shared" si="63"/>
        <v>2073.7</v>
      </c>
      <c r="K147" s="10">
        <f t="shared" si="63"/>
        <v>0</v>
      </c>
      <c r="L147" s="10">
        <f t="shared" si="63"/>
        <v>0</v>
      </c>
      <c r="M147" s="10">
        <f t="shared" si="63"/>
        <v>2073.7</v>
      </c>
      <c r="N147" s="10">
        <f t="shared" si="63"/>
        <v>2073.7</v>
      </c>
      <c r="O147" s="10">
        <f t="shared" si="63"/>
        <v>0</v>
      </c>
      <c r="P147" s="10">
        <f t="shared" si="63"/>
        <v>0</v>
      </c>
      <c r="Q147" s="10">
        <f t="shared" si="63"/>
        <v>2073.7</v>
      </c>
      <c r="R147" s="26"/>
      <c r="S147" s="85"/>
    </row>
    <row r="148" spans="1:19" s="11" customFormat="1" ht="18.75">
      <c r="A148" s="42" t="s">
        <v>675</v>
      </c>
      <c r="B148" s="15" t="s">
        <v>120</v>
      </c>
      <c r="C148" s="15" t="s">
        <v>157</v>
      </c>
      <c r="D148" s="29" t="s">
        <v>494</v>
      </c>
      <c r="E148" s="29">
        <v>110</v>
      </c>
      <c r="F148" s="10">
        <f>G148+H148+I148</f>
        <v>1998.8</v>
      </c>
      <c r="G148" s="10"/>
      <c r="H148" s="10"/>
      <c r="I148" s="10">
        <v>1998.8</v>
      </c>
      <c r="J148" s="10">
        <f>K148+L148+M148</f>
        <v>1998.8</v>
      </c>
      <c r="K148" s="10"/>
      <c r="L148" s="10"/>
      <c r="M148" s="10">
        <v>1998.8</v>
      </c>
      <c r="N148" s="10">
        <f>O148+P148+Q148</f>
        <v>1998.8</v>
      </c>
      <c r="O148" s="10"/>
      <c r="P148" s="10"/>
      <c r="Q148" s="10">
        <v>1998.8</v>
      </c>
      <c r="R148" s="26"/>
      <c r="S148" s="85"/>
    </row>
    <row r="149" spans="1:19" s="11" customFormat="1" ht="37.5">
      <c r="A149" s="42" t="s">
        <v>92</v>
      </c>
      <c r="B149" s="15" t="s">
        <v>120</v>
      </c>
      <c r="C149" s="15" t="s">
        <v>157</v>
      </c>
      <c r="D149" s="29" t="s">
        <v>494</v>
      </c>
      <c r="E149" s="29">
        <v>240</v>
      </c>
      <c r="F149" s="10">
        <f>G149+H149+I149</f>
        <v>74.9</v>
      </c>
      <c r="G149" s="10"/>
      <c r="H149" s="10"/>
      <c r="I149" s="10">
        <v>74.9</v>
      </c>
      <c r="J149" s="10">
        <f>K149+L149+M149</f>
        <v>74.9</v>
      </c>
      <c r="K149" s="10"/>
      <c r="L149" s="10"/>
      <c r="M149" s="10">
        <v>74.9</v>
      </c>
      <c r="N149" s="10">
        <f>O149+P149+Q149</f>
        <v>74.9</v>
      </c>
      <c r="O149" s="10"/>
      <c r="P149" s="10"/>
      <c r="Q149" s="10">
        <v>74.9</v>
      </c>
      <c r="R149" s="26"/>
      <c r="S149" s="85"/>
    </row>
    <row r="150" spans="1:19" s="11" customFormat="1" ht="56.25">
      <c r="A150" s="54" t="s">
        <v>455</v>
      </c>
      <c r="B150" s="15" t="s">
        <v>120</v>
      </c>
      <c r="C150" s="15" t="s">
        <v>157</v>
      </c>
      <c r="D150" s="29" t="s">
        <v>600</v>
      </c>
      <c r="E150" s="29"/>
      <c r="F150" s="10">
        <f>F151</f>
        <v>2088.5</v>
      </c>
      <c r="G150" s="10">
        <f aca="true" t="shared" si="64" ref="G150:Q150">G151</f>
        <v>0</v>
      </c>
      <c r="H150" s="10">
        <f t="shared" si="64"/>
        <v>2088.5</v>
      </c>
      <c r="I150" s="10">
        <f t="shared" si="64"/>
        <v>0</v>
      </c>
      <c r="J150" s="10">
        <f t="shared" si="64"/>
        <v>2088.5</v>
      </c>
      <c r="K150" s="10">
        <f t="shared" si="64"/>
        <v>0</v>
      </c>
      <c r="L150" s="10">
        <f t="shared" si="64"/>
        <v>2088.5</v>
      </c>
      <c r="M150" s="10">
        <f t="shared" si="64"/>
        <v>0</v>
      </c>
      <c r="N150" s="10">
        <f t="shared" si="64"/>
        <v>2088.5</v>
      </c>
      <c r="O150" s="10">
        <f t="shared" si="64"/>
        <v>0</v>
      </c>
      <c r="P150" s="10">
        <f t="shared" si="64"/>
        <v>2088.5</v>
      </c>
      <c r="Q150" s="10">
        <f t="shared" si="64"/>
        <v>0</v>
      </c>
      <c r="R150" s="26"/>
      <c r="S150" s="85"/>
    </row>
    <row r="151" spans="1:19" s="11" customFormat="1" ht="18.75">
      <c r="A151" s="42" t="s">
        <v>675</v>
      </c>
      <c r="B151" s="15" t="s">
        <v>120</v>
      </c>
      <c r="C151" s="15" t="s">
        <v>157</v>
      </c>
      <c r="D151" s="29" t="s">
        <v>600</v>
      </c>
      <c r="E151" s="29">
        <v>110</v>
      </c>
      <c r="F151" s="10">
        <f>G151+H151+I151</f>
        <v>2088.5</v>
      </c>
      <c r="G151" s="10"/>
      <c r="H151" s="10">
        <v>2088.5</v>
      </c>
      <c r="I151" s="10"/>
      <c r="J151" s="10">
        <f>K151+L151+M151</f>
        <v>2088.5</v>
      </c>
      <c r="K151" s="10"/>
      <c r="L151" s="10">
        <v>2088.5</v>
      </c>
      <c r="M151" s="10"/>
      <c r="N151" s="10">
        <f>O151+P151+Q151</f>
        <v>2088.5</v>
      </c>
      <c r="O151" s="10"/>
      <c r="P151" s="10">
        <v>2088.5</v>
      </c>
      <c r="Q151" s="10"/>
      <c r="R151" s="26"/>
      <c r="S151" s="85"/>
    </row>
    <row r="152" spans="1:19" s="11" customFormat="1" ht="37.5">
      <c r="A152" s="63" t="s">
        <v>588</v>
      </c>
      <c r="B152" s="15" t="s">
        <v>120</v>
      </c>
      <c r="C152" s="15" t="s">
        <v>157</v>
      </c>
      <c r="D152" s="29" t="s">
        <v>581</v>
      </c>
      <c r="E152" s="29"/>
      <c r="F152" s="10">
        <f>F153</f>
        <v>6664.8</v>
      </c>
      <c r="G152" s="10">
        <f aca="true" t="shared" si="65" ref="G152:Q152">G153</f>
        <v>6483.5</v>
      </c>
      <c r="H152" s="10">
        <f t="shared" si="65"/>
        <v>65.5</v>
      </c>
      <c r="I152" s="10">
        <f t="shared" si="65"/>
        <v>0</v>
      </c>
      <c r="J152" s="10">
        <f t="shared" si="65"/>
        <v>0</v>
      </c>
      <c r="K152" s="10">
        <f t="shared" si="65"/>
        <v>0</v>
      </c>
      <c r="L152" s="10">
        <f t="shared" si="65"/>
        <v>0</v>
      </c>
      <c r="M152" s="10">
        <f t="shared" si="65"/>
        <v>0</v>
      </c>
      <c r="N152" s="10">
        <f t="shared" si="65"/>
        <v>0</v>
      </c>
      <c r="O152" s="10">
        <f t="shared" si="65"/>
        <v>0</v>
      </c>
      <c r="P152" s="10">
        <f t="shared" si="65"/>
        <v>0</v>
      </c>
      <c r="Q152" s="10">
        <f t="shared" si="65"/>
        <v>0</v>
      </c>
      <c r="R152" s="26"/>
      <c r="S152" s="85"/>
    </row>
    <row r="153" spans="1:19" s="11" customFormat="1" ht="37.5">
      <c r="A153" s="63" t="s">
        <v>589</v>
      </c>
      <c r="B153" s="15" t="s">
        <v>120</v>
      </c>
      <c r="C153" s="15" t="s">
        <v>157</v>
      </c>
      <c r="D153" s="29" t="s">
        <v>582</v>
      </c>
      <c r="E153" s="29"/>
      <c r="F153" s="10">
        <f>F157+F154</f>
        <v>6664.8</v>
      </c>
      <c r="G153" s="10">
        <f aca="true" t="shared" si="66" ref="G153:Q153">G157+G154</f>
        <v>6483.5</v>
      </c>
      <c r="H153" s="10">
        <f t="shared" si="66"/>
        <v>65.5</v>
      </c>
      <c r="I153" s="10">
        <f t="shared" si="66"/>
        <v>0</v>
      </c>
      <c r="J153" s="10">
        <f t="shared" si="66"/>
        <v>0</v>
      </c>
      <c r="K153" s="10">
        <f t="shared" si="66"/>
        <v>0</v>
      </c>
      <c r="L153" s="10">
        <f t="shared" si="66"/>
        <v>0</v>
      </c>
      <c r="M153" s="10">
        <f t="shared" si="66"/>
        <v>0</v>
      </c>
      <c r="N153" s="10">
        <f t="shared" si="66"/>
        <v>0</v>
      </c>
      <c r="O153" s="10">
        <f t="shared" si="66"/>
        <v>0</v>
      </c>
      <c r="P153" s="10">
        <f t="shared" si="66"/>
        <v>0</v>
      </c>
      <c r="Q153" s="10">
        <f t="shared" si="66"/>
        <v>0</v>
      </c>
      <c r="R153" s="26"/>
      <c r="S153" s="85"/>
    </row>
    <row r="154" spans="1:19" s="11" customFormat="1" ht="18.75">
      <c r="A154" s="63" t="s">
        <v>659</v>
      </c>
      <c r="B154" s="15" t="s">
        <v>120</v>
      </c>
      <c r="C154" s="15" t="s">
        <v>157</v>
      </c>
      <c r="D154" s="15" t="s">
        <v>658</v>
      </c>
      <c r="E154" s="29"/>
      <c r="F154" s="10">
        <f>F156+F155</f>
        <v>115.8</v>
      </c>
      <c r="G154" s="10">
        <f aca="true" t="shared" si="67" ref="G154:N154">G156+G155</f>
        <v>0</v>
      </c>
      <c r="H154" s="10">
        <f t="shared" si="67"/>
        <v>0</v>
      </c>
      <c r="I154" s="10">
        <f t="shared" si="67"/>
        <v>0</v>
      </c>
      <c r="J154" s="10">
        <f t="shared" si="67"/>
        <v>0</v>
      </c>
      <c r="K154" s="10">
        <f t="shared" si="67"/>
        <v>0</v>
      </c>
      <c r="L154" s="10">
        <f t="shared" si="67"/>
        <v>0</v>
      </c>
      <c r="M154" s="10">
        <f t="shared" si="67"/>
        <v>0</v>
      </c>
      <c r="N154" s="10">
        <f t="shared" si="67"/>
        <v>0</v>
      </c>
      <c r="O154" s="10"/>
      <c r="P154" s="10"/>
      <c r="Q154" s="10"/>
      <c r="R154" s="26"/>
      <c r="S154" s="85"/>
    </row>
    <row r="155" spans="1:19" s="11" customFormat="1" ht="37.5">
      <c r="A155" s="42" t="s">
        <v>92</v>
      </c>
      <c r="B155" s="15" t="s">
        <v>120</v>
      </c>
      <c r="C155" s="15" t="s">
        <v>157</v>
      </c>
      <c r="D155" s="15" t="s">
        <v>658</v>
      </c>
      <c r="E155" s="29">
        <v>240</v>
      </c>
      <c r="F155" s="10">
        <v>10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26"/>
      <c r="S155" s="85"/>
    </row>
    <row r="156" spans="1:19" s="11" customFormat="1" ht="18.75">
      <c r="A156" s="42" t="s">
        <v>353</v>
      </c>
      <c r="B156" s="15" t="s">
        <v>120</v>
      </c>
      <c r="C156" s="15" t="s">
        <v>157</v>
      </c>
      <c r="D156" s="15" t="s">
        <v>658</v>
      </c>
      <c r="E156" s="29">
        <v>410</v>
      </c>
      <c r="F156" s="10">
        <v>105.8</v>
      </c>
      <c r="G156" s="10"/>
      <c r="H156" s="10"/>
      <c r="I156" s="10"/>
      <c r="J156" s="10">
        <v>0</v>
      </c>
      <c r="K156" s="10"/>
      <c r="L156" s="10"/>
      <c r="M156" s="10"/>
      <c r="N156" s="10">
        <v>0</v>
      </c>
      <c r="O156" s="10"/>
      <c r="P156" s="10"/>
      <c r="Q156" s="10"/>
      <c r="R156" s="26"/>
      <c r="S156" s="85"/>
    </row>
    <row r="157" spans="1:19" s="11" customFormat="1" ht="37.5">
      <c r="A157" s="8" t="s">
        <v>591</v>
      </c>
      <c r="B157" s="15" t="s">
        <v>120</v>
      </c>
      <c r="C157" s="15" t="s">
        <v>157</v>
      </c>
      <c r="D157" s="15" t="s">
        <v>605</v>
      </c>
      <c r="E157" s="29"/>
      <c r="F157" s="10">
        <f>F158</f>
        <v>6549</v>
      </c>
      <c r="G157" s="10">
        <f aca="true" t="shared" si="68" ref="G157:Q157">G158</f>
        <v>6483.5</v>
      </c>
      <c r="H157" s="10">
        <f t="shared" si="68"/>
        <v>65.5</v>
      </c>
      <c r="I157" s="10">
        <f t="shared" si="68"/>
        <v>0</v>
      </c>
      <c r="J157" s="10">
        <f>J158</f>
        <v>0</v>
      </c>
      <c r="K157" s="10">
        <f t="shared" si="68"/>
        <v>0</v>
      </c>
      <c r="L157" s="10">
        <f t="shared" si="68"/>
        <v>0</v>
      </c>
      <c r="M157" s="10">
        <f t="shared" si="68"/>
        <v>0</v>
      </c>
      <c r="N157" s="10">
        <f t="shared" si="68"/>
        <v>0</v>
      </c>
      <c r="O157" s="10">
        <f t="shared" si="68"/>
        <v>0</v>
      </c>
      <c r="P157" s="10">
        <f t="shared" si="68"/>
        <v>0</v>
      </c>
      <c r="Q157" s="10">
        <f t="shared" si="68"/>
        <v>0</v>
      </c>
      <c r="R157" s="26"/>
      <c r="S157" s="85"/>
    </row>
    <row r="158" spans="1:19" s="11" customFormat="1" ht="18.75">
      <c r="A158" s="42" t="s">
        <v>353</v>
      </c>
      <c r="B158" s="15" t="s">
        <v>120</v>
      </c>
      <c r="C158" s="15" t="s">
        <v>157</v>
      </c>
      <c r="D158" s="15" t="s">
        <v>605</v>
      </c>
      <c r="E158" s="29">
        <v>410</v>
      </c>
      <c r="F158" s="10">
        <f>G158+H158+I158</f>
        <v>6549</v>
      </c>
      <c r="G158" s="10">
        <v>6483.5</v>
      </c>
      <c r="H158" s="10">
        <v>65.5</v>
      </c>
      <c r="I158" s="10"/>
      <c r="J158" s="10">
        <v>0</v>
      </c>
      <c r="K158" s="10"/>
      <c r="L158" s="10"/>
      <c r="M158" s="10"/>
      <c r="N158" s="10">
        <v>0</v>
      </c>
      <c r="O158" s="10"/>
      <c r="P158" s="10"/>
      <c r="Q158" s="10"/>
      <c r="R158" s="26"/>
      <c r="S158" s="85"/>
    </row>
    <row r="159" spans="1:19" s="11" customFormat="1" ht="18.75">
      <c r="A159" s="42" t="s">
        <v>162</v>
      </c>
      <c r="B159" s="15" t="s">
        <v>120</v>
      </c>
      <c r="C159" s="15" t="s">
        <v>157</v>
      </c>
      <c r="D159" s="39" t="s">
        <v>234</v>
      </c>
      <c r="E159" s="15"/>
      <c r="F159" s="10">
        <f>F162+F160</f>
        <v>5107.3</v>
      </c>
      <c r="G159" s="10">
        <f aca="true" t="shared" si="69" ref="G159:Q159">G162+G160</f>
        <v>5367</v>
      </c>
      <c r="H159" s="10">
        <f t="shared" si="69"/>
        <v>0</v>
      </c>
      <c r="I159" s="10">
        <f t="shared" si="69"/>
        <v>0</v>
      </c>
      <c r="J159" s="10">
        <f t="shared" si="69"/>
        <v>4951.8</v>
      </c>
      <c r="K159" s="10">
        <f t="shared" si="69"/>
        <v>4951.8</v>
      </c>
      <c r="L159" s="10">
        <f t="shared" si="69"/>
        <v>0</v>
      </c>
      <c r="M159" s="10">
        <f t="shared" si="69"/>
        <v>0</v>
      </c>
      <c r="N159" s="10">
        <f t="shared" si="69"/>
        <v>4951.8</v>
      </c>
      <c r="O159" s="10">
        <f t="shared" si="69"/>
        <v>4951.8</v>
      </c>
      <c r="P159" s="10">
        <f t="shared" si="69"/>
        <v>0</v>
      </c>
      <c r="Q159" s="10">
        <f t="shared" si="69"/>
        <v>0</v>
      </c>
      <c r="R159" s="26"/>
      <c r="S159" s="85"/>
    </row>
    <row r="160" spans="1:19" s="11" customFormat="1" ht="102.75" customHeight="1">
      <c r="A160" s="42" t="s">
        <v>641</v>
      </c>
      <c r="B160" s="15" t="s">
        <v>120</v>
      </c>
      <c r="C160" s="15" t="s">
        <v>157</v>
      </c>
      <c r="D160" s="39" t="s">
        <v>640</v>
      </c>
      <c r="E160" s="15"/>
      <c r="F160" s="10">
        <f>F161</f>
        <v>415.2</v>
      </c>
      <c r="G160" s="10">
        <f aca="true" t="shared" si="70" ref="G160:Q160">G161</f>
        <v>415.2</v>
      </c>
      <c r="H160" s="10">
        <f t="shared" si="70"/>
        <v>0</v>
      </c>
      <c r="I160" s="10">
        <f t="shared" si="70"/>
        <v>0</v>
      </c>
      <c r="J160" s="10">
        <f t="shared" si="70"/>
        <v>0</v>
      </c>
      <c r="K160" s="10">
        <f t="shared" si="70"/>
        <v>0</v>
      </c>
      <c r="L160" s="10">
        <f t="shared" si="70"/>
        <v>0</v>
      </c>
      <c r="M160" s="10">
        <f t="shared" si="70"/>
        <v>0</v>
      </c>
      <c r="N160" s="10">
        <f t="shared" si="70"/>
        <v>0</v>
      </c>
      <c r="O160" s="10">
        <f t="shared" si="70"/>
        <v>0</v>
      </c>
      <c r="P160" s="10">
        <f t="shared" si="70"/>
        <v>0</v>
      </c>
      <c r="Q160" s="10">
        <f t="shared" si="70"/>
        <v>0</v>
      </c>
      <c r="R160" s="26"/>
      <c r="S160" s="85"/>
    </row>
    <row r="161" spans="1:19" s="11" customFormat="1" ht="37.5">
      <c r="A161" s="42" t="s">
        <v>92</v>
      </c>
      <c r="B161" s="15" t="s">
        <v>120</v>
      </c>
      <c r="C161" s="15" t="s">
        <v>157</v>
      </c>
      <c r="D161" s="39" t="s">
        <v>640</v>
      </c>
      <c r="E161" s="15" t="s">
        <v>177</v>
      </c>
      <c r="F161" s="10">
        <f>G161+H161+I161</f>
        <v>415.2</v>
      </c>
      <c r="G161" s="10">
        <v>415.2</v>
      </c>
      <c r="H161" s="10"/>
      <c r="I161" s="10"/>
      <c r="J161" s="10">
        <f>K161+L161+M161</f>
        <v>0</v>
      </c>
      <c r="K161" s="10"/>
      <c r="L161" s="10"/>
      <c r="M161" s="10"/>
      <c r="N161" s="10">
        <f>O161+P161+Q161</f>
        <v>0</v>
      </c>
      <c r="O161" s="10"/>
      <c r="P161" s="10"/>
      <c r="Q161" s="10"/>
      <c r="R161" s="26"/>
      <c r="S161" s="85"/>
    </row>
    <row r="162" spans="1:19" s="11" customFormat="1" ht="103.5" customHeight="1">
      <c r="A162" s="42" t="s">
        <v>97</v>
      </c>
      <c r="B162" s="15" t="s">
        <v>120</v>
      </c>
      <c r="C162" s="15" t="s">
        <v>157</v>
      </c>
      <c r="D162" s="39" t="s">
        <v>248</v>
      </c>
      <c r="E162" s="15"/>
      <c r="F162" s="10">
        <f>F163</f>
        <v>4692.1</v>
      </c>
      <c r="G162" s="10">
        <f aca="true" t="shared" si="71" ref="G162:Q162">G163</f>
        <v>4951.8</v>
      </c>
      <c r="H162" s="10">
        <f t="shared" si="71"/>
        <v>0</v>
      </c>
      <c r="I162" s="10">
        <f t="shared" si="71"/>
        <v>0</v>
      </c>
      <c r="J162" s="10">
        <f t="shared" si="71"/>
        <v>4951.8</v>
      </c>
      <c r="K162" s="10">
        <f t="shared" si="71"/>
        <v>4951.8</v>
      </c>
      <c r="L162" s="10">
        <f t="shared" si="71"/>
        <v>0</v>
      </c>
      <c r="M162" s="10">
        <f t="shared" si="71"/>
        <v>0</v>
      </c>
      <c r="N162" s="10">
        <f t="shared" si="71"/>
        <v>4951.8</v>
      </c>
      <c r="O162" s="10">
        <f t="shared" si="71"/>
        <v>4951.8</v>
      </c>
      <c r="P162" s="10">
        <f t="shared" si="71"/>
        <v>0</v>
      </c>
      <c r="Q162" s="10">
        <f t="shared" si="71"/>
        <v>0</v>
      </c>
      <c r="R162" s="26"/>
      <c r="S162" s="85"/>
    </row>
    <row r="163" spans="1:19" s="11" customFormat="1" ht="18.75">
      <c r="A163" s="42" t="s">
        <v>190</v>
      </c>
      <c r="B163" s="15" t="s">
        <v>120</v>
      </c>
      <c r="C163" s="15" t="s">
        <v>157</v>
      </c>
      <c r="D163" s="39" t="s">
        <v>248</v>
      </c>
      <c r="E163" s="15" t="s">
        <v>189</v>
      </c>
      <c r="F163" s="10">
        <v>4692.1</v>
      </c>
      <c r="G163" s="10">
        <v>4951.8</v>
      </c>
      <c r="H163" s="10"/>
      <c r="I163" s="10"/>
      <c r="J163" s="10">
        <f>K163+L163+M163</f>
        <v>4951.8</v>
      </c>
      <c r="K163" s="10">
        <v>4951.8</v>
      </c>
      <c r="L163" s="10"/>
      <c r="M163" s="10"/>
      <c r="N163" s="10">
        <f>O163+P163+Q163</f>
        <v>4951.8</v>
      </c>
      <c r="O163" s="86">
        <v>4951.8</v>
      </c>
      <c r="P163" s="86"/>
      <c r="Q163" s="86"/>
      <c r="R163" s="26"/>
      <c r="S163" s="85"/>
    </row>
    <row r="164" spans="1:19" s="11" customFormat="1" ht="37.5">
      <c r="A164" s="42" t="s">
        <v>204</v>
      </c>
      <c r="B164" s="15" t="s">
        <v>120</v>
      </c>
      <c r="C164" s="15" t="s">
        <v>157</v>
      </c>
      <c r="D164" s="29" t="s">
        <v>249</v>
      </c>
      <c r="E164" s="15"/>
      <c r="F164" s="10">
        <f>F165</f>
        <v>146.5</v>
      </c>
      <c r="G164" s="10">
        <f aca="true" t="shared" si="72" ref="G164:Q164">G165</f>
        <v>0</v>
      </c>
      <c r="H164" s="10">
        <f t="shared" si="72"/>
        <v>157</v>
      </c>
      <c r="I164" s="10">
        <f t="shared" si="72"/>
        <v>0</v>
      </c>
      <c r="J164" s="10">
        <f t="shared" si="72"/>
        <v>146.5</v>
      </c>
      <c r="K164" s="10">
        <f t="shared" si="72"/>
        <v>0</v>
      </c>
      <c r="L164" s="10">
        <f t="shared" si="72"/>
        <v>146.5</v>
      </c>
      <c r="M164" s="10">
        <f t="shared" si="72"/>
        <v>0</v>
      </c>
      <c r="N164" s="10">
        <f t="shared" si="72"/>
        <v>146.5</v>
      </c>
      <c r="O164" s="10">
        <f t="shared" si="72"/>
        <v>0</v>
      </c>
      <c r="P164" s="10">
        <f t="shared" si="72"/>
        <v>146.5</v>
      </c>
      <c r="Q164" s="10">
        <f t="shared" si="72"/>
        <v>0</v>
      </c>
      <c r="R164" s="26"/>
      <c r="S164" s="85"/>
    </row>
    <row r="165" spans="1:19" s="11" customFormat="1" ht="18.75">
      <c r="A165" s="42" t="s">
        <v>148</v>
      </c>
      <c r="B165" s="15" t="s">
        <v>120</v>
      </c>
      <c r="C165" s="15" t="s">
        <v>157</v>
      </c>
      <c r="D165" s="29" t="s">
        <v>276</v>
      </c>
      <c r="E165" s="15"/>
      <c r="F165" s="10">
        <f>F166+F167</f>
        <v>146.5</v>
      </c>
      <c r="G165" s="10">
        <f aca="true" t="shared" si="73" ref="G165:Q165">G166+G167</f>
        <v>0</v>
      </c>
      <c r="H165" s="10">
        <f t="shared" si="73"/>
        <v>157</v>
      </c>
      <c r="I165" s="10">
        <f t="shared" si="73"/>
        <v>0</v>
      </c>
      <c r="J165" s="10">
        <f t="shared" si="73"/>
        <v>146.5</v>
      </c>
      <c r="K165" s="10">
        <f t="shared" si="73"/>
        <v>0</v>
      </c>
      <c r="L165" s="10">
        <f t="shared" si="73"/>
        <v>146.5</v>
      </c>
      <c r="M165" s="10">
        <f t="shared" si="73"/>
        <v>0</v>
      </c>
      <c r="N165" s="10">
        <f t="shared" si="73"/>
        <v>146.5</v>
      </c>
      <c r="O165" s="10">
        <f t="shared" si="73"/>
        <v>0</v>
      </c>
      <c r="P165" s="10">
        <f t="shared" si="73"/>
        <v>146.5</v>
      </c>
      <c r="Q165" s="10">
        <f t="shared" si="73"/>
        <v>0</v>
      </c>
      <c r="R165" s="26"/>
      <c r="S165" s="85"/>
    </row>
    <row r="166" spans="1:19" s="11" customFormat="1" ht="37.5">
      <c r="A166" s="42" t="s">
        <v>92</v>
      </c>
      <c r="B166" s="15" t="s">
        <v>120</v>
      </c>
      <c r="C166" s="15" t="s">
        <v>157</v>
      </c>
      <c r="D166" s="29" t="s">
        <v>276</v>
      </c>
      <c r="E166" s="15" t="s">
        <v>177</v>
      </c>
      <c r="F166" s="10">
        <v>55</v>
      </c>
      <c r="G166" s="10"/>
      <c r="H166" s="10">
        <v>65.5</v>
      </c>
      <c r="I166" s="10"/>
      <c r="J166" s="10">
        <f>K166+L166+M166</f>
        <v>55</v>
      </c>
      <c r="K166" s="10"/>
      <c r="L166" s="10">
        <v>55</v>
      </c>
      <c r="M166" s="10"/>
      <c r="N166" s="10">
        <f>O166+P166+Q166</f>
        <v>55</v>
      </c>
      <c r="O166" s="86"/>
      <c r="P166" s="86">
        <v>55</v>
      </c>
      <c r="Q166" s="86"/>
      <c r="R166" s="26"/>
      <c r="S166" s="85"/>
    </row>
    <row r="167" spans="1:19" s="11" customFormat="1" ht="18.75">
      <c r="A167" s="42" t="s">
        <v>175</v>
      </c>
      <c r="B167" s="15" t="s">
        <v>120</v>
      </c>
      <c r="C167" s="15" t="s">
        <v>157</v>
      </c>
      <c r="D167" s="29" t="s">
        <v>276</v>
      </c>
      <c r="E167" s="15" t="s">
        <v>176</v>
      </c>
      <c r="F167" s="10">
        <f>G167+H167+I167</f>
        <v>91.5</v>
      </c>
      <c r="G167" s="10"/>
      <c r="H167" s="10">
        <v>91.5</v>
      </c>
      <c r="I167" s="10"/>
      <c r="J167" s="10">
        <f>K167+L167+M167</f>
        <v>91.5</v>
      </c>
      <c r="K167" s="10"/>
      <c r="L167" s="10">
        <v>91.5</v>
      </c>
      <c r="M167" s="10"/>
      <c r="N167" s="10">
        <f>O167+P167+Q167</f>
        <v>91.5</v>
      </c>
      <c r="O167" s="86"/>
      <c r="P167" s="86">
        <v>91.5</v>
      </c>
      <c r="Q167" s="86"/>
      <c r="R167" s="26"/>
      <c r="S167" s="85"/>
    </row>
    <row r="168" spans="1:19" s="11" customFormat="1" ht="37.5">
      <c r="A168" s="43" t="s">
        <v>205</v>
      </c>
      <c r="B168" s="12" t="s">
        <v>123</v>
      </c>
      <c r="C168" s="12" t="s">
        <v>400</v>
      </c>
      <c r="D168" s="131"/>
      <c r="E168" s="12"/>
      <c r="F168" s="13">
        <f>F178+F187+F169</f>
        <v>691.8</v>
      </c>
      <c r="G168" s="13">
        <f aca="true" t="shared" si="74" ref="G168:Q168">G178+G187+G169</f>
        <v>276.6</v>
      </c>
      <c r="H168" s="13">
        <f t="shared" si="74"/>
        <v>330.8</v>
      </c>
      <c r="I168" s="13">
        <f t="shared" si="74"/>
        <v>54.7</v>
      </c>
      <c r="J168" s="13">
        <f t="shared" si="74"/>
        <v>662.1</v>
      </c>
      <c r="K168" s="13">
        <f t="shared" si="74"/>
        <v>276.6</v>
      </c>
      <c r="L168" s="13">
        <f t="shared" si="74"/>
        <v>330.8</v>
      </c>
      <c r="M168" s="13">
        <f t="shared" si="74"/>
        <v>54.7</v>
      </c>
      <c r="N168" s="13">
        <f t="shared" si="74"/>
        <v>662.1</v>
      </c>
      <c r="O168" s="13">
        <f t="shared" si="74"/>
        <v>276.6</v>
      </c>
      <c r="P168" s="13">
        <f t="shared" si="74"/>
        <v>330.8</v>
      </c>
      <c r="Q168" s="13">
        <f t="shared" si="74"/>
        <v>54.7</v>
      </c>
      <c r="R168" s="26"/>
      <c r="S168" s="85"/>
    </row>
    <row r="169" spans="1:19" s="11" customFormat="1" ht="18.75">
      <c r="A169" s="43" t="s">
        <v>646</v>
      </c>
      <c r="B169" s="12" t="s">
        <v>123</v>
      </c>
      <c r="C169" s="12" t="s">
        <v>125</v>
      </c>
      <c r="D169" s="131"/>
      <c r="E169" s="12"/>
      <c r="F169" s="13">
        <f>F173+F170</f>
        <v>87.4</v>
      </c>
      <c r="G169" s="13">
        <f aca="true" t="shared" si="75" ref="G169:Q169">G173+G170</f>
        <v>0</v>
      </c>
      <c r="H169" s="13">
        <f t="shared" si="75"/>
        <v>60</v>
      </c>
      <c r="I169" s="13">
        <f t="shared" si="75"/>
        <v>27.4</v>
      </c>
      <c r="J169" s="13">
        <f t="shared" si="75"/>
        <v>87.4</v>
      </c>
      <c r="K169" s="13">
        <f t="shared" si="75"/>
        <v>0</v>
      </c>
      <c r="L169" s="13">
        <f t="shared" si="75"/>
        <v>60</v>
      </c>
      <c r="M169" s="13">
        <f t="shared" si="75"/>
        <v>27.4</v>
      </c>
      <c r="N169" s="13">
        <f t="shared" si="75"/>
        <v>87.4</v>
      </c>
      <c r="O169" s="13">
        <f t="shared" si="75"/>
        <v>0</v>
      </c>
      <c r="P169" s="13">
        <f t="shared" si="75"/>
        <v>60</v>
      </c>
      <c r="Q169" s="13">
        <f t="shared" si="75"/>
        <v>27.4</v>
      </c>
      <c r="R169" s="26"/>
      <c r="S169" s="85"/>
    </row>
    <row r="170" spans="1:19" s="11" customFormat="1" ht="37.5">
      <c r="A170" s="42" t="s">
        <v>221</v>
      </c>
      <c r="B170" s="15" t="s">
        <v>123</v>
      </c>
      <c r="C170" s="15" t="s">
        <v>125</v>
      </c>
      <c r="D170" s="29" t="s">
        <v>250</v>
      </c>
      <c r="E170" s="12"/>
      <c r="F170" s="10">
        <f>F171</f>
        <v>60</v>
      </c>
      <c r="G170" s="10">
        <f aca="true" t="shared" si="76" ref="G170:Q171">G171</f>
        <v>0</v>
      </c>
      <c r="H170" s="10">
        <f t="shared" si="76"/>
        <v>60</v>
      </c>
      <c r="I170" s="10">
        <f t="shared" si="76"/>
        <v>0</v>
      </c>
      <c r="J170" s="10">
        <f t="shared" si="76"/>
        <v>60</v>
      </c>
      <c r="K170" s="10">
        <f t="shared" si="76"/>
        <v>0</v>
      </c>
      <c r="L170" s="10">
        <f t="shared" si="76"/>
        <v>60</v>
      </c>
      <c r="M170" s="10">
        <f t="shared" si="76"/>
        <v>0</v>
      </c>
      <c r="N170" s="10">
        <f t="shared" si="76"/>
        <v>60</v>
      </c>
      <c r="O170" s="10">
        <f t="shared" si="76"/>
        <v>0</v>
      </c>
      <c r="P170" s="10">
        <f t="shared" si="76"/>
        <v>60</v>
      </c>
      <c r="Q170" s="10">
        <f t="shared" si="76"/>
        <v>0</v>
      </c>
      <c r="R170" s="26"/>
      <c r="S170" s="85"/>
    </row>
    <row r="171" spans="1:19" s="11" customFormat="1" ht="93.75">
      <c r="A171" s="42" t="s">
        <v>647</v>
      </c>
      <c r="B171" s="15" t="s">
        <v>123</v>
      </c>
      <c r="C171" s="15" t="s">
        <v>125</v>
      </c>
      <c r="D171" s="29" t="s">
        <v>88</v>
      </c>
      <c r="E171" s="12"/>
      <c r="F171" s="10">
        <f>F172</f>
        <v>60</v>
      </c>
      <c r="G171" s="10">
        <f t="shared" si="76"/>
        <v>0</v>
      </c>
      <c r="H171" s="10">
        <f t="shared" si="76"/>
        <v>60</v>
      </c>
      <c r="I171" s="10">
        <f t="shared" si="76"/>
        <v>0</v>
      </c>
      <c r="J171" s="10">
        <f t="shared" si="76"/>
        <v>60</v>
      </c>
      <c r="K171" s="10">
        <f t="shared" si="76"/>
        <v>0</v>
      </c>
      <c r="L171" s="10">
        <f t="shared" si="76"/>
        <v>60</v>
      </c>
      <c r="M171" s="10">
        <f t="shared" si="76"/>
        <v>0</v>
      </c>
      <c r="N171" s="10">
        <f t="shared" si="76"/>
        <v>60</v>
      </c>
      <c r="O171" s="10">
        <f t="shared" si="76"/>
        <v>0</v>
      </c>
      <c r="P171" s="10">
        <f t="shared" si="76"/>
        <v>60</v>
      </c>
      <c r="Q171" s="10">
        <f t="shared" si="76"/>
        <v>0</v>
      </c>
      <c r="R171" s="26"/>
      <c r="S171" s="85"/>
    </row>
    <row r="172" spans="1:19" s="11" customFormat="1" ht="37.5">
      <c r="A172" s="42" t="s">
        <v>92</v>
      </c>
      <c r="B172" s="15" t="s">
        <v>123</v>
      </c>
      <c r="C172" s="15" t="s">
        <v>125</v>
      </c>
      <c r="D172" s="29" t="s">
        <v>88</v>
      </c>
      <c r="E172" s="15" t="s">
        <v>177</v>
      </c>
      <c r="F172" s="10">
        <f>G172+H172+I172</f>
        <v>60</v>
      </c>
      <c r="G172" s="10"/>
      <c r="H172" s="10">
        <v>60</v>
      </c>
      <c r="I172" s="10"/>
      <c r="J172" s="10">
        <f>K172+L172+M172</f>
        <v>60</v>
      </c>
      <c r="K172" s="10"/>
      <c r="L172" s="10">
        <v>60</v>
      </c>
      <c r="M172" s="10"/>
      <c r="N172" s="10">
        <f>O172+P172+Q172</f>
        <v>60</v>
      </c>
      <c r="O172" s="86"/>
      <c r="P172" s="88">
        <v>60</v>
      </c>
      <c r="Q172" s="86"/>
      <c r="R172" s="26"/>
      <c r="S172" s="85"/>
    </row>
    <row r="173" spans="1:19" s="11" customFormat="1" ht="18.75">
      <c r="A173" s="42" t="s">
        <v>339</v>
      </c>
      <c r="B173" s="15" t="s">
        <v>123</v>
      </c>
      <c r="C173" s="15" t="s">
        <v>125</v>
      </c>
      <c r="D173" s="29" t="s">
        <v>235</v>
      </c>
      <c r="E173" s="12"/>
      <c r="F173" s="10">
        <f>F174</f>
        <v>27.4</v>
      </c>
      <c r="G173" s="10">
        <f aca="true" t="shared" si="77" ref="G173:Q173">G174</f>
        <v>0</v>
      </c>
      <c r="H173" s="10">
        <f t="shared" si="77"/>
        <v>0</v>
      </c>
      <c r="I173" s="10">
        <f t="shared" si="77"/>
        <v>27.4</v>
      </c>
      <c r="J173" s="10">
        <f t="shared" si="77"/>
        <v>27.4</v>
      </c>
      <c r="K173" s="10">
        <f t="shared" si="77"/>
        <v>0</v>
      </c>
      <c r="L173" s="10">
        <f t="shared" si="77"/>
        <v>0</v>
      </c>
      <c r="M173" s="10">
        <f t="shared" si="77"/>
        <v>27.4</v>
      </c>
      <c r="N173" s="10">
        <f t="shared" si="77"/>
        <v>27.4</v>
      </c>
      <c r="O173" s="10">
        <f t="shared" si="77"/>
        <v>0</v>
      </c>
      <c r="P173" s="10">
        <f t="shared" si="77"/>
        <v>0</v>
      </c>
      <c r="Q173" s="10">
        <f t="shared" si="77"/>
        <v>27.4</v>
      </c>
      <c r="R173" s="26"/>
      <c r="S173" s="85"/>
    </row>
    <row r="174" spans="1:19" s="11" customFormat="1" ht="37.5">
      <c r="A174" s="42" t="s">
        <v>230</v>
      </c>
      <c r="B174" s="15" t="s">
        <v>123</v>
      </c>
      <c r="C174" s="15" t="s">
        <v>125</v>
      </c>
      <c r="D174" s="29" t="s">
        <v>236</v>
      </c>
      <c r="E174" s="12"/>
      <c r="F174" s="10">
        <f>F175</f>
        <v>27.4</v>
      </c>
      <c r="G174" s="10">
        <f aca="true" t="shared" si="78" ref="G174:Q174">G175</f>
        <v>0</v>
      </c>
      <c r="H174" s="10">
        <f t="shared" si="78"/>
        <v>0</v>
      </c>
      <c r="I174" s="10">
        <f t="shared" si="78"/>
        <v>27.4</v>
      </c>
      <c r="J174" s="10">
        <f t="shared" si="78"/>
        <v>27.4</v>
      </c>
      <c r="K174" s="10">
        <f t="shared" si="78"/>
        <v>0</v>
      </c>
      <c r="L174" s="10">
        <f t="shared" si="78"/>
        <v>0</v>
      </c>
      <c r="M174" s="10">
        <f t="shared" si="78"/>
        <v>27.4</v>
      </c>
      <c r="N174" s="10">
        <f t="shared" si="78"/>
        <v>27.4</v>
      </c>
      <c r="O174" s="10">
        <f t="shared" si="78"/>
        <v>0</v>
      </c>
      <c r="P174" s="10">
        <f t="shared" si="78"/>
        <v>0</v>
      </c>
      <c r="Q174" s="10">
        <f t="shared" si="78"/>
        <v>27.4</v>
      </c>
      <c r="R174" s="26"/>
      <c r="S174" s="85"/>
    </row>
    <row r="175" spans="1:19" s="11" customFormat="1" ht="138" customHeight="1">
      <c r="A175" s="42" t="s">
        <v>652</v>
      </c>
      <c r="B175" s="15" t="s">
        <v>123</v>
      </c>
      <c r="C175" s="15" t="s">
        <v>125</v>
      </c>
      <c r="D175" s="29" t="s">
        <v>251</v>
      </c>
      <c r="E175" s="12"/>
      <c r="F175" s="10">
        <f>F176+F177</f>
        <v>27.4</v>
      </c>
      <c r="G175" s="10">
        <f aca="true" t="shared" si="79" ref="G175:Q175">G176+G177</f>
        <v>0</v>
      </c>
      <c r="H175" s="10">
        <f t="shared" si="79"/>
        <v>0</v>
      </c>
      <c r="I175" s="10">
        <f t="shared" si="79"/>
        <v>27.4</v>
      </c>
      <c r="J175" s="10">
        <f t="shared" si="79"/>
        <v>27.4</v>
      </c>
      <c r="K175" s="10">
        <f t="shared" si="79"/>
        <v>0</v>
      </c>
      <c r="L175" s="10">
        <f t="shared" si="79"/>
        <v>0</v>
      </c>
      <c r="M175" s="10">
        <f t="shared" si="79"/>
        <v>27.4</v>
      </c>
      <c r="N175" s="10">
        <f t="shared" si="79"/>
        <v>27.4</v>
      </c>
      <c r="O175" s="10">
        <f t="shared" si="79"/>
        <v>0</v>
      </c>
      <c r="P175" s="10">
        <f t="shared" si="79"/>
        <v>0</v>
      </c>
      <c r="Q175" s="10">
        <f t="shared" si="79"/>
        <v>27.4</v>
      </c>
      <c r="R175" s="26"/>
      <c r="S175" s="85"/>
    </row>
    <row r="176" spans="1:19" s="11" customFormat="1" ht="37.5">
      <c r="A176" s="42" t="s">
        <v>173</v>
      </c>
      <c r="B176" s="15" t="s">
        <v>123</v>
      </c>
      <c r="C176" s="15" t="s">
        <v>125</v>
      </c>
      <c r="D176" s="29" t="s">
        <v>251</v>
      </c>
      <c r="E176" s="15" t="s">
        <v>174</v>
      </c>
      <c r="F176" s="10">
        <f>G176+H176+I176</f>
        <v>19.2</v>
      </c>
      <c r="G176" s="13"/>
      <c r="H176" s="13"/>
      <c r="I176" s="10">
        <v>19.2</v>
      </c>
      <c r="J176" s="10">
        <f>K176+L176+M176</f>
        <v>19.2</v>
      </c>
      <c r="K176" s="13"/>
      <c r="L176" s="10"/>
      <c r="M176" s="13">
        <v>19.2</v>
      </c>
      <c r="N176" s="10">
        <f>O176+P176+Q176</f>
        <v>19.2</v>
      </c>
      <c r="O176" s="13"/>
      <c r="P176" s="13"/>
      <c r="Q176" s="13">
        <v>19.2</v>
      </c>
      <c r="R176" s="26"/>
      <c r="S176" s="85"/>
    </row>
    <row r="177" spans="1:19" s="11" customFormat="1" ht="37.5">
      <c r="A177" s="42" t="s">
        <v>92</v>
      </c>
      <c r="B177" s="15" t="s">
        <v>123</v>
      </c>
      <c r="C177" s="15" t="s">
        <v>125</v>
      </c>
      <c r="D177" s="29" t="s">
        <v>251</v>
      </c>
      <c r="E177" s="15" t="s">
        <v>177</v>
      </c>
      <c r="F177" s="10">
        <f>G177+H177+I177</f>
        <v>8.2</v>
      </c>
      <c r="G177" s="13"/>
      <c r="H177" s="13"/>
      <c r="I177" s="10">
        <v>8.2</v>
      </c>
      <c r="J177" s="10">
        <f>K177+L177+M177</f>
        <v>8.2</v>
      </c>
      <c r="K177" s="13"/>
      <c r="L177" s="10"/>
      <c r="M177" s="13">
        <v>8.2</v>
      </c>
      <c r="N177" s="10">
        <f>O177+P177+Q177</f>
        <v>8.2</v>
      </c>
      <c r="O177" s="13"/>
      <c r="P177" s="13"/>
      <c r="Q177" s="13">
        <v>8.2</v>
      </c>
      <c r="R177" s="26"/>
      <c r="S177" s="85"/>
    </row>
    <row r="178" spans="1:19" s="11" customFormat="1" ht="45" customHeight="1">
      <c r="A178" s="43" t="s">
        <v>636</v>
      </c>
      <c r="B178" s="12" t="s">
        <v>123</v>
      </c>
      <c r="C178" s="12" t="s">
        <v>126</v>
      </c>
      <c r="D178" s="131"/>
      <c r="E178" s="12"/>
      <c r="F178" s="13">
        <f>F179+F182</f>
        <v>227.3</v>
      </c>
      <c r="G178" s="13">
        <f aca="true" t="shared" si="80" ref="G178:Q178">G179+G182</f>
        <v>0</v>
      </c>
      <c r="H178" s="13">
        <f t="shared" si="80"/>
        <v>200</v>
      </c>
      <c r="I178" s="13">
        <f t="shared" si="80"/>
        <v>27.3</v>
      </c>
      <c r="J178" s="13">
        <f t="shared" si="80"/>
        <v>227.3</v>
      </c>
      <c r="K178" s="13">
        <f t="shared" si="80"/>
        <v>0</v>
      </c>
      <c r="L178" s="13">
        <f t="shared" si="80"/>
        <v>200</v>
      </c>
      <c r="M178" s="13">
        <f t="shared" si="80"/>
        <v>27.3</v>
      </c>
      <c r="N178" s="13">
        <f t="shared" si="80"/>
        <v>227.3</v>
      </c>
      <c r="O178" s="13">
        <f t="shared" si="80"/>
        <v>0</v>
      </c>
      <c r="P178" s="13">
        <f t="shared" si="80"/>
        <v>200</v>
      </c>
      <c r="Q178" s="13">
        <f t="shared" si="80"/>
        <v>27.3</v>
      </c>
      <c r="R178" s="26"/>
      <c r="S178" s="85"/>
    </row>
    <row r="179" spans="1:19" s="11" customFormat="1" ht="37.5">
      <c r="A179" s="42" t="s">
        <v>221</v>
      </c>
      <c r="B179" s="15" t="s">
        <v>123</v>
      </c>
      <c r="C179" s="15" t="s">
        <v>126</v>
      </c>
      <c r="D179" s="29" t="s">
        <v>250</v>
      </c>
      <c r="E179" s="15"/>
      <c r="F179" s="10">
        <f>F180</f>
        <v>200</v>
      </c>
      <c r="G179" s="10">
        <f aca="true" t="shared" si="81" ref="G179:Q179">G180</f>
        <v>0</v>
      </c>
      <c r="H179" s="10">
        <f t="shared" si="81"/>
        <v>200</v>
      </c>
      <c r="I179" s="10">
        <f t="shared" si="81"/>
        <v>0</v>
      </c>
      <c r="J179" s="10">
        <f t="shared" si="81"/>
        <v>200</v>
      </c>
      <c r="K179" s="10">
        <f t="shared" si="81"/>
        <v>0</v>
      </c>
      <c r="L179" s="10">
        <f t="shared" si="81"/>
        <v>200</v>
      </c>
      <c r="M179" s="10">
        <f t="shared" si="81"/>
        <v>0</v>
      </c>
      <c r="N179" s="10">
        <f t="shared" si="81"/>
        <v>200</v>
      </c>
      <c r="O179" s="10">
        <f t="shared" si="81"/>
        <v>0</v>
      </c>
      <c r="P179" s="10">
        <f t="shared" si="81"/>
        <v>200</v>
      </c>
      <c r="Q179" s="10">
        <f t="shared" si="81"/>
        <v>0</v>
      </c>
      <c r="R179" s="26"/>
      <c r="S179" s="85"/>
    </row>
    <row r="180" spans="1:19" s="11" customFormat="1" ht="95.25" customHeight="1">
      <c r="A180" s="42" t="s">
        <v>647</v>
      </c>
      <c r="B180" s="15" t="s">
        <v>123</v>
      </c>
      <c r="C180" s="15" t="s">
        <v>126</v>
      </c>
      <c r="D180" s="29" t="s">
        <v>88</v>
      </c>
      <c r="E180" s="15"/>
      <c r="F180" s="10">
        <f>F181</f>
        <v>200</v>
      </c>
      <c r="G180" s="10">
        <f aca="true" t="shared" si="82" ref="G180:Q180">G181</f>
        <v>0</v>
      </c>
      <c r="H180" s="10">
        <f t="shared" si="82"/>
        <v>200</v>
      </c>
      <c r="I180" s="10">
        <f t="shared" si="82"/>
        <v>0</v>
      </c>
      <c r="J180" s="10">
        <f t="shared" si="82"/>
        <v>200</v>
      </c>
      <c r="K180" s="10">
        <f t="shared" si="82"/>
        <v>0</v>
      </c>
      <c r="L180" s="10">
        <f t="shared" si="82"/>
        <v>200</v>
      </c>
      <c r="M180" s="10">
        <f t="shared" si="82"/>
        <v>0</v>
      </c>
      <c r="N180" s="10">
        <f t="shared" si="82"/>
        <v>200</v>
      </c>
      <c r="O180" s="10">
        <f t="shared" si="82"/>
        <v>0</v>
      </c>
      <c r="P180" s="10">
        <f t="shared" si="82"/>
        <v>200</v>
      </c>
      <c r="Q180" s="10">
        <f t="shared" si="82"/>
        <v>0</v>
      </c>
      <c r="R180" s="26"/>
      <c r="S180" s="85"/>
    </row>
    <row r="181" spans="1:19" s="11" customFormat="1" ht="37.5">
      <c r="A181" s="42" t="s">
        <v>92</v>
      </c>
      <c r="B181" s="15" t="s">
        <v>123</v>
      </c>
      <c r="C181" s="15" t="s">
        <v>126</v>
      </c>
      <c r="D181" s="29" t="s">
        <v>88</v>
      </c>
      <c r="E181" s="15" t="s">
        <v>177</v>
      </c>
      <c r="F181" s="10">
        <f>G181+H181+I181</f>
        <v>200</v>
      </c>
      <c r="G181" s="10"/>
      <c r="H181" s="10">
        <v>200</v>
      </c>
      <c r="I181" s="10"/>
      <c r="J181" s="10">
        <f>K181+L181+M181</f>
        <v>200</v>
      </c>
      <c r="K181" s="10"/>
      <c r="L181" s="10">
        <v>200</v>
      </c>
      <c r="M181" s="10"/>
      <c r="N181" s="10">
        <f>O181+P181+Q181</f>
        <v>200</v>
      </c>
      <c r="O181" s="86"/>
      <c r="P181" s="88">
        <v>200</v>
      </c>
      <c r="Q181" s="86"/>
      <c r="R181" s="26"/>
      <c r="S181" s="85"/>
    </row>
    <row r="182" spans="1:19" s="11" customFormat="1" ht="18.75">
      <c r="A182" s="42" t="s">
        <v>339</v>
      </c>
      <c r="B182" s="15" t="s">
        <v>123</v>
      </c>
      <c r="C182" s="15" t="s">
        <v>126</v>
      </c>
      <c r="D182" s="29" t="s">
        <v>235</v>
      </c>
      <c r="E182" s="15"/>
      <c r="F182" s="10">
        <f>F183</f>
        <v>27.3</v>
      </c>
      <c r="G182" s="10">
        <f aca="true" t="shared" si="83" ref="G182:Q183">G183</f>
        <v>0</v>
      </c>
      <c r="H182" s="10">
        <f t="shared" si="83"/>
        <v>0</v>
      </c>
      <c r="I182" s="10">
        <f t="shared" si="83"/>
        <v>27.3</v>
      </c>
      <c r="J182" s="10">
        <f t="shared" si="83"/>
        <v>27.3</v>
      </c>
      <c r="K182" s="10">
        <f t="shared" si="83"/>
        <v>0</v>
      </c>
      <c r="L182" s="10">
        <f t="shared" si="83"/>
        <v>0</v>
      </c>
      <c r="M182" s="10">
        <f t="shared" si="83"/>
        <v>27.3</v>
      </c>
      <c r="N182" s="10">
        <f t="shared" si="83"/>
        <v>27.3</v>
      </c>
      <c r="O182" s="10">
        <f t="shared" si="83"/>
        <v>0</v>
      </c>
      <c r="P182" s="10">
        <f t="shared" si="83"/>
        <v>0</v>
      </c>
      <c r="Q182" s="10">
        <f t="shared" si="83"/>
        <v>27.3</v>
      </c>
      <c r="R182" s="26"/>
      <c r="S182" s="85"/>
    </row>
    <row r="183" spans="1:19" s="11" customFormat="1" ht="37.5">
      <c r="A183" s="42" t="s">
        <v>230</v>
      </c>
      <c r="B183" s="15" t="s">
        <v>123</v>
      </c>
      <c r="C183" s="15" t="s">
        <v>126</v>
      </c>
      <c r="D183" s="29" t="s">
        <v>236</v>
      </c>
      <c r="E183" s="15"/>
      <c r="F183" s="10">
        <f>F184</f>
        <v>27.3</v>
      </c>
      <c r="G183" s="10">
        <f t="shared" si="83"/>
        <v>0</v>
      </c>
      <c r="H183" s="10">
        <f t="shared" si="83"/>
        <v>0</v>
      </c>
      <c r="I183" s="10">
        <f t="shared" si="83"/>
        <v>27.3</v>
      </c>
      <c r="J183" s="10">
        <f t="shared" si="83"/>
        <v>27.3</v>
      </c>
      <c r="K183" s="10">
        <f t="shared" si="83"/>
        <v>0</v>
      </c>
      <c r="L183" s="10">
        <f t="shared" si="83"/>
        <v>0</v>
      </c>
      <c r="M183" s="10">
        <f t="shared" si="83"/>
        <v>27.3</v>
      </c>
      <c r="N183" s="10">
        <f t="shared" si="83"/>
        <v>27.3</v>
      </c>
      <c r="O183" s="10">
        <f t="shared" si="83"/>
        <v>0</v>
      </c>
      <c r="P183" s="10">
        <f t="shared" si="83"/>
        <v>0</v>
      </c>
      <c r="Q183" s="10">
        <f t="shared" si="83"/>
        <v>27.3</v>
      </c>
      <c r="R183" s="26"/>
      <c r="S183" s="85"/>
    </row>
    <row r="184" spans="1:19" s="11" customFormat="1" ht="133.5" customHeight="1">
      <c r="A184" s="42" t="s">
        <v>652</v>
      </c>
      <c r="B184" s="15" t="s">
        <v>123</v>
      </c>
      <c r="C184" s="15" t="s">
        <v>126</v>
      </c>
      <c r="D184" s="29" t="s">
        <v>251</v>
      </c>
      <c r="E184" s="15"/>
      <c r="F184" s="10">
        <f>F185+F186</f>
        <v>27.3</v>
      </c>
      <c r="G184" s="10">
        <f aca="true" t="shared" si="84" ref="G184:Q184">G185+G186</f>
        <v>0</v>
      </c>
      <c r="H184" s="10">
        <f t="shared" si="84"/>
        <v>0</v>
      </c>
      <c r="I184" s="10">
        <f t="shared" si="84"/>
        <v>27.3</v>
      </c>
      <c r="J184" s="10">
        <f t="shared" si="84"/>
        <v>27.3</v>
      </c>
      <c r="K184" s="10">
        <f t="shared" si="84"/>
        <v>0</v>
      </c>
      <c r="L184" s="10">
        <f t="shared" si="84"/>
        <v>0</v>
      </c>
      <c r="M184" s="10">
        <f t="shared" si="84"/>
        <v>27.3</v>
      </c>
      <c r="N184" s="10">
        <f t="shared" si="84"/>
        <v>27.3</v>
      </c>
      <c r="O184" s="10">
        <f t="shared" si="84"/>
        <v>0</v>
      </c>
      <c r="P184" s="10">
        <f t="shared" si="84"/>
        <v>0</v>
      </c>
      <c r="Q184" s="10">
        <f t="shared" si="84"/>
        <v>27.3</v>
      </c>
      <c r="R184" s="26"/>
      <c r="S184" s="85"/>
    </row>
    <row r="185" spans="1:19" s="11" customFormat="1" ht="37.5">
      <c r="A185" s="42" t="s">
        <v>173</v>
      </c>
      <c r="B185" s="15" t="s">
        <v>123</v>
      </c>
      <c r="C185" s="15" t="s">
        <v>126</v>
      </c>
      <c r="D185" s="29" t="s">
        <v>251</v>
      </c>
      <c r="E185" s="15" t="s">
        <v>174</v>
      </c>
      <c r="F185" s="10">
        <f>G185+I185+H185</f>
        <v>19.1</v>
      </c>
      <c r="G185" s="10"/>
      <c r="H185" s="10"/>
      <c r="I185" s="10">
        <v>19.1</v>
      </c>
      <c r="J185" s="10">
        <f>K185+M185+L185</f>
        <v>19.1</v>
      </c>
      <c r="K185" s="10"/>
      <c r="L185" s="10"/>
      <c r="M185" s="10">
        <v>19.1</v>
      </c>
      <c r="N185" s="10">
        <f>O185+Q185+P185</f>
        <v>19.1</v>
      </c>
      <c r="O185" s="86"/>
      <c r="P185" s="86"/>
      <c r="Q185" s="86">
        <v>19.1</v>
      </c>
      <c r="R185" s="26"/>
      <c r="S185" s="85"/>
    </row>
    <row r="186" spans="1:19" s="11" customFormat="1" ht="37.5">
      <c r="A186" s="42" t="s">
        <v>92</v>
      </c>
      <c r="B186" s="15" t="s">
        <v>123</v>
      </c>
      <c r="C186" s="15" t="s">
        <v>126</v>
      </c>
      <c r="D186" s="29" t="s">
        <v>251</v>
      </c>
      <c r="E186" s="15" t="s">
        <v>177</v>
      </c>
      <c r="F186" s="10">
        <f>G186+I186+H186</f>
        <v>8.2</v>
      </c>
      <c r="G186" s="10"/>
      <c r="H186" s="10"/>
      <c r="I186" s="10">
        <v>8.2</v>
      </c>
      <c r="J186" s="10">
        <f>K186+M186+L186</f>
        <v>8.2</v>
      </c>
      <c r="K186" s="10"/>
      <c r="L186" s="10"/>
      <c r="M186" s="10">
        <v>8.2</v>
      </c>
      <c r="N186" s="10">
        <f>O186+Q186+P186</f>
        <v>8.2</v>
      </c>
      <c r="O186" s="86"/>
      <c r="P186" s="86"/>
      <c r="Q186" s="86">
        <v>8.2</v>
      </c>
      <c r="R186" s="26"/>
      <c r="S186" s="85"/>
    </row>
    <row r="187" spans="1:19" s="11" customFormat="1" ht="37.5">
      <c r="A187" s="43" t="s">
        <v>206</v>
      </c>
      <c r="B187" s="12" t="s">
        <v>123</v>
      </c>
      <c r="C187" s="12" t="s">
        <v>145</v>
      </c>
      <c r="D187" s="131"/>
      <c r="E187" s="12"/>
      <c r="F187" s="13">
        <f>F188</f>
        <v>377.09999999999997</v>
      </c>
      <c r="G187" s="13">
        <f aca="true" t="shared" si="85" ref="G187:Q187">G188</f>
        <v>276.6</v>
      </c>
      <c r="H187" s="13">
        <f t="shared" si="85"/>
        <v>70.80000000000001</v>
      </c>
      <c r="I187" s="13">
        <f t="shared" si="85"/>
        <v>0</v>
      </c>
      <c r="J187" s="13">
        <f t="shared" si="85"/>
        <v>347.40000000000003</v>
      </c>
      <c r="K187" s="13">
        <f t="shared" si="85"/>
        <v>276.6</v>
      </c>
      <c r="L187" s="13">
        <f t="shared" si="85"/>
        <v>70.80000000000001</v>
      </c>
      <c r="M187" s="13">
        <f t="shared" si="85"/>
        <v>0</v>
      </c>
      <c r="N187" s="13">
        <f t="shared" si="85"/>
        <v>347.40000000000003</v>
      </c>
      <c r="O187" s="13">
        <f t="shared" si="85"/>
        <v>276.6</v>
      </c>
      <c r="P187" s="13">
        <f t="shared" si="85"/>
        <v>70.80000000000001</v>
      </c>
      <c r="Q187" s="13">
        <f t="shared" si="85"/>
        <v>0</v>
      </c>
      <c r="R187" s="26"/>
      <c r="S187" s="85"/>
    </row>
    <row r="188" spans="1:19" s="11" customFormat="1" ht="56.25">
      <c r="A188" s="42" t="s">
        <v>538</v>
      </c>
      <c r="B188" s="15" t="s">
        <v>123</v>
      </c>
      <c r="C188" s="15" t="s">
        <v>145</v>
      </c>
      <c r="D188" s="29" t="s">
        <v>246</v>
      </c>
      <c r="E188" s="15"/>
      <c r="F188" s="10">
        <f>F189</f>
        <v>377.09999999999997</v>
      </c>
      <c r="G188" s="10">
        <f aca="true" t="shared" si="86" ref="G188:Q188">G189</f>
        <v>276.6</v>
      </c>
      <c r="H188" s="10">
        <f t="shared" si="86"/>
        <v>70.80000000000001</v>
      </c>
      <c r="I188" s="10">
        <f t="shared" si="86"/>
        <v>0</v>
      </c>
      <c r="J188" s="10">
        <f t="shared" si="86"/>
        <v>347.40000000000003</v>
      </c>
      <c r="K188" s="10">
        <f t="shared" si="86"/>
        <v>276.6</v>
      </c>
      <c r="L188" s="10">
        <f t="shared" si="86"/>
        <v>70.80000000000001</v>
      </c>
      <c r="M188" s="10">
        <f t="shared" si="86"/>
        <v>0</v>
      </c>
      <c r="N188" s="10">
        <f t="shared" si="86"/>
        <v>347.40000000000003</v>
      </c>
      <c r="O188" s="10">
        <f t="shared" si="86"/>
        <v>276.6</v>
      </c>
      <c r="P188" s="10">
        <f t="shared" si="86"/>
        <v>70.80000000000001</v>
      </c>
      <c r="Q188" s="10">
        <f t="shared" si="86"/>
        <v>0</v>
      </c>
      <c r="R188" s="26"/>
      <c r="S188" s="85"/>
    </row>
    <row r="189" spans="1:19" s="11" customFormat="1" ht="24" customHeight="1">
      <c r="A189" s="42" t="s">
        <v>195</v>
      </c>
      <c r="B189" s="15" t="s">
        <v>123</v>
      </c>
      <c r="C189" s="15" t="s">
        <v>145</v>
      </c>
      <c r="D189" s="29" t="s">
        <v>61</v>
      </c>
      <c r="E189" s="15"/>
      <c r="F189" s="10">
        <f aca="true" t="shared" si="87" ref="F189:Q189">F190+F194+F197+F200+F203</f>
        <v>377.09999999999997</v>
      </c>
      <c r="G189" s="10">
        <f t="shared" si="87"/>
        <v>276.6</v>
      </c>
      <c r="H189" s="10">
        <f t="shared" si="87"/>
        <v>70.80000000000001</v>
      </c>
      <c r="I189" s="10">
        <f t="shared" si="87"/>
        <v>0</v>
      </c>
      <c r="J189" s="10">
        <f t="shared" si="87"/>
        <v>347.40000000000003</v>
      </c>
      <c r="K189" s="10">
        <f t="shared" si="87"/>
        <v>276.6</v>
      </c>
      <c r="L189" s="10">
        <f t="shared" si="87"/>
        <v>70.80000000000001</v>
      </c>
      <c r="M189" s="10">
        <f t="shared" si="87"/>
        <v>0</v>
      </c>
      <c r="N189" s="10">
        <f t="shared" si="87"/>
        <v>347.40000000000003</v>
      </c>
      <c r="O189" s="10">
        <f t="shared" si="87"/>
        <v>276.6</v>
      </c>
      <c r="P189" s="10">
        <f t="shared" si="87"/>
        <v>70.80000000000001</v>
      </c>
      <c r="Q189" s="10">
        <f t="shared" si="87"/>
        <v>0</v>
      </c>
      <c r="R189" s="26"/>
      <c r="S189" s="85"/>
    </row>
    <row r="190" spans="1:19" s="11" customFormat="1" ht="29.25" customHeight="1">
      <c r="A190" s="42" t="s">
        <v>563</v>
      </c>
      <c r="B190" s="15" t="s">
        <v>123</v>
      </c>
      <c r="C190" s="15" t="s">
        <v>145</v>
      </c>
      <c r="D190" s="29" t="s">
        <v>539</v>
      </c>
      <c r="E190" s="15"/>
      <c r="F190" s="10">
        <f>F191</f>
        <v>40.4</v>
      </c>
      <c r="G190" s="10">
        <f aca="true" t="shared" si="88" ref="G190:N190">G191</f>
        <v>0</v>
      </c>
      <c r="H190" s="10">
        <f t="shared" si="88"/>
        <v>38.2</v>
      </c>
      <c r="I190" s="10">
        <f t="shared" si="88"/>
        <v>0</v>
      </c>
      <c r="J190" s="10">
        <f t="shared" si="88"/>
        <v>38.2</v>
      </c>
      <c r="K190" s="10">
        <f t="shared" si="88"/>
        <v>0</v>
      </c>
      <c r="L190" s="10">
        <f t="shared" si="88"/>
        <v>38.2</v>
      </c>
      <c r="M190" s="10">
        <f t="shared" si="88"/>
        <v>0</v>
      </c>
      <c r="N190" s="10">
        <f t="shared" si="88"/>
        <v>38.2</v>
      </c>
      <c r="O190" s="10">
        <f>O191</f>
        <v>0</v>
      </c>
      <c r="P190" s="10">
        <f>P191</f>
        <v>38.2</v>
      </c>
      <c r="Q190" s="10">
        <f>Q191</f>
        <v>0</v>
      </c>
      <c r="R190" s="26"/>
      <c r="S190" s="85"/>
    </row>
    <row r="191" spans="1:19" s="11" customFormat="1" ht="23.25" customHeight="1">
      <c r="A191" s="42" t="s">
        <v>333</v>
      </c>
      <c r="B191" s="15" t="s">
        <v>123</v>
      </c>
      <c r="C191" s="15" t="s">
        <v>145</v>
      </c>
      <c r="D191" s="29" t="s">
        <v>540</v>
      </c>
      <c r="E191" s="15"/>
      <c r="F191" s="10">
        <f>F193+F192</f>
        <v>40.4</v>
      </c>
      <c r="G191" s="10">
        <f aca="true" t="shared" si="89" ref="G191:Q191">G193+G192</f>
        <v>0</v>
      </c>
      <c r="H191" s="10">
        <f t="shared" si="89"/>
        <v>38.2</v>
      </c>
      <c r="I191" s="10">
        <f t="shared" si="89"/>
        <v>0</v>
      </c>
      <c r="J191" s="10">
        <f t="shared" si="89"/>
        <v>38.2</v>
      </c>
      <c r="K191" s="10">
        <f t="shared" si="89"/>
        <v>0</v>
      </c>
      <c r="L191" s="10">
        <f t="shared" si="89"/>
        <v>38.2</v>
      </c>
      <c r="M191" s="10">
        <f t="shared" si="89"/>
        <v>0</v>
      </c>
      <c r="N191" s="10">
        <f t="shared" si="89"/>
        <v>38.2</v>
      </c>
      <c r="O191" s="10">
        <f t="shared" si="89"/>
        <v>0</v>
      </c>
      <c r="P191" s="10">
        <f t="shared" si="89"/>
        <v>38.2</v>
      </c>
      <c r="Q191" s="10">
        <f t="shared" si="89"/>
        <v>0</v>
      </c>
      <c r="R191" s="26"/>
      <c r="S191" s="85"/>
    </row>
    <row r="192" spans="1:19" s="11" customFormat="1" ht="39" customHeight="1">
      <c r="A192" s="42" t="s">
        <v>92</v>
      </c>
      <c r="B192" s="15" t="s">
        <v>123</v>
      </c>
      <c r="C192" s="15" t="s">
        <v>145</v>
      </c>
      <c r="D192" s="29" t="s">
        <v>540</v>
      </c>
      <c r="E192" s="15" t="s">
        <v>177</v>
      </c>
      <c r="F192" s="10">
        <v>37.4</v>
      </c>
      <c r="G192" s="10"/>
      <c r="H192" s="10">
        <v>35.2</v>
      </c>
      <c r="I192" s="10"/>
      <c r="J192" s="10">
        <f>K192+L192+M192</f>
        <v>35.2</v>
      </c>
      <c r="K192" s="10"/>
      <c r="L192" s="10">
        <v>35.2</v>
      </c>
      <c r="M192" s="10"/>
      <c r="N192" s="10">
        <f>O192+P192+Q192</f>
        <v>35.2</v>
      </c>
      <c r="O192" s="10"/>
      <c r="P192" s="10">
        <v>35.2</v>
      </c>
      <c r="Q192" s="10"/>
      <c r="R192" s="26"/>
      <c r="S192" s="85"/>
    </row>
    <row r="193" spans="1:19" s="11" customFormat="1" ht="18.75">
      <c r="A193" s="42" t="s">
        <v>184</v>
      </c>
      <c r="B193" s="15" t="s">
        <v>123</v>
      </c>
      <c r="C193" s="15" t="s">
        <v>145</v>
      </c>
      <c r="D193" s="29" t="s">
        <v>540</v>
      </c>
      <c r="E193" s="15" t="s">
        <v>180</v>
      </c>
      <c r="F193" s="10">
        <f>G193+H193+I193</f>
        <v>3</v>
      </c>
      <c r="G193" s="10"/>
      <c r="H193" s="10">
        <v>3</v>
      </c>
      <c r="I193" s="10"/>
      <c r="J193" s="10">
        <f>K193+L193+M193</f>
        <v>3</v>
      </c>
      <c r="K193" s="10"/>
      <c r="L193" s="10">
        <v>3</v>
      </c>
      <c r="M193" s="10"/>
      <c r="N193" s="10">
        <f>O193+P193+Q193</f>
        <v>3</v>
      </c>
      <c r="O193" s="86"/>
      <c r="P193" s="86">
        <v>3</v>
      </c>
      <c r="Q193" s="86"/>
      <c r="R193" s="26"/>
      <c r="S193" s="85"/>
    </row>
    <row r="194" spans="1:19" s="11" customFormat="1" ht="39" customHeight="1">
      <c r="A194" s="42" t="s">
        <v>75</v>
      </c>
      <c r="B194" s="15" t="s">
        <v>123</v>
      </c>
      <c r="C194" s="15" t="s">
        <v>145</v>
      </c>
      <c r="D194" s="29" t="s">
        <v>105</v>
      </c>
      <c r="E194" s="15"/>
      <c r="F194" s="10">
        <f>F195</f>
        <v>318.7</v>
      </c>
      <c r="G194" s="10">
        <f aca="true" t="shared" si="90" ref="G194:Q194">G195</f>
        <v>276.6</v>
      </c>
      <c r="H194" s="10">
        <f t="shared" si="90"/>
        <v>14.6</v>
      </c>
      <c r="I194" s="10">
        <f t="shared" si="90"/>
        <v>0</v>
      </c>
      <c r="J194" s="10">
        <f t="shared" si="90"/>
        <v>291.20000000000005</v>
      </c>
      <c r="K194" s="10">
        <f t="shared" si="90"/>
        <v>276.6</v>
      </c>
      <c r="L194" s="10">
        <f t="shared" si="90"/>
        <v>14.6</v>
      </c>
      <c r="M194" s="10">
        <f t="shared" si="90"/>
        <v>0</v>
      </c>
      <c r="N194" s="10">
        <f t="shared" si="90"/>
        <v>291.20000000000005</v>
      </c>
      <c r="O194" s="10">
        <f t="shared" si="90"/>
        <v>276.6</v>
      </c>
      <c r="P194" s="10">
        <f t="shared" si="90"/>
        <v>14.6</v>
      </c>
      <c r="Q194" s="10">
        <f t="shared" si="90"/>
        <v>0</v>
      </c>
      <c r="R194" s="26"/>
      <c r="S194" s="85"/>
    </row>
    <row r="195" spans="1:19" s="11" customFormat="1" ht="37.5">
      <c r="A195" s="42" t="s">
        <v>304</v>
      </c>
      <c r="B195" s="15" t="s">
        <v>123</v>
      </c>
      <c r="C195" s="15" t="s">
        <v>145</v>
      </c>
      <c r="D195" s="29" t="s">
        <v>541</v>
      </c>
      <c r="E195" s="15"/>
      <c r="F195" s="10">
        <f>F196</f>
        <v>318.7</v>
      </c>
      <c r="G195" s="10">
        <f aca="true" t="shared" si="91" ref="G195:Q195">G196</f>
        <v>276.6</v>
      </c>
      <c r="H195" s="10">
        <f t="shared" si="91"/>
        <v>14.6</v>
      </c>
      <c r="I195" s="10">
        <f t="shared" si="91"/>
        <v>0</v>
      </c>
      <c r="J195" s="10">
        <f t="shared" si="91"/>
        <v>291.20000000000005</v>
      </c>
      <c r="K195" s="10">
        <f t="shared" si="91"/>
        <v>276.6</v>
      </c>
      <c r="L195" s="10">
        <f t="shared" si="91"/>
        <v>14.6</v>
      </c>
      <c r="M195" s="10">
        <f t="shared" si="91"/>
        <v>0</v>
      </c>
      <c r="N195" s="10">
        <f t="shared" si="91"/>
        <v>291.20000000000005</v>
      </c>
      <c r="O195" s="10">
        <f t="shared" si="91"/>
        <v>276.6</v>
      </c>
      <c r="P195" s="10">
        <f t="shared" si="91"/>
        <v>14.6</v>
      </c>
      <c r="Q195" s="10">
        <f t="shared" si="91"/>
        <v>0</v>
      </c>
      <c r="R195" s="26"/>
      <c r="S195" s="85"/>
    </row>
    <row r="196" spans="1:19" s="11" customFormat="1" ht="37.5">
      <c r="A196" s="42" t="s">
        <v>92</v>
      </c>
      <c r="B196" s="15" t="s">
        <v>123</v>
      </c>
      <c r="C196" s="15" t="s">
        <v>145</v>
      </c>
      <c r="D196" s="29" t="s">
        <v>541</v>
      </c>
      <c r="E196" s="15" t="s">
        <v>177</v>
      </c>
      <c r="F196" s="10">
        <v>318.7</v>
      </c>
      <c r="G196" s="10">
        <v>276.6</v>
      </c>
      <c r="H196" s="10">
        <v>14.6</v>
      </c>
      <c r="I196" s="10"/>
      <c r="J196" s="10">
        <f>K196++L196+M196</f>
        <v>291.20000000000005</v>
      </c>
      <c r="K196" s="10">
        <v>276.6</v>
      </c>
      <c r="L196" s="10">
        <v>14.6</v>
      </c>
      <c r="M196" s="10"/>
      <c r="N196" s="10">
        <f>O196++P196+Q196</f>
        <v>291.20000000000005</v>
      </c>
      <c r="O196" s="86">
        <v>276.6</v>
      </c>
      <c r="P196" s="86">
        <v>14.6</v>
      </c>
      <c r="Q196" s="86"/>
      <c r="R196" s="26"/>
      <c r="S196" s="85"/>
    </row>
    <row r="197" spans="1:19" s="11" customFormat="1" ht="37.5">
      <c r="A197" s="42" t="s">
        <v>77</v>
      </c>
      <c r="B197" s="15" t="s">
        <v>123</v>
      </c>
      <c r="C197" s="15" t="s">
        <v>145</v>
      </c>
      <c r="D197" s="29" t="s">
        <v>62</v>
      </c>
      <c r="E197" s="15"/>
      <c r="F197" s="10">
        <f>F198</f>
        <v>10</v>
      </c>
      <c r="G197" s="10">
        <f aca="true" t="shared" si="92" ref="G197:Q197">G198</f>
        <v>0</v>
      </c>
      <c r="H197" s="10">
        <f t="shared" si="92"/>
        <v>10</v>
      </c>
      <c r="I197" s="10">
        <f t="shared" si="92"/>
        <v>0</v>
      </c>
      <c r="J197" s="10">
        <f t="shared" si="92"/>
        <v>10</v>
      </c>
      <c r="K197" s="10">
        <f t="shared" si="92"/>
        <v>0</v>
      </c>
      <c r="L197" s="10">
        <f t="shared" si="92"/>
        <v>10</v>
      </c>
      <c r="M197" s="10">
        <f t="shared" si="92"/>
        <v>0</v>
      </c>
      <c r="N197" s="10">
        <f t="shared" si="92"/>
        <v>10</v>
      </c>
      <c r="O197" s="10">
        <f t="shared" si="92"/>
        <v>0</v>
      </c>
      <c r="P197" s="10">
        <f t="shared" si="92"/>
        <v>10</v>
      </c>
      <c r="Q197" s="10">
        <f t="shared" si="92"/>
        <v>0</v>
      </c>
      <c r="R197" s="26"/>
      <c r="S197" s="85"/>
    </row>
    <row r="198" spans="1:19" s="11" customFormat="1" ht="24.75" customHeight="1">
      <c r="A198" s="42" t="s">
        <v>333</v>
      </c>
      <c r="B198" s="15" t="s">
        <v>123</v>
      </c>
      <c r="C198" s="15" t="s">
        <v>145</v>
      </c>
      <c r="D198" s="29" t="s">
        <v>542</v>
      </c>
      <c r="E198" s="15"/>
      <c r="F198" s="10">
        <f>F199</f>
        <v>10</v>
      </c>
      <c r="G198" s="10">
        <f aca="true" t="shared" si="93" ref="G198:Q198">G199</f>
        <v>0</v>
      </c>
      <c r="H198" s="10">
        <f t="shared" si="93"/>
        <v>10</v>
      </c>
      <c r="I198" s="10">
        <f t="shared" si="93"/>
        <v>0</v>
      </c>
      <c r="J198" s="10">
        <f t="shared" si="93"/>
        <v>10</v>
      </c>
      <c r="K198" s="10">
        <f t="shared" si="93"/>
        <v>0</v>
      </c>
      <c r="L198" s="10">
        <f t="shared" si="93"/>
        <v>10</v>
      </c>
      <c r="M198" s="10">
        <f t="shared" si="93"/>
        <v>0</v>
      </c>
      <c r="N198" s="10">
        <f t="shared" si="93"/>
        <v>10</v>
      </c>
      <c r="O198" s="10">
        <f t="shared" si="93"/>
        <v>0</v>
      </c>
      <c r="P198" s="10">
        <f t="shared" si="93"/>
        <v>10</v>
      </c>
      <c r="Q198" s="10">
        <f t="shared" si="93"/>
        <v>0</v>
      </c>
      <c r="R198" s="26"/>
      <c r="S198" s="85"/>
    </row>
    <row r="199" spans="1:19" s="11" customFormat="1" ht="18.75">
      <c r="A199" s="42" t="s">
        <v>184</v>
      </c>
      <c r="B199" s="15" t="s">
        <v>123</v>
      </c>
      <c r="C199" s="15" t="s">
        <v>145</v>
      </c>
      <c r="D199" s="29" t="s">
        <v>542</v>
      </c>
      <c r="E199" s="15" t="s">
        <v>180</v>
      </c>
      <c r="F199" s="10">
        <f>G199+H199+I199</f>
        <v>10</v>
      </c>
      <c r="G199" s="10"/>
      <c r="H199" s="10">
        <v>10</v>
      </c>
      <c r="I199" s="10"/>
      <c r="J199" s="10">
        <f>K199+L199+M199</f>
        <v>10</v>
      </c>
      <c r="K199" s="10"/>
      <c r="L199" s="10">
        <v>10</v>
      </c>
      <c r="M199" s="10"/>
      <c r="N199" s="10">
        <f>O199+P199+Q199</f>
        <v>10</v>
      </c>
      <c r="O199" s="86"/>
      <c r="P199" s="86">
        <v>10</v>
      </c>
      <c r="Q199" s="86"/>
      <c r="R199" s="26"/>
      <c r="S199" s="85"/>
    </row>
    <row r="200" spans="1:19" s="11" customFormat="1" ht="37.5">
      <c r="A200" s="42" t="s">
        <v>544</v>
      </c>
      <c r="B200" s="15" t="s">
        <v>123</v>
      </c>
      <c r="C200" s="15" t="s">
        <v>145</v>
      </c>
      <c r="D200" s="29" t="s">
        <v>543</v>
      </c>
      <c r="E200" s="15"/>
      <c r="F200" s="10">
        <f>F201</f>
        <v>4</v>
      </c>
      <c r="G200" s="10">
        <f aca="true" t="shared" si="94" ref="G200:Q201">G201</f>
        <v>0</v>
      </c>
      <c r="H200" s="10">
        <f t="shared" si="94"/>
        <v>4</v>
      </c>
      <c r="I200" s="10">
        <f t="shared" si="94"/>
        <v>0</v>
      </c>
      <c r="J200" s="10">
        <f t="shared" si="94"/>
        <v>4</v>
      </c>
      <c r="K200" s="10">
        <f t="shared" si="94"/>
        <v>0</v>
      </c>
      <c r="L200" s="10">
        <f t="shared" si="94"/>
        <v>4</v>
      </c>
      <c r="M200" s="10">
        <f t="shared" si="94"/>
        <v>0</v>
      </c>
      <c r="N200" s="10">
        <f t="shared" si="94"/>
        <v>4</v>
      </c>
      <c r="O200" s="10">
        <f t="shared" si="94"/>
        <v>0</v>
      </c>
      <c r="P200" s="10">
        <f t="shared" si="94"/>
        <v>4</v>
      </c>
      <c r="Q200" s="10">
        <f t="shared" si="94"/>
        <v>0</v>
      </c>
      <c r="R200" s="26"/>
      <c r="S200" s="85"/>
    </row>
    <row r="201" spans="1:19" s="11" customFormat="1" ht="23.25" customHeight="1">
      <c r="A201" s="42" t="s">
        <v>333</v>
      </c>
      <c r="B201" s="15" t="s">
        <v>123</v>
      </c>
      <c r="C201" s="15" t="s">
        <v>145</v>
      </c>
      <c r="D201" s="29" t="s">
        <v>545</v>
      </c>
      <c r="E201" s="15"/>
      <c r="F201" s="10">
        <f>F202</f>
        <v>4</v>
      </c>
      <c r="G201" s="10">
        <f t="shared" si="94"/>
        <v>0</v>
      </c>
      <c r="H201" s="10">
        <f t="shared" si="94"/>
        <v>4</v>
      </c>
      <c r="I201" s="10">
        <f t="shared" si="94"/>
        <v>0</v>
      </c>
      <c r="J201" s="10">
        <f t="shared" si="94"/>
        <v>4</v>
      </c>
      <c r="K201" s="10">
        <f t="shared" si="94"/>
        <v>0</v>
      </c>
      <c r="L201" s="10">
        <f t="shared" si="94"/>
        <v>4</v>
      </c>
      <c r="M201" s="10">
        <f t="shared" si="94"/>
        <v>0</v>
      </c>
      <c r="N201" s="10">
        <f t="shared" si="94"/>
        <v>4</v>
      </c>
      <c r="O201" s="10">
        <f t="shared" si="94"/>
        <v>0</v>
      </c>
      <c r="P201" s="10">
        <f t="shared" si="94"/>
        <v>4</v>
      </c>
      <c r="Q201" s="10">
        <f t="shared" si="94"/>
        <v>0</v>
      </c>
      <c r="R201" s="26"/>
      <c r="S201" s="85"/>
    </row>
    <row r="202" spans="1:19" s="11" customFormat="1" ht="37.5">
      <c r="A202" s="42" t="s">
        <v>92</v>
      </c>
      <c r="B202" s="15" t="s">
        <v>123</v>
      </c>
      <c r="C202" s="15" t="s">
        <v>145</v>
      </c>
      <c r="D202" s="29" t="s">
        <v>545</v>
      </c>
      <c r="E202" s="15" t="s">
        <v>177</v>
      </c>
      <c r="F202" s="10">
        <f>G202+H202+I202</f>
        <v>4</v>
      </c>
      <c r="G202" s="10"/>
      <c r="H202" s="10">
        <v>4</v>
      </c>
      <c r="I202" s="10"/>
      <c r="J202" s="10">
        <f>K202+L202+M202</f>
        <v>4</v>
      </c>
      <c r="K202" s="10"/>
      <c r="L202" s="10">
        <v>4</v>
      </c>
      <c r="M202" s="10"/>
      <c r="N202" s="10">
        <f>O202+P202+Q202</f>
        <v>4</v>
      </c>
      <c r="O202" s="86"/>
      <c r="P202" s="86">
        <v>4</v>
      </c>
      <c r="Q202" s="86"/>
      <c r="R202" s="26"/>
      <c r="S202" s="85"/>
    </row>
    <row r="203" spans="1:19" s="11" customFormat="1" ht="83.25" customHeight="1">
      <c r="A203" s="42" t="s">
        <v>606</v>
      </c>
      <c r="B203" s="15" t="s">
        <v>123</v>
      </c>
      <c r="C203" s="15" t="s">
        <v>145</v>
      </c>
      <c r="D203" s="29" t="s">
        <v>601</v>
      </c>
      <c r="E203" s="15"/>
      <c r="F203" s="10">
        <f>F204</f>
        <v>4</v>
      </c>
      <c r="G203" s="10">
        <f aca="true" t="shared" si="95" ref="G203:Q204">G204</f>
        <v>0</v>
      </c>
      <c r="H203" s="10">
        <f t="shared" si="95"/>
        <v>4</v>
      </c>
      <c r="I203" s="10">
        <f t="shared" si="95"/>
        <v>0</v>
      </c>
      <c r="J203" s="10">
        <f t="shared" si="95"/>
        <v>4</v>
      </c>
      <c r="K203" s="10">
        <f t="shared" si="95"/>
        <v>0</v>
      </c>
      <c r="L203" s="10">
        <f t="shared" si="95"/>
        <v>4</v>
      </c>
      <c r="M203" s="10">
        <f t="shared" si="95"/>
        <v>0</v>
      </c>
      <c r="N203" s="10">
        <f t="shared" si="95"/>
        <v>4</v>
      </c>
      <c r="O203" s="10">
        <f t="shared" si="95"/>
        <v>0</v>
      </c>
      <c r="P203" s="10">
        <f t="shared" si="95"/>
        <v>4</v>
      </c>
      <c r="Q203" s="10">
        <f t="shared" si="95"/>
        <v>0</v>
      </c>
      <c r="R203" s="26"/>
      <c r="S203" s="85"/>
    </row>
    <row r="204" spans="1:19" s="11" customFormat="1" ht="26.25" customHeight="1">
      <c r="A204" s="42" t="s">
        <v>333</v>
      </c>
      <c r="B204" s="15" t="s">
        <v>123</v>
      </c>
      <c r="C204" s="15" t="s">
        <v>145</v>
      </c>
      <c r="D204" s="29" t="s">
        <v>602</v>
      </c>
      <c r="E204" s="15"/>
      <c r="F204" s="10">
        <f>F205</f>
        <v>4</v>
      </c>
      <c r="G204" s="10">
        <f t="shared" si="95"/>
        <v>0</v>
      </c>
      <c r="H204" s="10">
        <f t="shared" si="95"/>
        <v>4</v>
      </c>
      <c r="I204" s="10">
        <f t="shared" si="95"/>
        <v>0</v>
      </c>
      <c r="J204" s="10">
        <f t="shared" si="95"/>
        <v>4</v>
      </c>
      <c r="K204" s="10">
        <f t="shared" si="95"/>
        <v>0</v>
      </c>
      <c r="L204" s="10">
        <f t="shared" si="95"/>
        <v>4</v>
      </c>
      <c r="M204" s="10">
        <f t="shared" si="95"/>
        <v>0</v>
      </c>
      <c r="N204" s="10">
        <f t="shared" si="95"/>
        <v>4</v>
      </c>
      <c r="O204" s="10">
        <f t="shared" si="95"/>
        <v>0</v>
      </c>
      <c r="P204" s="10">
        <f t="shared" si="95"/>
        <v>4</v>
      </c>
      <c r="Q204" s="10">
        <f t="shared" si="95"/>
        <v>0</v>
      </c>
      <c r="R204" s="26"/>
      <c r="S204" s="85"/>
    </row>
    <row r="205" spans="1:19" s="11" customFormat="1" ht="18.75">
      <c r="A205" s="42" t="s">
        <v>175</v>
      </c>
      <c r="B205" s="15" t="s">
        <v>123</v>
      </c>
      <c r="C205" s="15" t="s">
        <v>145</v>
      </c>
      <c r="D205" s="29" t="s">
        <v>602</v>
      </c>
      <c r="E205" s="15" t="s">
        <v>176</v>
      </c>
      <c r="F205" s="10">
        <f>G205+H205+I205</f>
        <v>4</v>
      </c>
      <c r="G205" s="10"/>
      <c r="H205" s="10">
        <v>4</v>
      </c>
      <c r="I205" s="10"/>
      <c r="J205" s="10">
        <f>K205+L205+M205</f>
        <v>4</v>
      </c>
      <c r="K205" s="10"/>
      <c r="L205" s="10">
        <v>4</v>
      </c>
      <c r="M205" s="10"/>
      <c r="N205" s="10">
        <f>O205+P205+Q205</f>
        <v>4</v>
      </c>
      <c r="O205" s="86"/>
      <c r="P205" s="86">
        <v>4</v>
      </c>
      <c r="Q205" s="86"/>
      <c r="R205" s="26"/>
      <c r="S205" s="85"/>
    </row>
    <row r="206" spans="1:19" s="11" customFormat="1" ht="18.75">
      <c r="A206" s="43" t="s">
        <v>127</v>
      </c>
      <c r="B206" s="12" t="s">
        <v>121</v>
      </c>
      <c r="C206" s="12" t="s">
        <v>400</v>
      </c>
      <c r="D206" s="12"/>
      <c r="E206" s="12"/>
      <c r="F206" s="13">
        <f aca="true" t="shared" si="96" ref="F206:Q206">F213+F229+F207</f>
        <v>113904.9</v>
      </c>
      <c r="G206" s="13">
        <f t="shared" si="96"/>
        <v>29696.8</v>
      </c>
      <c r="H206" s="13">
        <f t="shared" si="96"/>
        <v>13372</v>
      </c>
      <c r="I206" s="13">
        <f t="shared" si="96"/>
        <v>0</v>
      </c>
      <c r="J206" s="13">
        <f t="shared" si="96"/>
        <v>24485.999999999996</v>
      </c>
      <c r="K206" s="13">
        <f t="shared" si="96"/>
        <v>10881.1</v>
      </c>
      <c r="L206" s="13">
        <f t="shared" si="96"/>
        <v>13604.9</v>
      </c>
      <c r="M206" s="13">
        <f t="shared" si="96"/>
        <v>0</v>
      </c>
      <c r="N206" s="13">
        <f t="shared" si="96"/>
        <v>25527</v>
      </c>
      <c r="O206" s="13">
        <f t="shared" si="96"/>
        <v>11061.1</v>
      </c>
      <c r="P206" s="13">
        <f t="shared" si="96"/>
        <v>14465.9</v>
      </c>
      <c r="Q206" s="13">
        <f t="shared" si="96"/>
        <v>0</v>
      </c>
      <c r="R206" s="26"/>
      <c r="S206" s="85"/>
    </row>
    <row r="207" spans="1:19" s="11" customFormat="1" ht="18.75">
      <c r="A207" s="43" t="s">
        <v>590</v>
      </c>
      <c r="B207" s="12" t="s">
        <v>121</v>
      </c>
      <c r="C207" s="12" t="s">
        <v>133</v>
      </c>
      <c r="D207" s="12"/>
      <c r="E207" s="12"/>
      <c r="F207" s="10">
        <f>F208</f>
        <v>3198.4</v>
      </c>
      <c r="G207" s="10">
        <f aca="true" t="shared" si="97" ref="G207:Q211">G208</f>
        <v>3105.3</v>
      </c>
      <c r="H207" s="10">
        <f t="shared" si="97"/>
        <v>96.1</v>
      </c>
      <c r="I207" s="10">
        <f t="shared" si="97"/>
        <v>0</v>
      </c>
      <c r="J207" s="10">
        <f t="shared" si="97"/>
        <v>0</v>
      </c>
      <c r="K207" s="10">
        <f t="shared" si="97"/>
        <v>0</v>
      </c>
      <c r="L207" s="10">
        <f t="shared" si="97"/>
        <v>0</v>
      </c>
      <c r="M207" s="10">
        <f t="shared" si="97"/>
        <v>0</v>
      </c>
      <c r="N207" s="10">
        <f t="shared" si="97"/>
        <v>0</v>
      </c>
      <c r="O207" s="10">
        <f t="shared" si="97"/>
        <v>0</v>
      </c>
      <c r="P207" s="10">
        <f t="shared" si="97"/>
        <v>0</v>
      </c>
      <c r="Q207" s="10">
        <f t="shared" si="97"/>
        <v>0</v>
      </c>
      <c r="R207" s="26"/>
      <c r="S207" s="85"/>
    </row>
    <row r="208" spans="1:19" s="11" customFormat="1" ht="37.5">
      <c r="A208" s="42" t="s">
        <v>503</v>
      </c>
      <c r="B208" s="15" t="s">
        <v>121</v>
      </c>
      <c r="C208" s="15" t="s">
        <v>133</v>
      </c>
      <c r="D208" s="29" t="s">
        <v>247</v>
      </c>
      <c r="E208" s="12"/>
      <c r="F208" s="10">
        <f>F209</f>
        <v>3198.4</v>
      </c>
      <c r="G208" s="10">
        <f t="shared" si="97"/>
        <v>3105.3</v>
      </c>
      <c r="H208" s="10">
        <f t="shared" si="97"/>
        <v>96.1</v>
      </c>
      <c r="I208" s="10">
        <f t="shared" si="97"/>
        <v>0</v>
      </c>
      <c r="J208" s="10">
        <f t="shared" si="97"/>
        <v>0</v>
      </c>
      <c r="K208" s="10">
        <f t="shared" si="97"/>
        <v>0</v>
      </c>
      <c r="L208" s="10">
        <f t="shared" si="97"/>
        <v>0</v>
      </c>
      <c r="M208" s="10">
        <f t="shared" si="97"/>
        <v>0</v>
      </c>
      <c r="N208" s="10">
        <f t="shared" si="97"/>
        <v>0</v>
      </c>
      <c r="O208" s="10">
        <f t="shared" si="97"/>
        <v>0</v>
      </c>
      <c r="P208" s="10">
        <f t="shared" si="97"/>
        <v>0</v>
      </c>
      <c r="Q208" s="10">
        <f t="shared" si="97"/>
        <v>0</v>
      </c>
      <c r="R208" s="26"/>
      <c r="S208" s="85"/>
    </row>
    <row r="209" spans="1:19" s="11" customFormat="1" ht="37.5">
      <c r="A209" s="8" t="s">
        <v>607</v>
      </c>
      <c r="B209" s="15" t="s">
        <v>121</v>
      </c>
      <c r="C209" s="15" t="s">
        <v>133</v>
      </c>
      <c r="D209" s="29" t="s">
        <v>592</v>
      </c>
      <c r="E209" s="12"/>
      <c r="F209" s="10">
        <f>F210</f>
        <v>3198.4</v>
      </c>
      <c r="G209" s="10">
        <f t="shared" si="97"/>
        <v>3105.3</v>
      </c>
      <c r="H209" s="10">
        <f t="shared" si="97"/>
        <v>96.1</v>
      </c>
      <c r="I209" s="10">
        <f t="shared" si="97"/>
        <v>0</v>
      </c>
      <c r="J209" s="10">
        <f t="shared" si="97"/>
        <v>0</v>
      </c>
      <c r="K209" s="10">
        <f t="shared" si="97"/>
        <v>0</v>
      </c>
      <c r="L209" s="10">
        <f t="shared" si="97"/>
        <v>0</v>
      </c>
      <c r="M209" s="10">
        <f t="shared" si="97"/>
        <v>0</v>
      </c>
      <c r="N209" s="10">
        <f t="shared" si="97"/>
        <v>0</v>
      </c>
      <c r="O209" s="10">
        <f t="shared" si="97"/>
        <v>0</v>
      </c>
      <c r="P209" s="10">
        <f t="shared" si="97"/>
        <v>0</v>
      </c>
      <c r="Q209" s="10">
        <f t="shared" si="97"/>
        <v>0</v>
      </c>
      <c r="R209" s="26"/>
      <c r="S209" s="85"/>
    </row>
    <row r="210" spans="1:19" s="11" customFormat="1" ht="37.5">
      <c r="A210" s="8" t="s">
        <v>593</v>
      </c>
      <c r="B210" s="15" t="s">
        <v>121</v>
      </c>
      <c r="C210" s="15" t="s">
        <v>133</v>
      </c>
      <c r="D210" s="29" t="s">
        <v>594</v>
      </c>
      <c r="E210" s="12"/>
      <c r="F210" s="10">
        <f>F211</f>
        <v>3198.4</v>
      </c>
      <c r="G210" s="10">
        <f t="shared" si="97"/>
        <v>3105.3</v>
      </c>
      <c r="H210" s="10">
        <f t="shared" si="97"/>
        <v>96.1</v>
      </c>
      <c r="I210" s="10">
        <f t="shared" si="97"/>
        <v>0</v>
      </c>
      <c r="J210" s="10">
        <f t="shared" si="97"/>
        <v>0</v>
      </c>
      <c r="K210" s="10">
        <f t="shared" si="97"/>
        <v>0</v>
      </c>
      <c r="L210" s="10">
        <f t="shared" si="97"/>
        <v>0</v>
      </c>
      <c r="M210" s="10">
        <f t="shared" si="97"/>
        <v>0</v>
      </c>
      <c r="N210" s="10">
        <f t="shared" si="97"/>
        <v>0</v>
      </c>
      <c r="O210" s="10">
        <f t="shared" si="97"/>
        <v>0</v>
      </c>
      <c r="P210" s="10">
        <f t="shared" si="97"/>
        <v>0</v>
      </c>
      <c r="Q210" s="10">
        <f t="shared" si="97"/>
        <v>0</v>
      </c>
      <c r="R210" s="26"/>
      <c r="S210" s="85"/>
    </row>
    <row r="211" spans="1:19" s="11" customFormat="1" ht="42.75" customHeight="1">
      <c r="A211" s="8" t="s">
        <v>595</v>
      </c>
      <c r="B211" s="15" t="s">
        <v>121</v>
      </c>
      <c r="C211" s="15" t="s">
        <v>133</v>
      </c>
      <c r="D211" s="35" t="s">
        <v>596</v>
      </c>
      <c r="E211" s="12"/>
      <c r="F211" s="10">
        <f>F212</f>
        <v>3198.4</v>
      </c>
      <c r="G211" s="10">
        <f t="shared" si="97"/>
        <v>3105.3</v>
      </c>
      <c r="H211" s="10">
        <f t="shared" si="97"/>
        <v>96.1</v>
      </c>
      <c r="I211" s="10">
        <f t="shared" si="97"/>
        <v>0</v>
      </c>
      <c r="J211" s="10">
        <f t="shared" si="97"/>
        <v>0</v>
      </c>
      <c r="K211" s="10">
        <f t="shared" si="97"/>
        <v>0</v>
      </c>
      <c r="L211" s="10">
        <f t="shared" si="97"/>
        <v>0</v>
      </c>
      <c r="M211" s="10">
        <f t="shared" si="97"/>
        <v>0</v>
      </c>
      <c r="N211" s="10">
        <f t="shared" si="97"/>
        <v>0</v>
      </c>
      <c r="O211" s="10">
        <f t="shared" si="97"/>
        <v>0</v>
      </c>
      <c r="P211" s="10">
        <f t="shared" si="97"/>
        <v>0</v>
      </c>
      <c r="Q211" s="10">
        <f t="shared" si="97"/>
        <v>0</v>
      </c>
      <c r="R211" s="26"/>
      <c r="S211" s="85"/>
    </row>
    <row r="212" spans="1:19" s="11" customFormat="1" ht="43.5" customHeight="1">
      <c r="A212" s="42" t="s">
        <v>92</v>
      </c>
      <c r="B212" s="15" t="s">
        <v>121</v>
      </c>
      <c r="C212" s="15" t="s">
        <v>133</v>
      </c>
      <c r="D212" s="35" t="s">
        <v>596</v>
      </c>
      <c r="E212" s="15" t="s">
        <v>177</v>
      </c>
      <c r="F212" s="10">
        <v>3198.4</v>
      </c>
      <c r="G212" s="10">
        <v>3105.3</v>
      </c>
      <c r="H212" s="10">
        <v>96.1</v>
      </c>
      <c r="I212" s="13"/>
      <c r="J212" s="10">
        <f>K212+L212+M212</f>
        <v>0</v>
      </c>
      <c r="K212" s="13"/>
      <c r="L212" s="13"/>
      <c r="M212" s="13"/>
      <c r="N212" s="10">
        <f>O212+P212+Q212</f>
        <v>0</v>
      </c>
      <c r="O212" s="10"/>
      <c r="P212" s="10"/>
      <c r="Q212" s="10"/>
      <c r="R212" s="26"/>
      <c r="S212" s="85"/>
    </row>
    <row r="213" spans="1:19" s="11" customFormat="1" ht="18.75">
      <c r="A213" s="43" t="s">
        <v>158</v>
      </c>
      <c r="B213" s="12" t="s">
        <v>121</v>
      </c>
      <c r="C213" s="12" t="s">
        <v>125</v>
      </c>
      <c r="D213" s="12"/>
      <c r="E213" s="12"/>
      <c r="F213" s="13">
        <f>F214</f>
        <v>108240.7</v>
      </c>
      <c r="G213" s="13">
        <f aca="true" t="shared" si="98" ref="G213:Q213">G214</f>
        <v>24487.3</v>
      </c>
      <c r="H213" s="13">
        <f t="shared" si="98"/>
        <v>13029</v>
      </c>
      <c r="I213" s="13">
        <f t="shared" si="98"/>
        <v>0</v>
      </c>
      <c r="J213" s="13">
        <f t="shared" si="98"/>
        <v>23334.899999999998</v>
      </c>
      <c r="K213" s="13">
        <f t="shared" si="98"/>
        <v>9856.9</v>
      </c>
      <c r="L213" s="13">
        <f t="shared" si="98"/>
        <v>13478</v>
      </c>
      <c r="M213" s="13">
        <f t="shared" si="98"/>
        <v>0</v>
      </c>
      <c r="N213" s="13">
        <f t="shared" si="98"/>
        <v>24175.9</v>
      </c>
      <c r="O213" s="13">
        <f t="shared" si="98"/>
        <v>9856.9</v>
      </c>
      <c r="P213" s="13">
        <f t="shared" si="98"/>
        <v>14319</v>
      </c>
      <c r="Q213" s="13">
        <f t="shared" si="98"/>
        <v>0</v>
      </c>
      <c r="R213" s="26"/>
      <c r="S213" s="85"/>
    </row>
    <row r="214" spans="1:19" s="11" customFormat="1" ht="56.25">
      <c r="A214" s="42" t="s">
        <v>482</v>
      </c>
      <c r="B214" s="15" t="s">
        <v>121</v>
      </c>
      <c r="C214" s="15" t="s">
        <v>125</v>
      </c>
      <c r="D214" s="15" t="s">
        <v>113</v>
      </c>
      <c r="E214" s="15"/>
      <c r="F214" s="10">
        <f>F215+F221</f>
        <v>108240.7</v>
      </c>
      <c r="G214" s="10">
        <f aca="true" t="shared" si="99" ref="G214:Q214">G215+G221</f>
        <v>24487.3</v>
      </c>
      <c r="H214" s="10">
        <f t="shared" si="99"/>
        <v>13029</v>
      </c>
      <c r="I214" s="10">
        <f t="shared" si="99"/>
        <v>0</v>
      </c>
      <c r="J214" s="10">
        <f t="shared" si="99"/>
        <v>23334.899999999998</v>
      </c>
      <c r="K214" s="10">
        <f t="shared" si="99"/>
        <v>9856.9</v>
      </c>
      <c r="L214" s="10">
        <f t="shared" si="99"/>
        <v>13478</v>
      </c>
      <c r="M214" s="10">
        <f t="shared" si="99"/>
        <v>0</v>
      </c>
      <c r="N214" s="10">
        <f t="shared" si="99"/>
        <v>24175.9</v>
      </c>
      <c r="O214" s="10">
        <f t="shared" si="99"/>
        <v>9856.9</v>
      </c>
      <c r="P214" s="10">
        <f t="shared" si="99"/>
        <v>14319</v>
      </c>
      <c r="Q214" s="10">
        <f t="shared" si="99"/>
        <v>0</v>
      </c>
      <c r="R214" s="26"/>
      <c r="S214" s="85"/>
    </row>
    <row r="215" spans="1:19" s="11" customFormat="1" ht="37.5">
      <c r="A215" s="42" t="s">
        <v>22</v>
      </c>
      <c r="B215" s="15" t="s">
        <v>121</v>
      </c>
      <c r="C215" s="15" t="s">
        <v>125</v>
      </c>
      <c r="D215" s="15" t="s">
        <v>114</v>
      </c>
      <c r="E215" s="15"/>
      <c r="F215" s="10">
        <f>F216+F219</f>
        <v>7754.799999999999</v>
      </c>
      <c r="G215" s="10">
        <f aca="true" t="shared" si="100" ref="G215:N215">G216+G219</f>
        <v>0</v>
      </c>
      <c r="H215" s="10">
        <f t="shared" si="100"/>
        <v>7754.8</v>
      </c>
      <c r="I215" s="10">
        <f t="shared" si="100"/>
        <v>0</v>
      </c>
      <c r="J215" s="10">
        <f t="shared" si="100"/>
        <v>7854.8</v>
      </c>
      <c r="K215" s="10">
        <f t="shared" si="100"/>
        <v>0</v>
      </c>
      <c r="L215" s="10">
        <f t="shared" si="100"/>
        <v>7854.8</v>
      </c>
      <c r="M215" s="10">
        <f t="shared" si="100"/>
        <v>0</v>
      </c>
      <c r="N215" s="10">
        <f t="shared" si="100"/>
        <v>7977.5</v>
      </c>
      <c r="O215" s="10">
        <f>O216</f>
        <v>0</v>
      </c>
      <c r="P215" s="10">
        <f>P216</f>
        <v>7977.5</v>
      </c>
      <c r="Q215" s="10">
        <f>Q216</f>
        <v>0</v>
      </c>
      <c r="R215" s="26"/>
      <c r="S215" s="85"/>
    </row>
    <row r="216" spans="1:19" s="11" customFormat="1" ht="18.75">
      <c r="A216" s="42" t="s">
        <v>348</v>
      </c>
      <c r="B216" s="15" t="s">
        <v>121</v>
      </c>
      <c r="C216" s="15" t="s">
        <v>125</v>
      </c>
      <c r="D216" s="15" t="s">
        <v>115</v>
      </c>
      <c r="E216" s="15"/>
      <c r="F216" s="10">
        <f>F217+F218</f>
        <v>6039.9</v>
      </c>
      <c r="G216" s="10">
        <f aca="true" t="shared" si="101" ref="G216:Q216">G217+G218</f>
        <v>0</v>
      </c>
      <c r="H216" s="10">
        <f t="shared" si="101"/>
        <v>7754.8</v>
      </c>
      <c r="I216" s="10">
        <f t="shared" si="101"/>
        <v>0</v>
      </c>
      <c r="J216" s="10">
        <f t="shared" si="101"/>
        <v>7854.8</v>
      </c>
      <c r="K216" s="10">
        <f t="shared" si="101"/>
        <v>0</v>
      </c>
      <c r="L216" s="10">
        <f t="shared" si="101"/>
        <v>7854.8</v>
      </c>
      <c r="M216" s="10">
        <f t="shared" si="101"/>
        <v>0</v>
      </c>
      <c r="N216" s="10">
        <f t="shared" si="101"/>
        <v>7977.5</v>
      </c>
      <c r="O216" s="10">
        <f t="shared" si="101"/>
        <v>0</v>
      </c>
      <c r="P216" s="10">
        <f t="shared" si="101"/>
        <v>7977.5</v>
      </c>
      <c r="Q216" s="10">
        <f t="shared" si="101"/>
        <v>0</v>
      </c>
      <c r="R216" s="26"/>
      <c r="S216" s="85"/>
    </row>
    <row r="217" spans="1:19" s="11" customFormat="1" ht="37.5">
      <c r="A217" s="42" t="s">
        <v>92</v>
      </c>
      <c r="B217" s="15" t="s">
        <v>121</v>
      </c>
      <c r="C217" s="15" t="s">
        <v>125</v>
      </c>
      <c r="D217" s="15" t="s">
        <v>115</v>
      </c>
      <c r="E217" s="15" t="s">
        <v>177</v>
      </c>
      <c r="F217" s="10">
        <v>639.9</v>
      </c>
      <c r="G217" s="10"/>
      <c r="H217" s="10">
        <v>2354.8</v>
      </c>
      <c r="I217" s="10"/>
      <c r="J217" s="10">
        <f>K217+L217+M217</f>
        <v>2454.8</v>
      </c>
      <c r="K217" s="10"/>
      <c r="L217" s="10">
        <v>2454.8</v>
      </c>
      <c r="M217" s="10"/>
      <c r="N217" s="10">
        <f>O217+P217+Q217</f>
        <v>2577.5</v>
      </c>
      <c r="O217" s="86"/>
      <c r="P217" s="86">
        <v>2577.5</v>
      </c>
      <c r="Q217" s="86"/>
      <c r="R217" s="26"/>
      <c r="S217" s="85"/>
    </row>
    <row r="218" spans="1:19" s="11" customFormat="1" ht="18.75">
      <c r="A218" s="42" t="s">
        <v>225</v>
      </c>
      <c r="B218" s="15" t="s">
        <v>121</v>
      </c>
      <c r="C218" s="15" t="s">
        <v>125</v>
      </c>
      <c r="D218" s="15" t="s">
        <v>115</v>
      </c>
      <c r="E218" s="15" t="s">
        <v>224</v>
      </c>
      <c r="F218" s="10">
        <f>G218+H218+I218</f>
        <v>5400</v>
      </c>
      <c r="G218" s="10"/>
      <c r="H218" s="10">
        <v>5400</v>
      </c>
      <c r="I218" s="10"/>
      <c r="J218" s="10">
        <f>K218+L218+M218</f>
        <v>5400</v>
      </c>
      <c r="K218" s="10"/>
      <c r="L218" s="10">
        <v>5400</v>
      </c>
      <c r="M218" s="10"/>
      <c r="N218" s="10">
        <f>O218+P218+Q218</f>
        <v>5400</v>
      </c>
      <c r="O218" s="86"/>
      <c r="P218" s="86">
        <v>5400</v>
      </c>
      <c r="Q218" s="86"/>
      <c r="R218" s="26"/>
      <c r="S218" s="85"/>
    </row>
    <row r="219" spans="1:19" s="11" customFormat="1" ht="37.5">
      <c r="A219" s="42" t="s">
        <v>661</v>
      </c>
      <c r="B219" s="15" t="s">
        <v>121</v>
      </c>
      <c r="C219" s="15" t="s">
        <v>125</v>
      </c>
      <c r="D219" s="15" t="s">
        <v>660</v>
      </c>
      <c r="E219" s="15"/>
      <c r="F219" s="10">
        <f>F220</f>
        <v>1714.9</v>
      </c>
      <c r="G219" s="10">
        <f aca="true" t="shared" si="102" ref="G219:N219">G220</f>
        <v>0</v>
      </c>
      <c r="H219" s="10">
        <f t="shared" si="102"/>
        <v>0</v>
      </c>
      <c r="I219" s="10">
        <f t="shared" si="102"/>
        <v>0</v>
      </c>
      <c r="J219" s="10">
        <f t="shared" si="102"/>
        <v>0</v>
      </c>
      <c r="K219" s="10">
        <f t="shared" si="102"/>
        <v>0</v>
      </c>
      <c r="L219" s="10">
        <f t="shared" si="102"/>
        <v>0</v>
      </c>
      <c r="M219" s="10">
        <f t="shared" si="102"/>
        <v>0</v>
      </c>
      <c r="N219" s="10">
        <f t="shared" si="102"/>
        <v>0</v>
      </c>
      <c r="O219" s="86"/>
      <c r="P219" s="86"/>
      <c r="Q219" s="86"/>
      <c r="R219" s="26"/>
      <c r="S219" s="85"/>
    </row>
    <row r="220" spans="1:19" s="11" customFormat="1" ht="18.75">
      <c r="A220" s="42" t="s">
        <v>225</v>
      </c>
      <c r="B220" s="15" t="s">
        <v>121</v>
      </c>
      <c r="C220" s="15" t="s">
        <v>125</v>
      </c>
      <c r="D220" s="15" t="s">
        <v>660</v>
      </c>
      <c r="E220" s="15" t="s">
        <v>224</v>
      </c>
      <c r="F220" s="10">
        <v>1714.9</v>
      </c>
      <c r="G220" s="10"/>
      <c r="H220" s="10"/>
      <c r="I220" s="10"/>
      <c r="J220" s="10">
        <v>0</v>
      </c>
      <c r="K220" s="10"/>
      <c r="L220" s="10"/>
      <c r="M220" s="10"/>
      <c r="N220" s="10">
        <v>0</v>
      </c>
      <c r="O220" s="86"/>
      <c r="P220" s="86"/>
      <c r="Q220" s="86"/>
      <c r="R220" s="26"/>
      <c r="S220" s="85"/>
    </row>
    <row r="221" spans="1:19" s="11" customFormat="1" ht="37.5">
      <c r="A221" s="52" t="s">
        <v>23</v>
      </c>
      <c r="B221" s="15" t="s">
        <v>121</v>
      </c>
      <c r="C221" s="15" t="s">
        <v>125</v>
      </c>
      <c r="D221" s="15" t="s">
        <v>116</v>
      </c>
      <c r="E221" s="15"/>
      <c r="F221" s="10">
        <f>F222+F227+F225</f>
        <v>100485.9</v>
      </c>
      <c r="G221" s="10">
        <f aca="true" t="shared" si="103" ref="G221:Q221">G222+G227+G225</f>
        <v>24487.3</v>
      </c>
      <c r="H221" s="10">
        <f t="shared" si="103"/>
        <v>5274.2</v>
      </c>
      <c r="I221" s="10">
        <f t="shared" si="103"/>
        <v>0</v>
      </c>
      <c r="J221" s="10">
        <f t="shared" si="103"/>
        <v>15480.099999999999</v>
      </c>
      <c r="K221" s="10">
        <f t="shared" si="103"/>
        <v>9856.9</v>
      </c>
      <c r="L221" s="10">
        <f t="shared" si="103"/>
        <v>5623.2</v>
      </c>
      <c r="M221" s="10">
        <f t="shared" si="103"/>
        <v>0</v>
      </c>
      <c r="N221" s="10">
        <f t="shared" si="103"/>
        <v>16198.4</v>
      </c>
      <c r="O221" s="10">
        <f t="shared" si="103"/>
        <v>9856.9</v>
      </c>
      <c r="P221" s="10">
        <f t="shared" si="103"/>
        <v>6341.5</v>
      </c>
      <c r="Q221" s="10">
        <f t="shared" si="103"/>
        <v>0</v>
      </c>
      <c r="R221" s="26"/>
      <c r="S221" s="85"/>
    </row>
    <row r="222" spans="1:19" s="11" customFormat="1" ht="18.75">
      <c r="A222" s="42" t="s">
        <v>217</v>
      </c>
      <c r="B222" s="15" t="s">
        <v>121</v>
      </c>
      <c r="C222" s="15" t="s">
        <v>125</v>
      </c>
      <c r="D222" s="15" t="s">
        <v>117</v>
      </c>
      <c r="E222" s="15"/>
      <c r="F222" s="10">
        <f>F223+F224</f>
        <v>3147.5</v>
      </c>
      <c r="G222" s="10">
        <f aca="true" t="shared" si="104" ref="G222:Q222">G223+G224</f>
        <v>0</v>
      </c>
      <c r="H222" s="10">
        <f t="shared" si="104"/>
        <v>5228.5</v>
      </c>
      <c r="I222" s="10">
        <f t="shared" si="104"/>
        <v>0</v>
      </c>
      <c r="J222" s="10">
        <f t="shared" si="104"/>
        <v>5577.5</v>
      </c>
      <c r="K222" s="10">
        <f t="shared" si="104"/>
        <v>0</v>
      </c>
      <c r="L222" s="10">
        <f t="shared" si="104"/>
        <v>5577.5</v>
      </c>
      <c r="M222" s="10">
        <f t="shared" si="104"/>
        <v>0</v>
      </c>
      <c r="N222" s="10">
        <f t="shared" si="104"/>
        <v>6295.8</v>
      </c>
      <c r="O222" s="10">
        <f t="shared" si="104"/>
        <v>0</v>
      </c>
      <c r="P222" s="10">
        <f t="shared" si="104"/>
        <v>6295.8</v>
      </c>
      <c r="Q222" s="10">
        <f t="shared" si="104"/>
        <v>0</v>
      </c>
      <c r="R222" s="26"/>
      <c r="S222" s="85"/>
    </row>
    <row r="223" spans="1:19" s="11" customFormat="1" ht="37.5">
      <c r="A223" s="42" t="s">
        <v>92</v>
      </c>
      <c r="B223" s="15" t="s">
        <v>121</v>
      </c>
      <c r="C223" s="15" t="s">
        <v>125</v>
      </c>
      <c r="D223" s="15" t="s">
        <v>117</v>
      </c>
      <c r="E223" s="15" t="s">
        <v>177</v>
      </c>
      <c r="F223" s="10">
        <v>1197.5</v>
      </c>
      <c r="G223" s="10"/>
      <c r="H223" s="10">
        <v>3278.5</v>
      </c>
      <c r="I223" s="10"/>
      <c r="J223" s="10">
        <f>K223+L223+M223</f>
        <v>5577.5</v>
      </c>
      <c r="K223" s="10"/>
      <c r="L223" s="10">
        <v>5577.5</v>
      </c>
      <c r="M223" s="10"/>
      <c r="N223" s="10">
        <f>O223+P223+Q223</f>
        <v>6295.8</v>
      </c>
      <c r="O223" s="86"/>
      <c r="P223" s="86">
        <v>6295.8</v>
      </c>
      <c r="Q223" s="86"/>
      <c r="R223" s="26"/>
      <c r="S223" s="85"/>
    </row>
    <row r="224" spans="1:19" s="11" customFormat="1" ht="18.75">
      <c r="A224" s="42" t="s">
        <v>225</v>
      </c>
      <c r="B224" s="15" t="s">
        <v>121</v>
      </c>
      <c r="C224" s="15" t="s">
        <v>125</v>
      </c>
      <c r="D224" s="15" t="s">
        <v>117</v>
      </c>
      <c r="E224" s="15" t="s">
        <v>224</v>
      </c>
      <c r="F224" s="10">
        <f>G224+H224+I224</f>
        <v>1950</v>
      </c>
      <c r="G224" s="10"/>
      <c r="H224" s="10">
        <v>1950</v>
      </c>
      <c r="I224" s="10"/>
      <c r="J224" s="10">
        <v>0</v>
      </c>
      <c r="K224" s="10"/>
      <c r="L224" s="10"/>
      <c r="M224" s="10"/>
      <c r="N224" s="10">
        <v>0</v>
      </c>
      <c r="O224" s="86"/>
      <c r="P224" s="86"/>
      <c r="Q224" s="86"/>
      <c r="R224" s="26"/>
      <c r="S224" s="85"/>
    </row>
    <row r="225" spans="1:19" s="11" customFormat="1" ht="37.5">
      <c r="A225" s="42" t="s">
        <v>352</v>
      </c>
      <c r="B225" s="15" t="s">
        <v>121</v>
      </c>
      <c r="C225" s="15" t="s">
        <v>125</v>
      </c>
      <c r="D225" s="15" t="s">
        <v>407</v>
      </c>
      <c r="E225" s="15"/>
      <c r="F225" s="10">
        <f>F226</f>
        <v>95815.7</v>
      </c>
      <c r="G225" s="10">
        <f aca="true" t="shared" si="105" ref="G225:P225">G226</f>
        <v>23010.3</v>
      </c>
      <c r="H225" s="10">
        <f t="shared" si="105"/>
        <v>0</v>
      </c>
      <c r="I225" s="10">
        <f t="shared" si="105"/>
        <v>0</v>
      </c>
      <c r="J225" s="10">
        <f t="shared" si="105"/>
        <v>8379.9</v>
      </c>
      <c r="K225" s="10">
        <f t="shared" si="105"/>
        <v>8379.9</v>
      </c>
      <c r="L225" s="10">
        <f t="shared" si="105"/>
        <v>0</v>
      </c>
      <c r="M225" s="10">
        <f t="shared" si="105"/>
        <v>0</v>
      </c>
      <c r="N225" s="10">
        <f t="shared" si="105"/>
        <v>8379.9</v>
      </c>
      <c r="O225" s="10">
        <f t="shared" si="105"/>
        <v>8379.9</v>
      </c>
      <c r="P225" s="10">
        <f t="shared" si="105"/>
        <v>0</v>
      </c>
      <c r="Q225" s="10">
        <f>Q226</f>
        <v>0</v>
      </c>
      <c r="R225" s="26"/>
      <c r="S225" s="85"/>
    </row>
    <row r="226" spans="1:19" s="11" customFormat="1" ht="18.75">
      <c r="A226" s="42" t="s">
        <v>225</v>
      </c>
      <c r="B226" s="15" t="s">
        <v>121</v>
      </c>
      <c r="C226" s="15" t="s">
        <v>125</v>
      </c>
      <c r="D226" s="15" t="s">
        <v>407</v>
      </c>
      <c r="E226" s="15" t="s">
        <v>224</v>
      </c>
      <c r="F226" s="10">
        <v>95815.7</v>
      </c>
      <c r="G226" s="10">
        <v>23010.3</v>
      </c>
      <c r="H226" s="10"/>
      <c r="I226" s="10"/>
      <c r="J226" s="10">
        <f>K226+L226+M226</f>
        <v>8379.9</v>
      </c>
      <c r="K226" s="10">
        <v>8379.9</v>
      </c>
      <c r="L226" s="10"/>
      <c r="M226" s="10"/>
      <c r="N226" s="10">
        <f>O226+P226+Q226</f>
        <v>8379.9</v>
      </c>
      <c r="O226" s="86">
        <v>8379.9</v>
      </c>
      <c r="P226" s="86"/>
      <c r="Q226" s="86"/>
      <c r="R226" s="26"/>
      <c r="S226" s="85"/>
    </row>
    <row r="227" spans="1:19" s="11" customFormat="1" ht="75">
      <c r="A227" s="42" t="s">
        <v>351</v>
      </c>
      <c r="B227" s="15" t="s">
        <v>121</v>
      </c>
      <c r="C227" s="15" t="s">
        <v>125</v>
      </c>
      <c r="D227" s="15" t="s">
        <v>349</v>
      </c>
      <c r="E227" s="15"/>
      <c r="F227" s="10">
        <f>F228</f>
        <v>1522.7</v>
      </c>
      <c r="G227" s="10">
        <f aca="true" t="shared" si="106" ref="G227:Q227">G228</f>
        <v>1477</v>
      </c>
      <c r="H227" s="10">
        <f t="shared" si="106"/>
        <v>45.7</v>
      </c>
      <c r="I227" s="10">
        <f t="shared" si="106"/>
        <v>0</v>
      </c>
      <c r="J227" s="10">
        <f t="shared" si="106"/>
        <v>1522.7</v>
      </c>
      <c r="K227" s="10">
        <f t="shared" si="106"/>
        <v>1477</v>
      </c>
      <c r="L227" s="10">
        <f t="shared" si="106"/>
        <v>45.7</v>
      </c>
      <c r="M227" s="10">
        <f t="shared" si="106"/>
        <v>0</v>
      </c>
      <c r="N227" s="10">
        <f t="shared" si="106"/>
        <v>1522.7</v>
      </c>
      <c r="O227" s="10">
        <f t="shared" si="106"/>
        <v>1477</v>
      </c>
      <c r="P227" s="10">
        <f t="shared" si="106"/>
        <v>45.7</v>
      </c>
      <c r="Q227" s="10">
        <f t="shared" si="106"/>
        <v>0</v>
      </c>
      <c r="R227" s="26"/>
      <c r="S227" s="85"/>
    </row>
    <row r="228" spans="1:19" s="11" customFormat="1" ht="18.75">
      <c r="A228" s="42" t="s">
        <v>225</v>
      </c>
      <c r="B228" s="15" t="s">
        <v>121</v>
      </c>
      <c r="C228" s="15" t="s">
        <v>125</v>
      </c>
      <c r="D228" s="15" t="s">
        <v>349</v>
      </c>
      <c r="E228" s="15" t="s">
        <v>224</v>
      </c>
      <c r="F228" s="10">
        <f>G228+H228+I228</f>
        <v>1522.7</v>
      </c>
      <c r="G228" s="10">
        <v>1477</v>
      </c>
      <c r="H228" s="10">
        <v>45.7</v>
      </c>
      <c r="I228" s="10"/>
      <c r="J228" s="10">
        <f>K228+L228+M228</f>
        <v>1522.7</v>
      </c>
      <c r="K228" s="10">
        <v>1477</v>
      </c>
      <c r="L228" s="10">
        <v>45.7</v>
      </c>
      <c r="M228" s="10">
        <v>0</v>
      </c>
      <c r="N228" s="10">
        <f>O228+P228+Q228</f>
        <v>1522.7</v>
      </c>
      <c r="O228" s="86">
        <v>1477</v>
      </c>
      <c r="P228" s="86">
        <v>45.7</v>
      </c>
      <c r="Q228" s="86"/>
      <c r="R228" s="26"/>
      <c r="S228" s="85"/>
    </row>
    <row r="229" spans="1:19" s="11" customFormat="1" ht="18.75">
      <c r="A229" s="43" t="s">
        <v>169</v>
      </c>
      <c r="B229" s="12" t="s">
        <v>121</v>
      </c>
      <c r="C229" s="12" t="s">
        <v>170</v>
      </c>
      <c r="D229" s="12"/>
      <c r="E229" s="12"/>
      <c r="F229" s="13">
        <f aca="true" t="shared" si="107" ref="F229:Q229">F243+F230</f>
        <v>2465.7999999999997</v>
      </c>
      <c r="G229" s="13">
        <f t="shared" si="107"/>
        <v>2104.2</v>
      </c>
      <c r="H229" s="13">
        <f t="shared" si="107"/>
        <v>246.89999999999998</v>
      </c>
      <c r="I229" s="13">
        <f t="shared" si="107"/>
        <v>0</v>
      </c>
      <c r="J229" s="13">
        <f t="shared" si="107"/>
        <v>1151.1000000000001</v>
      </c>
      <c r="K229" s="13">
        <f t="shared" si="107"/>
        <v>1024.2</v>
      </c>
      <c r="L229" s="13">
        <f t="shared" si="107"/>
        <v>126.9</v>
      </c>
      <c r="M229" s="13">
        <f t="shared" si="107"/>
        <v>0</v>
      </c>
      <c r="N229" s="13">
        <f t="shared" si="107"/>
        <v>1351.1000000000001</v>
      </c>
      <c r="O229" s="13">
        <f t="shared" si="107"/>
        <v>1204.2</v>
      </c>
      <c r="P229" s="13">
        <f t="shared" si="107"/>
        <v>146.89999999999998</v>
      </c>
      <c r="Q229" s="13">
        <f t="shared" si="107"/>
        <v>0</v>
      </c>
      <c r="R229" s="26"/>
      <c r="S229" s="85"/>
    </row>
    <row r="230" spans="1:19" s="11" customFormat="1" ht="37.5">
      <c r="A230" s="42" t="s">
        <v>503</v>
      </c>
      <c r="B230" s="15" t="s">
        <v>121</v>
      </c>
      <c r="C230" s="15" t="s">
        <v>170</v>
      </c>
      <c r="D230" s="35" t="s">
        <v>247</v>
      </c>
      <c r="E230" s="15"/>
      <c r="F230" s="10">
        <f aca="true" t="shared" si="108" ref="F230:Q230">F237+F231</f>
        <v>2458.6</v>
      </c>
      <c r="G230" s="10">
        <f t="shared" si="108"/>
        <v>2104.2</v>
      </c>
      <c r="H230" s="10">
        <f t="shared" si="108"/>
        <v>239.7</v>
      </c>
      <c r="I230" s="10">
        <f t="shared" si="108"/>
        <v>0</v>
      </c>
      <c r="J230" s="10">
        <f t="shared" si="108"/>
        <v>1143.9</v>
      </c>
      <c r="K230" s="10">
        <f t="shared" si="108"/>
        <v>1024.2</v>
      </c>
      <c r="L230" s="10">
        <f t="shared" si="108"/>
        <v>119.7</v>
      </c>
      <c r="M230" s="10">
        <f t="shared" si="108"/>
        <v>0</v>
      </c>
      <c r="N230" s="10">
        <f t="shared" si="108"/>
        <v>1343.9</v>
      </c>
      <c r="O230" s="10">
        <f t="shared" si="108"/>
        <v>1204.2</v>
      </c>
      <c r="P230" s="10">
        <f t="shared" si="108"/>
        <v>139.7</v>
      </c>
      <c r="Q230" s="10">
        <f t="shared" si="108"/>
        <v>0</v>
      </c>
      <c r="R230" s="26"/>
      <c r="S230" s="85"/>
    </row>
    <row r="231" spans="1:19" s="11" customFormat="1" ht="56.25">
      <c r="A231" s="42" t="s">
        <v>504</v>
      </c>
      <c r="B231" s="15" t="s">
        <v>121</v>
      </c>
      <c r="C231" s="15" t="s">
        <v>170</v>
      </c>
      <c r="D231" s="29" t="s">
        <v>311</v>
      </c>
      <c r="E231" s="15"/>
      <c r="F231" s="10">
        <f>F232</f>
        <v>1550</v>
      </c>
      <c r="G231" s="10">
        <f aca="true" t="shared" si="109" ref="G231:Q231">G232</f>
        <v>1350</v>
      </c>
      <c r="H231" s="10">
        <f t="shared" si="109"/>
        <v>200</v>
      </c>
      <c r="I231" s="10">
        <f t="shared" si="109"/>
        <v>0</v>
      </c>
      <c r="J231" s="10">
        <f t="shared" si="109"/>
        <v>350</v>
      </c>
      <c r="K231" s="10">
        <f t="shared" si="109"/>
        <v>270</v>
      </c>
      <c r="L231" s="10">
        <f t="shared" si="109"/>
        <v>80</v>
      </c>
      <c r="M231" s="10">
        <f t="shared" si="109"/>
        <v>0</v>
      </c>
      <c r="N231" s="10">
        <f t="shared" si="109"/>
        <v>550</v>
      </c>
      <c r="O231" s="10">
        <f t="shared" si="109"/>
        <v>450</v>
      </c>
      <c r="P231" s="10">
        <f t="shared" si="109"/>
        <v>100</v>
      </c>
      <c r="Q231" s="10">
        <f t="shared" si="109"/>
        <v>0</v>
      </c>
      <c r="R231" s="26"/>
      <c r="S231" s="85"/>
    </row>
    <row r="232" spans="1:19" s="11" customFormat="1" ht="23.25" customHeight="1">
      <c r="A232" s="42" t="s">
        <v>522</v>
      </c>
      <c r="B232" s="15" t="s">
        <v>121</v>
      </c>
      <c r="C232" s="15" t="s">
        <v>170</v>
      </c>
      <c r="D232" s="35" t="s">
        <v>571</v>
      </c>
      <c r="E232" s="15"/>
      <c r="F232" s="10">
        <f>F235+F233</f>
        <v>1550</v>
      </c>
      <c r="G232" s="10">
        <f aca="true" t="shared" si="110" ref="G232:Q232">G235+G233</f>
        <v>1350</v>
      </c>
      <c r="H232" s="10">
        <f t="shared" si="110"/>
        <v>200</v>
      </c>
      <c r="I232" s="10">
        <f t="shared" si="110"/>
        <v>0</v>
      </c>
      <c r="J232" s="10">
        <f t="shared" si="110"/>
        <v>350</v>
      </c>
      <c r="K232" s="10">
        <f t="shared" si="110"/>
        <v>270</v>
      </c>
      <c r="L232" s="10">
        <f t="shared" si="110"/>
        <v>80</v>
      </c>
      <c r="M232" s="10">
        <f t="shared" si="110"/>
        <v>0</v>
      </c>
      <c r="N232" s="10">
        <f t="shared" si="110"/>
        <v>550</v>
      </c>
      <c r="O232" s="10">
        <f t="shared" si="110"/>
        <v>450</v>
      </c>
      <c r="P232" s="10">
        <f t="shared" si="110"/>
        <v>100</v>
      </c>
      <c r="Q232" s="10">
        <f t="shared" si="110"/>
        <v>0</v>
      </c>
      <c r="R232" s="26"/>
      <c r="S232" s="85"/>
    </row>
    <row r="233" spans="1:19" s="11" customFormat="1" ht="23.25" customHeight="1">
      <c r="A233" s="42" t="s">
        <v>556</v>
      </c>
      <c r="B233" s="15" t="s">
        <v>121</v>
      </c>
      <c r="C233" s="15" t="s">
        <v>170</v>
      </c>
      <c r="D233" s="35" t="s">
        <v>572</v>
      </c>
      <c r="E233" s="15"/>
      <c r="F233" s="10">
        <f>F234</f>
        <v>50</v>
      </c>
      <c r="G233" s="10">
        <f aca="true" t="shared" si="111" ref="G233:Q233">G234</f>
        <v>0</v>
      </c>
      <c r="H233" s="10">
        <f t="shared" si="111"/>
        <v>50</v>
      </c>
      <c r="I233" s="10">
        <f t="shared" si="111"/>
        <v>0</v>
      </c>
      <c r="J233" s="10">
        <f t="shared" si="111"/>
        <v>50</v>
      </c>
      <c r="K233" s="10">
        <f t="shared" si="111"/>
        <v>0</v>
      </c>
      <c r="L233" s="10">
        <f t="shared" si="111"/>
        <v>50</v>
      </c>
      <c r="M233" s="10">
        <f t="shared" si="111"/>
        <v>0</v>
      </c>
      <c r="N233" s="10">
        <f t="shared" si="111"/>
        <v>50</v>
      </c>
      <c r="O233" s="10">
        <f t="shared" si="111"/>
        <v>0</v>
      </c>
      <c r="P233" s="10">
        <f t="shared" si="111"/>
        <v>50</v>
      </c>
      <c r="Q233" s="10">
        <f t="shared" si="111"/>
        <v>0</v>
      </c>
      <c r="R233" s="26"/>
      <c r="S233" s="85"/>
    </row>
    <row r="234" spans="1:19" s="11" customFormat="1" ht="42.75" customHeight="1">
      <c r="A234" s="42" t="s">
        <v>92</v>
      </c>
      <c r="B234" s="15" t="s">
        <v>121</v>
      </c>
      <c r="C234" s="15" t="s">
        <v>170</v>
      </c>
      <c r="D234" s="35" t="s">
        <v>572</v>
      </c>
      <c r="E234" s="15" t="s">
        <v>177</v>
      </c>
      <c r="F234" s="10">
        <f>G234+H234+I234</f>
        <v>50</v>
      </c>
      <c r="G234" s="10"/>
      <c r="H234" s="10">
        <v>50</v>
      </c>
      <c r="I234" s="10"/>
      <c r="J234" s="10">
        <f>K234+L234+M234</f>
        <v>50</v>
      </c>
      <c r="K234" s="10"/>
      <c r="L234" s="10">
        <v>50</v>
      </c>
      <c r="M234" s="10"/>
      <c r="N234" s="10">
        <f>O234+P234+Q234</f>
        <v>50</v>
      </c>
      <c r="O234" s="10"/>
      <c r="P234" s="10">
        <v>50</v>
      </c>
      <c r="Q234" s="10"/>
      <c r="R234" s="26"/>
      <c r="S234" s="85"/>
    </row>
    <row r="235" spans="1:19" s="11" customFormat="1" ht="18.75">
      <c r="A235" s="42" t="s">
        <v>521</v>
      </c>
      <c r="B235" s="15" t="s">
        <v>121</v>
      </c>
      <c r="C235" s="15" t="s">
        <v>170</v>
      </c>
      <c r="D235" s="35" t="s">
        <v>669</v>
      </c>
      <c r="E235" s="15"/>
      <c r="F235" s="10">
        <f>F236</f>
        <v>1500</v>
      </c>
      <c r="G235" s="10">
        <f aca="true" t="shared" si="112" ref="G235:Q235">G236</f>
        <v>1350</v>
      </c>
      <c r="H235" s="10">
        <f t="shared" si="112"/>
        <v>150</v>
      </c>
      <c r="I235" s="10">
        <f t="shared" si="112"/>
        <v>0</v>
      </c>
      <c r="J235" s="10">
        <f t="shared" si="112"/>
        <v>300</v>
      </c>
      <c r="K235" s="10">
        <f t="shared" si="112"/>
        <v>270</v>
      </c>
      <c r="L235" s="10">
        <f t="shared" si="112"/>
        <v>30</v>
      </c>
      <c r="M235" s="10">
        <f t="shared" si="112"/>
        <v>0</v>
      </c>
      <c r="N235" s="10">
        <f t="shared" si="112"/>
        <v>500</v>
      </c>
      <c r="O235" s="10">
        <f t="shared" si="112"/>
        <v>450</v>
      </c>
      <c r="P235" s="10">
        <f t="shared" si="112"/>
        <v>50</v>
      </c>
      <c r="Q235" s="10">
        <f t="shared" si="112"/>
        <v>0</v>
      </c>
      <c r="R235" s="26"/>
      <c r="S235" s="85"/>
    </row>
    <row r="236" spans="1:19" s="11" customFormat="1" ht="37.5">
      <c r="A236" s="42" t="s">
        <v>92</v>
      </c>
      <c r="B236" s="15" t="s">
        <v>121</v>
      </c>
      <c r="C236" s="15" t="s">
        <v>170</v>
      </c>
      <c r="D236" s="35" t="s">
        <v>669</v>
      </c>
      <c r="E236" s="15" t="s">
        <v>177</v>
      </c>
      <c r="F236" s="10">
        <f>G236+H236+I236</f>
        <v>1500</v>
      </c>
      <c r="G236" s="10">
        <v>1350</v>
      </c>
      <c r="H236" s="10">
        <v>150</v>
      </c>
      <c r="I236" s="10"/>
      <c r="J236" s="10">
        <f>K236+L236+M236</f>
        <v>300</v>
      </c>
      <c r="K236" s="10">
        <v>270</v>
      </c>
      <c r="L236" s="10">
        <v>30</v>
      </c>
      <c r="M236" s="10"/>
      <c r="N236" s="10">
        <f>O236+P236+Q236</f>
        <v>500</v>
      </c>
      <c r="O236" s="18">
        <v>450</v>
      </c>
      <c r="P236" s="18">
        <v>50</v>
      </c>
      <c r="Q236" s="10"/>
      <c r="R236" s="26"/>
      <c r="S236" s="85"/>
    </row>
    <row r="237" spans="1:19" s="11" customFormat="1" ht="38.25" customHeight="1">
      <c r="A237" s="42" t="s">
        <v>608</v>
      </c>
      <c r="B237" s="15" t="s">
        <v>121</v>
      </c>
      <c r="C237" s="15" t="s">
        <v>170</v>
      </c>
      <c r="D237" s="35" t="s">
        <v>345</v>
      </c>
      <c r="E237" s="15"/>
      <c r="F237" s="10">
        <f>F238</f>
        <v>908.6</v>
      </c>
      <c r="G237" s="10">
        <f aca="true" t="shared" si="113" ref="G237:Q237">G238</f>
        <v>754.2</v>
      </c>
      <c r="H237" s="10">
        <f t="shared" si="113"/>
        <v>39.7</v>
      </c>
      <c r="I237" s="10">
        <f t="shared" si="113"/>
        <v>0</v>
      </c>
      <c r="J237" s="10">
        <f t="shared" si="113"/>
        <v>793.9000000000001</v>
      </c>
      <c r="K237" s="10">
        <f t="shared" si="113"/>
        <v>754.2</v>
      </c>
      <c r="L237" s="10">
        <f t="shared" si="113"/>
        <v>39.7</v>
      </c>
      <c r="M237" s="10">
        <f t="shared" si="113"/>
        <v>0</v>
      </c>
      <c r="N237" s="10">
        <f t="shared" si="113"/>
        <v>793.9000000000001</v>
      </c>
      <c r="O237" s="10">
        <f t="shared" si="113"/>
        <v>754.2</v>
      </c>
      <c r="P237" s="10">
        <f t="shared" si="113"/>
        <v>39.7</v>
      </c>
      <c r="Q237" s="10">
        <f t="shared" si="113"/>
        <v>0</v>
      </c>
      <c r="R237" s="26"/>
      <c r="S237" s="85"/>
    </row>
    <row r="238" spans="1:19" s="11" customFormat="1" ht="38.25" customHeight="1">
      <c r="A238" s="42" t="s">
        <v>346</v>
      </c>
      <c r="B238" s="15" t="s">
        <v>121</v>
      </c>
      <c r="C238" s="15" t="s">
        <v>170</v>
      </c>
      <c r="D238" s="35" t="s">
        <v>518</v>
      </c>
      <c r="E238" s="15"/>
      <c r="F238" s="10">
        <f>F241+F239</f>
        <v>908.6</v>
      </c>
      <c r="G238" s="10">
        <f aca="true" t="shared" si="114" ref="G238:Q238">G241+G239</f>
        <v>754.2</v>
      </c>
      <c r="H238" s="10">
        <f t="shared" si="114"/>
        <v>39.7</v>
      </c>
      <c r="I238" s="10">
        <f t="shared" si="114"/>
        <v>0</v>
      </c>
      <c r="J238" s="10">
        <f t="shared" si="114"/>
        <v>793.9000000000001</v>
      </c>
      <c r="K238" s="10">
        <f t="shared" si="114"/>
        <v>754.2</v>
      </c>
      <c r="L238" s="10">
        <f t="shared" si="114"/>
        <v>39.7</v>
      </c>
      <c r="M238" s="10">
        <f t="shared" si="114"/>
        <v>0</v>
      </c>
      <c r="N238" s="10">
        <f t="shared" si="114"/>
        <v>793.9000000000001</v>
      </c>
      <c r="O238" s="10">
        <f t="shared" si="114"/>
        <v>754.2</v>
      </c>
      <c r="P238" s="10">
        <f t="shared" si="114"/>
        <v>39.7</v>
      </c>
      <c r="Q238" s="10">
        <f t="shared" si="114"/>
        <v>0</v>
      </c>
      <c r="R238" s="26"/>
      <c r="S238" s="85"/>
    </row>
    <row r="239" spans="1:19" s="11" customFormat="1" ht="56.25" hidden="1">
      <c r="A239" s="42" t="s">
        <v>424</v>
      </c>
      <c r="B239" s="15" t="s">
        <v>121</v>
      </c>
      <c r="C239" s="15" t="s">
        <v>170</v>
      </c>
      <c r="D239" s="35" t="s">
        <v>519</v>
      </c>
      <c r="E239" s="15"/>
      <c r="F239" s="10">
        <f>F240</f>
        <v>0</v>
      </c>
      <c r="G239" s="10">
        <f aca="true" t="shared" si="115" ref="G239:N239">G240</f>
        <v>0</v>
      </c>
      <c r="H239" s="10">
        <f t="shared" si="115"/>
        <v>0</v>
      </c>
      <c r="I239" s="10">
        <f t="shared" si="115"/>
        <v>0</v>
      </c>
      <c r="J239" s="10">
        <f t="shared" si="115"/>
        <v>0</v>
      </c>
      <c r="K239" s="10">
        <f t="shared" si="115"/>
        <v>0</v>
      </c>
      <c r="L239" s="10">
        <f t="shared" si="115"/>
        <v>0</v>
      </c>
      <c r="M239" s="10">
        <f t="shared" si="115"/>
        <v>0</v>
      </c>
      <c r="N239" s="10">
        <f t="shared" si="115"/>
        <v>0</v>
      </c>
      <c r="O239" s="10"/>
      <c r="P239" s="10"/>
      <c r="Q239" s="10"/>
      <c r="R239" s="26"/>
      <c r="S239" s="85"/>
    </row>
    <row r="240" spans="1:19" s="11" customFormat="1" ht="56.25" hidden="1">
      <c r="A240" s="42" t="s">
        <v>423</v>
      </c>
      <c r="B240" s="15" t="s">
        <v>121</v>
      </c>
      <c r="C240" s="15" t="s">
        <v>170</v>
      </c>
      <c r="D240" s="35" t="s">
        <v>519</v>
      </c>
      <c r="E240" s="15" t="s">
        <v>422</v>
      </c>
      <c r="F240" s="10">
        <f>G240+I240+H240</f>
        <v>0</v>
      </c>
      <c r="G240" s="10"/>
      <c r="H240" s="10"/>
      <c r="I240" s="10"/>
      <c r="J240" s="10">
        <f>K240+M240+L240</f>
        <v>0</v>
      </c>
      <c r="K240" s="10"/>
      <c r="L240" s="10"/>
      <c r="M240" s="10"/>
      <c r="N240" s="10">
        <f>O240+Q240+P240</f>
        <v>0</v>
      </c>
      <c r="O240" s="10"/>
      <c r="P240" s="10"/>
      <c r="Q240" s="10"/>
      <c r="R240" s="26"/>
      <c r="S240" s="85"/>
    </row>
    <row r="241" spans="1:19" s="11" customFormat="1" ht="37.5">
      <c r="A241" s="42" t="s">
        <v>632</v>
      </c>
      <c r="B241" s="15" t="s">
        <v>121</v>
      </c>
      <c r="C241" s="15" t="s">
        <v>170</v>
      </c>
      <c r="D241" s="35" t="s">
        <v>520</v>
      </c>
      <c r="E241" s="15"/>
      <c r="F241" s="10">
        <f>F242</f>
        <v>908.6</v>
      </c>
      <c r="G241" s="10">
        <f aca="true" t="shared" si="116" ref="G241:Q241">G242</f>
        <v>754.2</v>
      </c>
      <c r="H241" s="10">
        <f t="shared" si="116"/>
        <v>39.7</v>
      </c>
      <c r="I241" s="10">
        <f t="shared" si="116"/>
        <v>0</v>
      </c>
      <c r="J241" s="10">
        <f t="shared" si="116"/>
        <v>793.9000000000001</v>
      </c>
      <c r="K241" s="10">
        <f t="shared" si="116"/>
        <v>754.2</v>
      </c>
      <c r="L241" s="10">
        <f t="shared" si="116"/>
        <v>39.7</v>
      </c>
      <c r="M241" s="10">
        <f t="shared" si="116"/>
        <v>0</v>
      </c>
      <c r="N241" s="10">
        <f t="shared" si="116"/>
        <v>793.9000000000001</v>
      </c>
      <c r="O241" s="10">
        <f t="shared" si="116"/>
        <v>754.2</v>
      </c>
      <c r="P241" s="10">
        <f t="shared" si="116"/>
        <v>39.7</v>
      </c>
      <c r="Q241" s="10">
        <f t="shared" si="116"/>
        <v>0</v>
      </c>
      <c r="R241" s="26"/>
      <c r="S241" s="85"/>
    </row>
    <row r="242" spans="1:19" s="11" customFormat="1" ht="56.25">
      <c r="A242" s="42" t="s">
        <v>423</v>
      </c>
      <c r="B242" s="15" t="s">
        <v>121</v>
      </c>
      <c r="C242" s="15" t="s">
        <v>170</v>
      </c>
      <c r="D242" s="35" t="s">
        <v>520</v>
      </c>
      <c r="E242" s="15" t="s">
        <v>422</v>
      </c>
      <c r="F242" s="10">
        <v>908.6</v>
      </c>
      <c r="G242" s="10">
        <v>754.2</v>
      </c>
      <c r="H242" s="10">
        <v>39.7</v>
      </c>
      <c r="I242" s="10"/>
      <c r="J242" s="10">
        <f>K242+M242+L242</f>
        <v>793.9000000000001</v>
      </c>
      <c r="K242" s="10">
        <v>754.2</v>
      </c>
      <c r="L242" s="10">
        <v>39.7</v>
      </c>
      <c r="M242" s="10"/>
      <c r="N242" s="10">
        <f>O242+Q242+P242</f>
        <v>793.9000000000001</v>
      </c>
      <c r="O242" s="86">
        <v>754.2</v>
      </c>
      <c r="P242" s="86">
        <v>39.7</v>
      </c>
      <c r="Q242" s="86"/>
      <c r="R242" s="26"/>
      <c r="S242" s="85"/>
    </row>
    <row r="243" spans="1:19" s="11" customFormat="1" ht="18.75">
      <c r="A243" s="42" t="s">
        <v>339</v>
      </c>
      <c r="B243" s="15" t="s">
        <v>121</v>
      </c>
      <c r="C243" s="15" t="s">
        <v>170</v>
      </c>
      <c r="D243" s="29" t="s">
        <v>235</v>
      </c>
      <c r="E243" s="15"/>
      <c r="F243" s="10">
        <f>F244</f>
        <v>7.2</v>
      </c>
      <c r="G243" s="10">
        <f aca="true" t="shared" si="117" ref="G243:Q243">G244</f>
        <v>0</v>
      </c>
      <c r="H243" s="10">
        <f t="shared" si="117"/>
        <v>7.2</v>
      </c>
      <c r="I243" s="10">
        <f t="shared" si="117"/>
        <v>0</v>
      </c>
      <c r="J243" s="10">
        <f t="shared" si="117"/>
        <v>7.2</v>
      </c>
      <c r="K243" s="10">
        <f t="shared" si="117"/>
        <v>0</v>
      </c>
      <c r="L243" s="10">
        <f t="shared" si="117"/>
        <v>7.2</v>
      </c>
      <c r="M243" s="10">
        <f t="shared" si="117"/>
        <v>0</v>
      </c>
      <c r="N243" s="10">
        <f t="shared" si="117"/>
        <v>7.2</v>
      </c>
      <c r="O243" s="10">
        <f t="shared" si="117"/>
        <v>0</v>
      </c>
      <c r="P243" s="10">
        <f t="shared" si="117"/>
        <v>7.2</v>
      </c>
      <c r="Q243" s="10">
        <f t="shared" si="117"/>
        <v>0</v>
      </c>
      <c r="R243" s="26"/>
      <c r="S243" s="85"/>
    </row>
    <row r="244" spans="1:19" s="11" customFormat="1" ht="37.5">
      <c r="A244" s="42" t="s">
        <v>231</v>
      </c>
      <c r="B244" s="15" t="s">
        <v>121</v>
      </c>
      <c r="C244" s="15" t="s">
        <v>170</v>
      </c>
      <c r="D244" s="29" t="s">
        <v>66</v>
      </c>
      <c r="E244" s="15"/>
      <c r="F244" s="10">
        <f>F245</f>
        <v>7.2</v>
      </c>
      <c r="G244" s="10">
        <f aca="true" t="shared" si="118" ref="G244:Q245">G245</f>
        <v>0</v>
      </c>
      <c r="H244" s="10">
        <f t="shared" si="118"/>
        <v>7.2</v>
      </c>
      <c r="I244" s="10">
        <f t="shared" si="118"/>
        <v>0</v>
      </c>
      <c r="J244" s="10">
        <f t="shared" si="118"/>
        <v>7.2</v>
      </c>
      <c r="K244" s="10">
        <f t="shared" si="118"/>
        <v>0</v>
      </c>
      <c r="L244" s="10">
        <f t="shared" si="118"/>
        <v>7.2</v>
      </c>
      <c r="M244" s="10">
        <f t="shared" si="118"/>
        <v>0</v>
      </c>
      <c r="N244" s="10">
        <f t="shared" si="118"/>
        <v>7.2</v>
      </c>
      <c r="O244" s="10">
        <f t="shared" si="118"/>
        <v>0</v>
      </c>
      <c r="P244" s="10">
        <f t="shared" si="118"/>
        <v>7.2</v>
      </c>
      <c r="Q244" s="10">
        <f t="shared" si="118"/>
        <v>0</v>
      </c>
      <c r="R244" s="26"/>
      <c r="S244" s="85"/>
    </row>
    <row r="245" spans="1:19" s="11" customFormat="1" ht="61.5" customHeight="1">
      <c r="A245" s="42" t="s">
        <v>579</v>
      </c>
      <c r="B245" s="15" t="s">
        <v>121</v>
      </c>
      <c r="C245" s="15" t="s">
        <v>170</v>
      </c>
      <c r="D245" s="29" t="s">
        <v>101</v>
      </c>
      <c r="E245" s="15"/>
      <c r="F245" s="10">
        <f>F246</f>
        <v>7.2</v>
      </c>
      <c r="G245" s="10">
        <f t="shared" si="118"/>
        <v>0</v>
      </c>
      <c r="H245" s="10">
        <f t="shared" si="118"/>
        <v>7.2</v>
      </c>
      <c r="I245" s="10">
        <f t="shared" si="118"/>
        <v>0</v>
      </c>
      <c r="J245" s="10">
        <f t="shared" si="118"/>
        <v>7.2</v>
      </c>
      <c r="K245" s="10">
        <f t="shared" si="118"/>
        <v>0</v>
      </c>
      <c r="L245" s="10">
        <f t="shared" si="118"/>
        <v>7.2</v>
      </c>
      <c r="M245" s="10">
        <f t="shared" si="118"/>
        <v>0</v>
      </c>
      <c r="N245" s="10">
        <f t="shared" si="118"/>
        <v>7.2</v>
      </c>
      <c r="O245" s="10">
        <f t="shared" si="118"/>
        <v>0</v>
      </c>
      <c r="P245" s="10">
        <f t="shared" si="118"/>
        <v>7.2</v>
      </c>
      <c r="Q245" s="10">
        <f t="shared" si="118"/>
        <v>0</v>
      </c>
      <c r="R245" s="26"/>
      <c r="S245" s="85"/>
    </row>
    <row r="246" spans="1:19" s="11" customFormat="1" ht="21.75" customHeight="1">
      <c r="A246" s="42" t="s">
        <v>225</v>
      </c>
      <c r="B246" s="15" t="s">
        <v>121</v>
      </c>
      <c r="C246" s="15" t="s">
        <v>170</v>
      </c>
      <c r="D246" s="29" t="s">
        <v>101</v>
      </c>
      <c r="E246" s="15" t="s">
        <v>224</v>
      </c>
      <c r="F246" s="10">
        <f>G246+H246+I246</f>
        <v>7.2</v>
      </c>
      <c r="G246" s="10"/>
      <c r="H246" s="10">
        <v>7.2</v>
      </c>
      <c r="I246" s="10"/>
      <c r="J246" s="10">
        <f>K246+L246+M246</f>
        <v>7.2</v>
      </c>
      <c r="K246" s="10"/>
      <c r="L246" s="10">
        <v>7.2</v>
      </c>
      <c r="M246" s="10"/>
      <c r="N246" s="10">
        <f>O246+P246+Q246</f>
        <v>7.2</v>
      </c>
      <c r="O246" s="86"/>
      <c r="P246" s="86">
        <v>7.2</v>
      </c>
      <c r="Q246" s="86"/>
      <c r="R246" s="26"/>
      <c r="S246" s="85"/>
    </row>
    <row r="247" spans="1:19" s="11" customFormat="1" ht="18.75">
      <c r="A247" s="43" t="s">
        <v>164</v>
      </c>
      <c r="B247" s="12" t="s">
        <v>128</v>
      </c>
      <c r="C247" s="12" t="s">
        <v>400</v>
      </c>
      <c r="D247" s="131"/>
      <c r="E247" s="12"/>
      <c r="F247" s="13">
        <f aca="true" t="shared" si="119" ref="F247:Q247">F248+F256+F280</f>
        <v>4807.4</v>
      </c>
      <c r="G247" s="13">
        <f t="shared" si="119"/>
        <v>2475.6</v>
      </c>
      <c r="H247" s="13">
        <f t="shared" si="119"/>
        <v>730.7</v>
      </c>
      <c r="I247" s="13">
        <f t="shared" si="119"/>
        <v>240.4</v>
      </c>
      <c r="J247" s="13">
        <f t="shared" si="119"/>
        <v>2122.8</v>
      </c>
      <c r="K247" s="13">
        <f t="shared" si="119"/>
        <v>1145.3</v>
      </c>
      <c r="L247" s="13">
        <f t="shared" si="119"/>
        <v>850.2</v>
      </c>
      <c r="M247" s="13">
        <f t="shared" si="119"/>
        <v>127.3</v>
      </c>
      <c r="N247" s="13">
        <f t="shared" si="119"/>
        <v>2222.8</v>
      </c>
      <c r="O247" s="13">
        <f t="shared" si="119"/>
        <v>1145.3</v>
      </c>
      <c r="P247" s="13">
        <f t="shared" si="119"/>
        <v>950.2</v>
      </c>
      <c r="Q247" s="13">
        <f t="shared" si="119"/>
        <v>127.3</v>
      </c>
      <c r="R247" s="26"/>
      <c r="S247" s="85"/>
    </row>
    <row r="248" spans="1:19" s="11" customFormat="1" ht="18.75">
      <c r="A248" s="43" t="s">
        <v>165</v>
      </c>
      <c r="B248" s="12" t="s">
        <v>128</v>
      </c>
      <c r="C248" s="12" t="s">
        <v>120</v>
      </c>
      <c r="D248" s="131"/>
      <c r="E248" s="12"/>
      <c r="F248" s="13">
        <f>F253+F249</f>
        <v>210.2</v>
      </c>
      <c r="G248" s="13">
        <f aca="true" t="shared" si="120" ref="G248:Q248">G253+G249</f>
        <v>0</v>
      </c>
      <c r="H248" s="13">
        <f t="shared" si="120"/>
        <v>210.2</v>
      </c>
      <c r="I248" s="13">
        <f t="shared" si="120"/>
        <v>0</v>
      </c>
      <c r="J248" s="13">
        <f t="shared" si="120"/>
        <v>710.2</v>
      </c>
      <c r="K248" s="13">
        <f t="shared" si="120"/>
        <v>0</v>
      </c>
      <c r="L248" s="13">
        <f t="shared" si="120"/>
        <v>710.2</v>
      </c>
      <c r="M248" s="13">
        <f t="shared" si="120"/>
        <v>0</v>
      </c>
      <c r="N248" s="13">
        <f t="shared" si="120"/>
        <v>710.2</v>
      </c>
      <c r="O248" s="13">
        <f t="shared" si="120"/>
        <v>0</v>
      </c>
      <c r="P248" s="13">
        <f t="shared" si="120"/>
        <v>710.2</v>
      </c>
      <c r="Q248" s="13">
        <f t="shared" si="120"/>
        <v>0</v>
      </c>
      <c r="R248" s="26"/>
      <c r="S248" s="85"/>
    </row>
    <row r="249" spans="1:19" s="11" customFormat="1" ht="56.25">
      <c r="A249" s="42" t="s">
        <v>510</v>
      </c>
      <c r="B249" s="15" t="s">
        <v>128</v>
      </c>
      <c r="C249" s="15" t="s">
        <v>120</v>
      </c>
      <c r="D249" s="15" t="s">
        <v>275</v>
      </c>
      <c r="E249" s="15"/>
      <c r="F249" s="10">
        <f>F250</f>
        <v>0</v>
      </c>
      <c r="G249" s="10">
        <f aca="true" t="shared" si="121" ref="G249:Q251">G250</f>
        <v>0</v>
      </c>
      <c r="H249" s="10">
        <f t="shared" si="121"/>
        <v>0</v>
      </c>
      <c r="I249" s="10">
        <f t="shared" si="121"/>
        <v>0</v>
      </c>
      <c r="J249" s="10">
        <f t="shared" si="121"/>
        <v>500</v>
      </c>
      <c r="K249" s="10">
        <f t="shared" si="121"/>
        <v>0</v>
      </c>
      <c r="L249" s="10">
        <f t="shared" si="121"/>
        <v>500</v>
      </c>
      <c r="M249" s="10">
        <f t="shared" si="121"/>
        <v>0</v>
      </c>
      <c r="N249" s="10">
        <f t="shared" si="121"/>
        <v>500</v>
      </c>
      <c r="O249" s="10">
        <f t="shared" si="121"/>
        <v>0</v>
      </c>
      <c r="P249" s="10">
        <f t="shared" si="121"/>
        <v>500</v>
      </c>
      <c r="Q249" s="10">
        <f t="shared" si="121"/>
        <v>0</v>
      </c>
      <c r="R249" s="26"/>
      <c r="S249" s="85"/>
    </row>
    <row r="250" spans="1:19" s="11" customFormat="1" ht="27.75" customHeight="1">
      <c r="A250" s="42" t="s">
        <v>565</v>
      </c>
      <c r="B250" s="15" t="s">
        <v>128</v>
      </c>
      <c r="C250" s="15" t="s">
        <v>120</v>
      </c>
      <c r="D250" s="15" t="s">
        <v>27</v>
      </c>
      <c r="E250" s="15"/>
      <c r="F250" s="10">
        <f>F251</f>
        <v>0</v>
      </c>
      <c r="G250" s="10">
        <f t="shared" si="121"/>
        <v>0</v>
      </c>
      <c r="H250" s="10">
        <f t="shared" si="121"/>
        <v>0</v>
      </c>
      <c r="I250" s="10">
        <f t="shared" si="121"/>
        <v>0</v>
      </c>
      <c r="J250" s="10">
        <f t="shared" si="121"/>
        <v>500</v>
      </c>
      <c r="K250" s="10">
        <f t="shared" si="121"/>
        <v>0</v>
      </c>
      <c r="L250" s="10">
        <f t="shared" si="121"/>
        <v>500</v>
      </c>
      <c r="M250" s="10">
        <f t="shared" si="121"/>
        <v>0</v>
      </c>
      <c r="N250" s="10">
        <f t="shared" si="121"/>
        <v>500</v>
      </c>
      <c r="O250" s="10">
        <f t="shared" si="121"/>
        <v>0</v>
      </c>
      <c r="P250" s="10">
        <f t="shared" si="121"/>
        <v>500</v>
      </c>
      <c r="Q250" s="10">
        <f t="shared" si="121"/>
        <v>0</v>
      </c>
      <c r="R250" s="26"/>
      <c r="S250" s="85"/>
    </row>
    <row r="251" spans="1:19" s="11" customFormat="1" ht="18.75">
      <c r="A251" s="42" t="s">
        <v>227</v>
      </c>
      <c r="B251" s="15" t="s">
        <v>128</v>
      </c>
      <c r="C251" s="15" t="s">
        <v>120</v>
      </c>
      <c r="D251" s="15" t="s">
        <v>28</v>
      </c>
      <c r="E251" s="15"/>
      <c r="F251" s="10">
        <f>F252</f>
        <v>0</v>
      </c>
      <c r="G251" s="10">
        <f t="shared" si="121"/>
        <v>0</v>
      </c>
      <c r="H251" s="10">
        <f t="shared" si="121"/>
        <v>0</v>
      </c>
      <c r="I251" s="10">
        <f t="shared" si="121"/>
        <v>0</v>
      </c>
      <c r="J251" s="10">
        <f t="shared" si="121"/>
        <v>500</v>
      </c>
      <c r="K251" s="10">
        <f t="shared" si="121"/>
        <v>0</v>
      </c>
      <c r="L251" s="10">
        <f t="shared" si="121"/>
        <v>500</v>
      </c>
      <c r="M251" s="10">
        <f t="shared" si="121"/>
        <v>0</v>
      </c>
      <c r="N251" s="10">
        <f t="shared" si="121"/>
        <v>500</v>
      </c>
      <c r="O251" s="10">
        <f t="shared" si="121"/>
        <v>0</v>
      </c>
      <c r="P251" s="10">
        <f t="shared" si="121"/>
        <v>500</v>
      </c>
      <c r="Q251" s="10">
        <f t="shared" si="121"/>
        <v>0</v>
      </c>
      <c r="R251" s="26"/>
      <c r="S251" s="85"/>
    </row>
    <row r="252" spans="1:19" s="11" customFormat="1" ht="18.75">
      <c r="A252" s="42" t="s">
        <v>353</v>
      </c>
      <c r="B252" s="15" t="s">
        <v>128</v>
      </c>
      <c r="C252" s="15" t="s">
        <v>120</v>
      </c>
      <c r="D252" s="15" t="s">
        <v>28</v>
      </c>
      <c r="E252" s="15" t="s">
        <v>183</v>
      </c>
      <c r="F252" s="10">
        <f>G252+H252+I252</f>
        <v>0</v>
      </c>
      <c r="G252" s="10"/>
      <c r="H252" s="10">
        <v>0</v>
      </c>
      <c r="I252" s="10"/>
      <c r="J252" s="10">
        <f>K252+L252+M252</f>
        <v>500</v>
      </c>
      <c r="K252" s="10"/>
      <c r="L252" s="10">
        <v>500</v>
      </c>
      <c r="M252" s="10"/>
      <c r="N252" s="10">
        <f>O252+P252+Q252</f>
        <v>500</v>
      </c>
      <c r="O252" s="10"/>
      <c r="P252" s="10">
        <v>500</v>
      </c>
      <c r="Q252" s="10"/>
      <c r="R252" s="26"/>
      <c r="S252" s="85"/>
    </row>
    <row r="253" spans="1:19" s="11" customFormat="1" ht="18.75">
      <c r="A253" s="42" t="s">
        <v>165</v>
      </c>
      <c r="B253" s="15" t="s">
        <v>128</v>
      </c>
      <c r="C253" s="15" t="s">
        <v>120</v>
      </c>
      <c r="D253" s="29" t="s">
        <v>33</v>
      </c>
      <c r="E253" s="15"/>
      <c r="F253" s="10">
        <f>F254</f>
        <v>210.2</v>
      </c>
      <c r="G253" s="10">
        <f aca="true" t="shared" si="122" ref="G253:P254">G254</f>
        <v>0</v>
      </c>
      <c r="H253" s="10">
        <f t="shared" si="122"/>
        <v>210.2</v>
      </c>
      <c r="I253" s="10">
        <f t="shared" si="122"/>
        <v>0</v>
      </c>
      <c r="J253" s="10">
        <f t="shared" si="122"/>
        <v>210.2</v>
      </c>
      <c r="K253" s="10">
        <f t="shared" si="122"/>
        <v>0</v>
      </c>
      <c r="L253" s="10">
        <f t="shared" si="122"/>
        <v>210.2</v>
      </c>
      <c r="M253" s="10">
        <f t="shared" si="122"/>
        <v>0</v>
      </c>
      <c r="N253" s="10">
        <f t="shared" si="122"/>
        <v>210.2</v>
      </c>
      <c r="O253" s="10">
        <f t="shared" si="122"/>
        <v>0</v>
      </c>
      <c r="P253" s="10">
        <f t="shared" si="122"/>
        <v>210.2</v>
      </c>
      <c r="Q253" s="10">
        <f>Q254</f>
        <v>0</v>
      </c>
      <c r="R253" s="26"/>
      <c r="S253" s="85"/>
    </row>
    <row r="254" spans="1:19" s="11" customFormat="1" ht="18.75">
      <c r="A254" s="42" t="s">
        <v>305</v>
      </c>
      <c r="B254" s="15" t="s">
        <v>128</v>
      </c>
      <c r="C254" s="15" t="s">
        <v>120</v>
      </c>
      <c r="D254" s="29" t="s">
        <v>34</v>
      </c>
      <c r="E254" s="15"/>
      <c r="F254" s="10">
        <f>F255</f>
        <v>210.2</v>
      </c>
      <c r="G254" s="10">
        <f t="shared" si="122"/>
        <v>0</v>
      </c>
      <c r="H254" s="10">
        <f t="shared" si="122"/>
        <v>210.2</v>
      </c>
      <c r="I254" s="10">
        <f t="shared" si="122"/>
        <v>0</v>
      </c>
      <c r="J254" s="10">
        <f t="shared" si="122"/>
        <v>210.2</v>
      </c>
      <c r="K254" s="10">
        <f t="shared" si="122"/>
        <v>0</v>
      </c>
      <c r="L254" s="10">
        <f t="shared" si="122"/>
        <v>210.2</v>
      </c>
      <c r="M254" s="10">
        <f t="shared" si="122"/>
        <v>0</v>
      </c>
      <c r="N254" s="10">
        <f t="shared" si="122"/>
        <v>210.2</v>
      </c>
      <c r="O254" s="10">
        <f t="shared" si="122"/>
        <v>0</v>
      </c>
      <c r="P254" s="10">
        <f t="shared" si="122"/>
        <v>210.2</v>
      </c>
      <c r="Q254" s="10">
        <f>Q255</f>
        <v>0</v>
      </c>
      <c r="R254" s="26"/>
      <c r="S254" s="85"/>
    </row>
    <row r="255" spans="1:19" s="11" customFormat="1" ht="37.5">
      <c r="A255" s="42" t="s">
        <v>92</v>
      </c>
      <c r="B255" s="15" t="s">
        <v>128</v>
      </c>
      <c r="C255" s="15" t="s">
        <v>120</v>
      </c>
      <c r="D255" s="29" t="s">
        <v>34</v>
      </c>
      <c r="E255" s="15" t="s">
        <v>177</v>
      </c>
      <c r="F255" s="10">
        <f>G255+H255+I255</f>
        <v>210.2</v>
      </c>
      <c r="G255" s="10"/>
      <c r="H255" s="10">
        <v>210.2</v>
      </c>
      <c r="I255" s="10"/>
      <c r="J255" s="10">
        <f>K255+L255+M255</f>
        <v>210.2</v>
      </c>
      <c r="K255" s="10"/>
      <c r="L255" s="10">
        <v>210.2</v>
      </c>
      <c r="M255" s="10"/>
      <c r="N255" s="10">
        <f>O255+P255+Q255</f>
        <v>210.2</v>
      </c>
      <c r="O255" s="86"/>
      <c r="P255" s="86">
        <v>210.2</v>
      </c>
      <c r="Q255" s="86"/>
      <c r="R255" s="26"/>
      <c r="S255" s="85"/>
    </row>
    <row r="256" spans="1:19" s="11" customFormat="1" ht="18.75">
      <c r="A256" s="43" t="s">
        <v>156</v>
      </c>
      <c r="B256" s="12" t="s">
        <v>128</v>
      </c>
      <c r="C256" s="12" t="s">
        <v>124</v>
      </c>
      <c r="D256" s="131"/>
      <c r="E256" s="12"/>
      <c r="F256" s="13">
        <f aca="true" t="shared" si="123" ref="F256:Q256">F257+F277</f>
        <v>2836.5</v>
      </c>
      <c r="G256" s="13">
        <f t="shared" si="123"/>
        <v>875</v>
      </c>
      <c r="H256" s="13">
        <f t="shared" si="123"/>
        <v>520.5</v>
      </c>
      <c r="I256" s="13">
        <f t="shared" si="123"/>
        <v>62.5</v>
      </c>
      <c r="J256" s="13">
        <f t="shared" si="123"/>
        <v>140</v>
      </c>
      <c r="K256" s="13">
        <f t="shared" si="123"/>
        <v>0</v>
      </c>
      <c r="L256" s="13">
        <f t="shared" si="123"/>
        <v>140</v>
      </c>
      <c r="M256" s="13">
        <f t="shared" si="123"/>
        <v>0</v>
      </c>
      <c r="N256" s="13">
        <f t="shared" si="123"/>
        <v>240</v>
      </c>
      <c r="O256" s="13">
        <f t="shared" si="123"/>
        <v>0</v>
      </c>
      <c r="P256" s="13">
        <f t="shared" si="123"/>
        <v>240</v>
      </c>
      <c r="Q256" s="13">
        <f t="shared" si="123"/>
        <v>0</v>
      </c>
      <c r="R256" s="26"/>
      <c r="S256" s="85"/>
    </row>
    <row r="257" spans="1:19" s="11" customFormat="1" ht="56.25">
      <c r="A257" s="42" t="s">
        <v>469</v>
      </c>
      <c r="B257" s="15" t="s">
        <v>128</v>
      </c>
      <c r="C257" s="15" t="s">
        <v>124</v>
      </c>
      <c r="D257" s="15" t="s">
        <v>252</v>
      </c>
      <c r="E257" s="15"/>
      <c r="F257" s="10">
        <f aca="true" t="shared" si="124" ref="F257:Q257">F258+F268</f>
        <v>2796.5</v>
      </c>
      <c r="G257" s="10">
        <f t="shared" si="124"/>
        <v>875</v>
      </c>
      <c r="H257" s="10">
        <f t="shared" si="124"/>
        <v>480.5</v>
      </c>
      <c r="I257" s="10">
        <f t="shared" si="124"/>
        <v>62.5</v>
      </c>
      <c r="J257" s="10">
        <f t="shared" si="124"/>
        <v>100</v>
      </c>
      <c r="K257" s="10">
        <f t="shared" si="124"/>
        <v>0</v>
      </c>
      <c r="L257" s="10">
        <f t="shared" si="124"/>
        <v>100</v>
      </c>
      <c r="M257" s="10">
        <f t="shared" si="124"/>
        <v>0</v>
      </c>
      <c r="N257" s="10">
        <f t="shared" si="124"/>
        <v>200</v>
      </c>
      <c r="O257" s="10">
        <f t="shared" si="124"/>
        <v>0</v>
      </c>
      <c r="P257" s="10">
        <f t="shared" si="124"/>
        <v>200</v>
      </c>
      <c r="Q257" s="10">
        <f t="shared" si="124"/>
        <v>0</v>
      </c>
      <c r="R257" s="26"/>
      <c r="S257" s="85"/>
    </row>
    <row r="258" spans="1:19" s="11" customFormat="1" ht="37.5">
      <c r="A258" s="42" t="s">
        <v>470</v>
      </c>
      <c r="B258" s="15" t="s">
        <v>128</v>
      </c>
      <c r="C258" s="15" t="s">
        <v>124</v>
      </c>
      <c r="D258" s="15" t="s">
        <v>253</v>
      </c>
      <c r="E258" s="15"/>
      <c r="F258" s="10">
        <f>F259+F262</f>
        <v>2098</v>
      </c>
      <c r="G258" s="10">
        <f aca="true" t="shared" si="125" ref="G258:Q258">G262</f>
        <v>875</v>
      </c>
      <c r="H258" s="10">
        <f t="shared" si="125"/>
        <v>480.5</v>
      </c>
      <c r="I258" s="10">
        <f t="shared" si="125"/>
        <v>62.5</v>
      </c>
      <c r="J258" s="10">
        <f t="shared" si="125"/>
        <v>0</v>
      </c>
      <c r="K258" s="10">
        <f t="shared" si="125"/>
        <v>0</v>
      </c>
      <c r="L258" s="10">
        <f t="shared" si="125"/>
        <v>0</v>
      </c>
      <c r="M258" s="10">
        <f t="shared" si="125"/>
        <v>0</v>
      </c>
      <c r="N258" s="10">
        <f t="shared" si="125"/>
        <v>0</v>
      </c>
      <c r="O258" s="10">
        <f t="shared" si="125"/>
        <v>0</v>
      </c>
      <c r="P258" s="10">
        <f t="shared" si="125"/>
        <v>0</v>
      </c>
      <c r="Q258" s="10">
        <f t="shared" si="125"/>
        <v>0</v>
      </c>
      <c r="R258" s="26"/>
      <c r="S258" s="85"/>
    </row>
    <row r="259" spans="1:19" s="11" customFormat="1" ht="44.25" customHeight="1">
      <c r="A259" s="42" t="s">
        <v>412</v>
      </c>
      <c r="B259" s="15" t="s">
        <v>128</v>
      </c>
      <c r="C259" s="15" t="s">
        <v>124</v>
      </c>
      <c r="D259" s="15" t="s">
        <v>376</v>
      </c>
      <c r="E259" s="15"/>
      <c r="F259" s="10">
        <f>F260</f>
        <v>480</v>
      </c>
      <c r="G259" s="10">
        <f aca="true" t="shared" si="126" ref="G259:N259">G260</f>
        <v>336</v>
      </c>
      <c r="H259" s="10">
        <f t="shared" si="126"/>
        <v>120</v>
      </c>
      <c r="I259" s="10">
        <f t="shared" si="126"/>
        <v>24</v>
      </c>
      <c r="J259" s="10">
        <f t="shared" si="126"/>
        <v>0</v>
      </c>
      <c r="K259" s="10">
        <f t="shared" si="126"/>
        <v>0</v>
      </c>
      <c r="L259" s="10">
        <f t="shared" si="126"/>
        <v>0</v>
      </c>
      <c r="M259" s="10">
        <f t="shared" si="126"/>
        <v>0</v>
      </c>
      <c r="N259" s="10">
        <f t="shared" si="126"/>
        <v>0</v>
      </c>
      <c r="O259" s="10"/>
      <c r="P259" s="10"/>
      <c r="Q259" s="10"/>
      <c r="R259" s="26"/>
      <c r="S259" s="85"/>
    </row>
    <row r="260" spans="1:19" s="11" customFormat="1" ht="28.5" customHeight="1">
      <c r="A260" s="42" t="s">
        <v>663</v>
      </c>
      <c r="B260" s="15" t="s">
        <v>128</v>
      </c>
      <c r="C260" s="15" t="s">
        <v>124</v>
      </c>
      <c r="D260" s="15" t="s">
        <v>676</v>
      </c>
      <c r="E260" s="15"/>
      <c r="F260" s="10">
        <f>F261</f>
        <v>480</v>
      </c>
      <c r="G260" s="10">
        <f aca="true" t="shared" si="127" ref="G260:N260">G261</f>
        <v>336</v>
      </c>
      <c r="H260" s="10">
        <f t="shared" si="127"/>
        <v>120</v>
      </c>
      <c r="I260" s="10">
        <f t="shared" si="127"/>
        <v>24</v>
      </c>
      <c r="J260" s="10">
        <f t="shared" si="127"/>
        <v>0</v>
      </c>
      <c r="K260" s="10">
        <f t="shared" si="127"/>
        <v>0</v>
      </c>
      <c r="L260" s="10">
        <f t="shared" si="127"/>
        <v>0</v>
      </c>
      <c r="M260" s="10">
        <f t="shared" si="127"/>
        <v>0</v>
      </c>
      <c r="N260" s="10">
        <f t="shared" si="127"/>
        <v>0</v>
      </c>
      <c r="O260" s="10"/>
      <c r="P260" s="10"/>
      <c r="Q260" s="10"/>
      <c r="R260" s="26"/>
      <c r="S260" s="85"/>
    </row>
    <row r="261" spans="1:19" s="11" customFormat="1" ht="37.5">
      <c r="A261" s="42" t="s">
        <v>92</v>
      </c>
      <c r="B261" s="15" t="s">
        <v>128</v>
      </c>
      <c r="C261" s="15" t="s">
        <v>124</v>
      </c>
      <c r="D261" s="15" t="s">
        <v>676</v>
      </c>
      <c r="E261" s="15" t="s">
        <v>177</v>
      </c>
      <c r="F261" s="10">
        <f>G261+H261+I261</f>
        <v>480</v>
      </c>
      <c r="G261" s="10">
        <v>336</v>
      </c>
      <c r="H261" s="10">
        <v>120</v>
      </c>
      <c r="I261" s="10">
        <v>24</v>
      </c>
      <c r="J261" s="10"/>
      <c r="K261" s="10"/>
      <c r="L261" s="10"/>
      <c r="M261" s="10"/>
      <c r="N261" s="10"/>
      <c r="O261" s="10"/>
      <c r="P261" s="10"/>
      <c r="Q261" s="10"/>
      <c r="R261" s="26"/>
      <c r="S261" s="85"/>
    </row>
    <row r="262" spans="1:19" s="11" customFormat="1" ht="56.25">
      <c r="A262" s="42" t="s">
        <v>471</v>
      </c>
      <c r="B262" s="15" t="s">
        <v>128</v>
      </c>
      <c r="C262" s="15" t="s">
        <v>124</v>
      </c>
      <c r="D262" s="15" t="s">
        <v>55</v>
      </c>
      <c r="E262" s="15"/>
      <c r="F262" s="10">
        <f>F263+F266</f>
        <v>1618</v>
      </c>
      <c r="G262" s="10">
        <f aca="true" t="shared" si="128" ref="G262:N262">G263+G266</f>
        <v>875</v>
      </c>
      <c r="H262" s="10">
        <f t="shared" si="128"/>
        <v>480.5</v>
      </c>
      <c r="I262" s="10">
        <f t="shared" si="128"/>
        <v>62.5</v>
      </c>
      <c r="J262" s="10">
        <f t="shared" si="128"/>
        <v>0</v>
      </c>
      <c r="K262" s="10">
        <f t="shared" si="128"/>
        <v>0</v>
      </c>
      <c r="L262" s="10">
        <f t="shared" si="128"/>
        <v>0</v>
      </c>
      <c r="M262" s="10">
        <f t="shared" si="128"/>
        <v>0</v>
      </c>
      <c r="N262" s="10">
        <f t="shared" si="128"/>
        <v>0</v>
      </c>
      <c r="O262" s="10">
        <f aca="true" t="shared" si="129" ref="O262:Q263">O263</f>
        <v>0</v>
      </c>
      <c r="P262" s="10">
        <f t="shared" si="129"/>
        <v>0</v>
      </c>
      <c r="Q262" s="10">
        <f t="shared" si="129"/>
        <v>0</v>
      </c>
      <c r="R262" s="26"/>
      <c r="S262" s="85"/>
    </row>
    <row r="263" spans="1:19" s="11" customFormat="1" ht="18.75">
      <c r="A263" s="42" t="s">
        <v>222</v>
      </c>
      <c r="B263" s="15" t="s">
        <v>128</v>
      </c>
      <c r="C263" s="15" t="s">
        <v>124</v>
      </c>
      <c r="D263" s="15" t="s">
        <v>386</v>
      </c>
      <c r="E263" s="15"/>
      <c r="F263" s="10">
        <f>F264+F265</f>
        <v>368</v>
      </c>
      <c r="G263" s="10">
        <f aca="true" t="shared" si="130" ref="G263:N263">G264+G265</f>
        <v>0</v>
      </c>
      <c r="H263" s="10">
        <f t="shared" si="130"/>
        <v>168</v>
      </c>
      <c r="I263" s="10">
        <f t="shared" si="130"/>
        <v>0</v>
      </c>
      <c r="J263" s="10">
        <f t="shared" si="130"/>
        <v>0</v>
      </c>
      <c r="K263" s="10">
        <f t="shared" si="130"/>
        <v>0</v>
      </c>
      <c r="L263" s="10">
        <f t="shared" si="130"/>
        <v>0</v>
      </c>
      <c r="M263" s="10">
        <f t="shared" si="130"/>
        <v>0</v>
      </c>
      <c r="N263" s="10">
        <f t="shared" si="130"/>
        <v>0</v>
      </c>
      <c r="O263" s="10">
        <f t="shared" si="129"/>
        <v>0</v>
      </c>
      <c r="P263" s="10">
        <f t="shared" si="129"/>
        <v>0</v>
      </c>
      <c r="Q263" s="10">
        <f t="shared" si="129"/>
        <v>0</v>
      </c>
      <c r="R263" s="26"/>
      <c r="S263" s="85"/>
    </row>
    <row r="264" spans="1:19" s="11" customFormat="1" ht="37.5">
      <c r="A264" s="42" t="s">
        <v>92</v>
      </c>
      <c r="B264" s="15" t="s">
        <v>128</v>
      </c>
      <c r="C264" s="15" t="s">
        <v>124</v>
      </c>
      <c r="D264" s="15" t="s">
        <v>386</v>
      </c>
      <c r="E264" s="15" t="s">
        <v>177</v>
      </c>
      <c r="F264" s="10">
        <f>G264+H264+I264</f>
        <v>168</v>
      </c>
      <c r="G264" s="10"/>
      <c r="H264" s="10">
        <v>168</v>
      </c>
      <c r="I264" s="10"/>
      <c r="J264" s="10">
        <f>K264+L264+M264</f>
        <v>0</v>
      </c>
      <c r="K264" s="10"/>
      <c r="L264" s="10">
        <v>0</v>
      </c>
      <c r="M264" s="10"/>
      <c r="N264" s="10">
        <f>O264+P264+Q264</f>
        <v>0</v>
      </c>
      <c r="O264" s="10"/>
      <c r="P264" s="10">
        <v>0</v>
      </c>
      <c r="Q264" s="10"/>
      <c r="R264" s="26"/>
      <c r="S264" s="85"/>
    </row>
    <row r="265" spans="1:19" s="11" customFormat="1" ht="56.25">
      <c r="A265" s="42" t="s">
        <v>423</v>
      </c>
      <c r="B265" s="15" t="s">
        <v>128</v>
      </c>
      <c r="C265" s="15" t="s">
        <v>124</v>
      </c>
      <c r="D265" s="15" t="s">
        <v>386</v>
      </c>
      <c r="E265" s="15" t="s">
        <v>422</v>
      </c>
      <c r="F265" s="10">
        <v>200</v>
      </c>
      <c r="G265" s="10"/>
      <c r="H265" s="10"/>
      <c r="I265" s="10"/>
      <c r="J265" s="10">
        <v>0</v>
      </c>
      <c r="K265" s="10"/>
      <c r="L265" s="10"/>
      <c r="M265" s="10"/>
      <c r="N265" s="10">
        <v>0</v>
      </c>
      <c r="O265" s="10"/>
      <c r="P265" s="10"/>
      <c r="Q265" s="10"/>
      <c r="R265" s="26"/>
      <c r="S265" s="85"/>
    </row>
    <row r="266" spans="1:19" s="11" customFormat="1" ht="18.75">
      <c r="A266" s="42" t="s">
        <v>663</v>
      </c>
      <c r="B266" s="15" t="s">
        <v>128</v>
      </c>
      <c r="C266" s="15" t="s">
        <v>124</v>
      </c>
      <c r="D266" s="15" t="s">
        <v>677</v>
      </c>
      <c r="E266" s="15"/>
      <c r="F266" s="10">
        <f>F267</f>
        <v>1250</v>
      </c>
      <c r="G266" s="10">
        <f>G267</f>
        <v>875</v>
      </c>
      <c r="H266" s="10">
        <f>H267</f>
        <v>312.5</v>
      </c>
      <c r="I266" s="10">
        <f>I267</f>
        <v>62.5</v>
      </c>
      <c r="J266" s="10"/>
      <c r="K266" s="10"/>
      <c r="L266" s="10"/>
      <c r="M266" s="10"/>
      <c r="N266" s="10"/>
      <c r="O266" s="10"/>
      <c r="P266" s="10"/>
      <c r="Q266" s="10"/>
      <c r="R266" s="26"/>
      <c r="S266" s="85"/>
    </row>
    <row r="267" spans="1:19" s="11" customFormat="1" ht="37.5">
      <c r="A267" s="42" t="s">
        <v>92</v>
      </c>
      <c r="B267" s="15" t="s">
        <v>128</v>
      </c>
      <c r="C267" s="15" t="s">
        <v>124</v>
      </c>
      <c r="D267" s="15" t="s">
        <v>677</v>
      </c>
      <c r="E267" s="15" t="s">
        <v>177</v>
      </c>
      <c r="F267" s="10">
        <f>G267+H267+I267</f>
        <v>1250</v>
      </c>
      <c r="G267" s="10">
        <v>875</v>
      </c>
      <c r="H267" s="10">
        <v>312.5</v>
      </c>
      <c r="I267" s="10">
        <v>62.5</v>
      </c>
      <c r="J267" s="10"/>
      <c r="K267" s="10"/>
      <c r="L267" s="10"/>
      <c r="M267" s="10"/>
      <c r="N267" s="10"/>
      <c r="O267" s="10"/>
      <c r="P267" s="10"/>
      <c r="Q267" s="10"/>
      <c r="R267" s="26"/>
      <c r="S267" s="85"/>
    </row>
    <row r="268" spans="1:19" s="11" customFormat="1" ht="56.25">
      <c r="A268" s="42" t="s">
        <v>472</v>
      </c>
      <c r="B268" s="15" t="s">
        <v>128</v>
      </c>
      <c r="C268" s="15" t="s">
        <v>124</v>
      </c>
      <c r="D268" s="15" t="s">
        <v>12</v>
      </c>
      <c r="E268" s="15"/>
      <c r="F268" s="10">
        <f>F269</f>
        <v>698.5</v>
      </c>
      <c r="G268" s="10">
        <f aca="true" t="shared" si="131" ref="G268:Q268">G269</f>
        <v>0</v>
      </c>
      <c r="H268" s="10">
        <f t="shared" si="131"/>
        <v>0</v>
      </c>
      <c r="I268" s="10">
        <f t="shared" si="131"/>
        <v>0</v>
      </c>
      <c r="J268" s="10">
        <f t="shared" si="131"/>
        <v>100</v>
      </c>
      <c r="K268" s="10">
        <f t="shared" si="131"/>
        <v>0</v>
      </c>
      <c r="L268" s="10">
        <f t="shared" si="131"/>
        <v>100</v>
      </c>
      <c r="M268" s="10">
        <f t="shared" si="131"/>
        <v>0</v>
      </c>
      <c r="N268" s="10">
        <f t="shared" si="131"/>
        <v>200</v>
      </c>
      <c r="O268" s="10">
        <f t="shared" si="131"/>
        <v>0</v>
      </c>
      <c r="P268" s="10">
        <f t="shared" si="131"/>
        <v>200</v>
      </c>
      <c r="Q268" s="10">
        <f t="shared" si="131"/>
        <v>0</v>
      </c>
      <c r="R268" s="26"/>
      <c r="S268" s="85"/>
    </row>
    <row r="269" spans="1:19" s="11" customFormat="1" ht="37.5">
      <c r="A269" s="42" t="s">
        <v>85</v>
      </c>
      <c r="B269" s="15" t="s">
        <v>128</v>
      </c>
      <c r="C269" s="15" t="s">
        <v>124</v>
      </c>
      <c r="D269" s="15" t="s">
        <v>84</v>
      </c>
      <c r="E269" s="15"/>
      <c r="F269" s="10">
        <f>F270+F273+F275</f>
        <v>698.5</v>
      </c>
      <c r="G269" s="10">
        <f aca="true" t="shared" si="132" ref="G269:N269">G273+G270+G275</f>
        <v>0</v>
      </c>
      <c r="H269" s="10">
        <f t="shared" si="132"/>
        <v>0</v>
      </c>
      <c r="I269" s="10">
        <f t="shared" si="132"/>
        <v>0</v>
      </c>
      <c r="J269" s="10">
        <f t="shared" si="132"/>
        <v>100</v>
      </c>
      <c r="K269" s="10">
        <f t="shared" si="132"/>
        <v>0</v>
      </c>
      <c r="L269" s="10">
        <f t="shared" si="132"/>
        <v>100</v>
      </c>
      <c r="M269" s="10">
        <f t="shared" si="132"/>
        <v>0</v>
      </c>
      <c r="N269" s="10">
        <f t="shared" si="132"/>
        <v>200</v>
      </c>
      <c r="O269" s="10">
        <f>O273</f>
        <v>0</v>
      </c>
      <c r="P269" s="10">
        <f>P273</f>
        <v>200</v>
      </c>
      <c r="Q269" s="10">
        <f>Q273</f>
        <v>0</v>
      </c>
      <c r="R269" s="26"/>
      <c r="S269" s="85"/>
    </row>
    <row r="270" spans="1:19" s="11" customFormat="1" ht="18.75">
      <c r="A270" s="42" t="s">
        <v>385</v>
      </c>
      <c r="B270" s="15" t="s">
        <v>128</v>
      </c>
      <c r="C270" s="15" t="s">
        <v>124</v>
      </c>
      <c r="D270" s="15" t="s">
        <v>387</v>
      </c>
      <c r="E270" s="15"/>
      <c r="F270" s="10">
        <f>F272+F271</f>
        <v>78.5</v>
      </c>
      <c r="G270" s="10">
        <f aca="true" t="shared" si="133" ref="G270:N270">G272</f>
        <v>0</v>
      </c>
      <c r="H270" s="10">
        <f t="shared" si="133"/>
        <v>0</v>
      </c>
      <c r="I270" s="10">
        <f t="shared" si="133"/>
        <v>0</v>
      </c>
      <c r="J270" s="10">
        <f t="shared" si="133"/>
        <v>0</v>
      </c>
      <c r="K270" s="10">
        <f t="shared" si="133"/>
        <v>0</v>
      </c>
      <c r="L270" s="10">
        <f t="shared" si="133"/>
        <v>0</v>
      </c>
      <c r="M270" s="10">
        <f t="shared" si="133"/>
        <v>0</v>
      </c>
      <c r="N270" s="10">
        <f t="shared" si="133"/>
        <v>0</v>
      </c>
      <c r="O270" s="10"/>
      <c r="P270" s="10"/>
      <c r="Q270" s="10"/>
      <c r="R270" s="26"/>
      <c r="S270" s="85"/>
    </row>
    <row r="271" spans="1:19" s="11" customFormat="1" ht="37.5">
      <c r="A271" s="42" t="s">
        <v>92</v>
      </c>
      <c r="B271" s="15" t="s">
        <v>128</v>
      </c>
      <c r="C271" s="15" t="s">
        <v>124</v>
      </c>
      <c r="D271" s="15" t="s">
        <v>387</v>
      </c>
      <c r="E271" s="15" t="s">
        <v>177</v>
      </c>
      <c r="F271" s="10">
        <v>28.5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26"/>
      <c r="S271" s="85"/>
    </row>
    <row r="272" spans="1:19" s="11" customFormat="1" ht="24" customHeight="1">
      <c r="A272" s="42" t="s">
        <v>353</v>
      </c>
      <c r="B272" s="15" t="s">
        <v>128</v>
      </c>
      <c r="C272" s="15" t="s">
        <v>124</v>
      </c>
      <c r="D272" s="15" t="s">
        <v>387</v>
      </c>
      <c r="E272" s="15" t="s">
        <v>183</v>
      </c>
      <c r="F272" s="10">
        <v>50</v>
      </c>
      <c r="G272" s="10"/>
      <c r="H272" s="10"/>
      <c r="I272" s="10"/>
      <c r="J272" s="10">
        <v>0</v>
      </c>
      <c r="K272" s="10"/>
      <c r="L272" s="10"/>
      <c r="M272" s="10"/>
      <c r="N272" s="10">
        <v>0</v>
      </c>
      <c r="O272" s="10"/>
      <c r="P272" s="10"/>
      <c r="Q272" s="10"/>
      <c r="R272" s="26"/>
      <c r="S272" s="85"/>
    </row>
    <row r="273" spans="1:19" s="11" customFormat="1" ht="18.75">
      <c r="A273" s="42" t="s">
        <v>559</v>
      </c>
      <c r="B273" s="15" t="s">
        <v>128</v>
      </c>
      <c r="C273" s="15" t="s">
        <v>124</v>
      </c>
      <c r="D273" s="15" t="s">
        <v>558</v>
      </c>
      <c r="E273" s="15"/>
      <c r="F273" s="10">
        <f>F274</f>
        <v>0</v>
      </c>
      <c r="G273" s="10">
        <f aca="true" t="shared" si="134" ref="G273:Q273">G274</f>
        <v>0</v>
      </c>
      <c r="H273" s="10">
        <f t="shared" si="134"/>
        <v>0</v>
      </c>
      <c r="I273" s="10">
        <f t="shared" si="134"/>
        <v>0</v>
      </c>
      <c r="J273" s="10">
        <f t="shared" si="134"/>
        <v>100</v>
      </c>
      <c r="K273" s="10">
        <f t="shared" si="134"/>
        <v>0</v>
      </c>
      <c r="L273" s="10">
        <f t="shared" si="134"/>
        <v>100</v>
      </c>
      <c r="M273" s="10">
        <f t="shared" si="134"/>
        <v>0</v>
      </c>
      <c r="N273" s="10">
        <f t="shared" si="134"/>
        <v>200</v>
      </c>
      <c r="O273" s="10">
        <f t="shared" si="134"/>
        <v>0</v>
      </c>
      <c r="P273" s="10">
        <f t="shared" si="134"/>
        <v>200</v>
      </c>
      <c r="Q273" s="10">
        <f t="shared" si="134"/>
        <v>0</v>
      </c>
      <c r="R273" s="26"/>
      <c r="S273" s="85"/>
    </row>
    <row r="274" spans="1:19" s="11" customFormat="1" ht="37.5">
      <c r="A274" s="42" t="s">
        <v>92</v>
      </c>
      <c r="B274" s="15" t="s">
        <v>128</v>
      </c>
      <c r="C274" s="15" t="s">
        <v>124</v>
      </c>
      <c r="D274" s="15" t="s">
        <v>558</v>
      </c>
      <c r="E274" s="15" t="s">
        <v>177</v>
      </c>
      <c r="F274" s="10">
        <f>G274+H273+I274</f>
        <v>0</v>
      </c>
      <c r="G274" s="10"/>
      <c r="H274" s="10">
        <v>0</v>
      </c>
      <c r="I274" s="10"/>
      <c r="J274" s="10">
        <f>K274+L274+M274</f>
        <v>100</v>
      </c>
      <c r="K274" s="10"/>
      <c r="L274" s="10">
        <v>100</v>
      </c>
      <c r="M274" s="10"/>
      <c r="N274" s="10">
        <f>O274+P274+Q274</f>
        <v>200</v>
      </c>
      <c r="O274" s="10"/>
      <c r="P274" s="10">
        <v>200</v>
      </c>
      <c r="Q274" s="10"/>
      <c r="R274" s="26"/>
      <c r="S274" s="85"/>
    </row>
    <row r="275" spans="1:19" s="11" customFormat="1" ht="18.75">
      <c r="A275" s="42" t="s">
        <v>663</v>
      </c>
      <c r="B275" s="15" t="s">
        <v>128</v>
      </c>
      <c r="C275" s="15" t="s">
        <v>124</v>
      </c>
      <c r="D275" s="15" t="s">
        <v>662</v>
      </c>
      <c r="E275" s="15"/>
      <c r="F275" s="10">
        <f>F276</f>
        <v>620</v>
      </c>
      <c r="G275" s="10">
        <f aca="true" t="shared" si="135" ref="G275:N275">G276</f>
        <v>0</v>
      </c>
      <c r="H275" s="10">
        <f t="shared" si="135"/>
        <v>0</v>
      </c>
      <c r="I275" s="10">
        <f t="shared" si="135"/>
        <v>0</v>
      </c>
      <c r="J275" s="10">
        <f t="shared" si="135"/>
        <v>0</v>
      </c>
      <c r="K275" s="10">
        <f t="shared" si="135"/>
        <v>0</v>
      </c>
      <c r="L275" s="10">
        <f t="shared" si="135"/>
        <v>0</v>
      </c>
      <c r="M275" s="10">
        <f t="shared" si="135"/>
        <v>0</v>
      </c>
      <c r="N275" s="10">
        <f t="shared" si="135"/>
        <v>0</v>
      </c>
      <c r="O275" s="10"/>
      <c r="P275" s="10"/>
      <c r="Q275" s="10"/>
      <c r="R275" s="26"/>
      <c r="S275" s="85"/>
    </row>
    <row r="276" spans="1:19" s="11" customFormat="1" ht="37.5">
      <c r="A276" s="42" t="s">
        <v>92</v>
      </c>
      <c r="B276" s="15" t="s">
        <v>128</v>
      </c>
      <c r="C276" s="15" t="s">
        <v>124</v>
      </c>
      <c r="D276" s="15" t="s">
        <v>662</v>
      </c>
      <c r="E276" s="15" t="s">
        <v>177</v>
      </c>
      <c r="F276" s="10">
        <v>620</v>
      </c>
      <c r="G276" s="10"/>
      <c r="H276" s="10"/>
      <c r="I276" s="10"/>
      <c r="J276" s="10">
        <v>0</v>
      </c>
      <c r="K276" s="10"/>
      <c r="L276" s="10"/>
      <c r="M276" s="10"/>
      <c r="N276" s="10">
        <v>0</v>
      </c>
      <c r="O276" s="10"/>
      <c r="P276" s="10"/>
      <c r="Q276" s="10"/>
      <c r="R276" s="26"/>
      <c r="S276" s="85"/>
    </row>
    <row r="277" spans="1:19" s="11" customFormat="1" ht="18.75">
      <c r="A277" s="42" t="s">
        <v>165</v>
      </c>
      <c r="B277" s="15" t="s">
        <v>128</v>
      </c>
      <c r="C277" s="15" t="s">
        <v>124</v>
      </c>
      <c r="D277" s="29" t="s">
        <v>33</v>
      </c>
      <c r="E277" s="15"/>
      <c r="F277" s="10">
        <f>F278</f>
        <v>40</v>
      </c>
      <c r="G277" s="10">
        <f aca="true" t="shared" si="136" ref="G277:Q278">G278</f>
        <v>0</v>
      </c>
      <c r="H277" s="10">
        <f t="shared" si="136"/>
        <v>40</v>
      </c>
      <c r="I277" s="10">
        <f t="shared" si="136"/>
        <v>0</v>
      </c>
      <c r="J277" s="10">
        <f t="shared" si="136"/>
        <v>40</v>
      </c>
      <c r="K277" s="10">
        <f t="shared" si="136"/>
        <v>0</v>
      </c>
      <c r="L277" s="10">
        <f t="shared" si="136"/>
        <v>40</v>
      </c>
      <c r="M277" s="10">
        <f t="shared" si="136"/>
        <v>0</v>
      </c>
      <c r="N277" s="10">
        <f t="shared" si="136"/>
        <v>40</v>
      </c>
      <c r="O277" s="10">
        <f t="shared" si="136"/>
        <v>0</v>
      </c>
      <c r="P277" s="10">
        <f t="shared" si="136"/>
        <v>40</v>
      </c>
      <c r="Q277" s="10">
        <f t="shared" si="136"/>
        <v>0</v>
      </c>
      <c r="R277" s="26"/>
      <c r="S277" s="85"/>
    </row>
    <row r="278" spans="1:19" s="11" customFormat="1" ht="18.75">
      <c r="A278" s="42" t="s">
        <v>305</v>
      </c>
      <c r="B278" s="15" t="s">
        <v>128</v>
      </c>
      <c r="C278" s="15" t="s">
        <v>124</v>
      </c>
      <c r="D278" s="29" t="s">
        <v>343</v>
      </c>
      <c r="E278" s="15"/>
      <c r="F278" s="10">
        <f>F279</f>
        <v>40</v>
      </c>
      <c r="G278" s="10">
        <f t="shared" si="136"/>
        <v>0</v>
      </c>
      <c r="H278" s="10">
        <f t="shared" si="136"/>
        <v>40</v>
      </c>
      <c r="I278" s="10">
        <f t="shared" si="136"/>
        <v>0</v>
      </c>
      <c r="J278" s="10">
        <f t="shared" si="136"/>
        <v>40</v>
      </c>
      <c r="K278" s="10">
        <f t="shared" si="136"/>
        <v>0</v>
      </c>
      <c r="L278" s="10">
        <f t="shared" si="136"/>
        <v>40</v>
      </c>
      <c r="M278" s="10">
        <f t="shared" si="136"/>
        <v>0</v>
      </c>
      <c r="N278" s="10">
        <f t="shared" si="136"/>
        <v>40</v>
      </c>
      <c r="O278" s="10">
        <f t="shared" si="136"/>
        <v>0</v>
      </c>
      <c r="P278" s="10">
        <f t="shared" si="136"/>
        <v>40</v>
      </c>
      <c r="Q278" s="10">
        <f t="shared" si="136"/>
        <v>0</v>
      </c>
      <c r="R278" s="26"/>
      <c r="S278" s="85"/>
    </row>
    <row r="279" spans="1:21" s="11" customFormat="1" ht="37.5">
      <c r="A279" s="42" t="s">
        <v>92</v>
      </c>
      <c r="B279" s="15" t="s">
        <v>128</v>
      </c>
      <c r="C279" s="15" t="s">
        <v>124</v>
      </c>
      <c r="D279" s="29" t="s">
        <v>34</v>
      </c>
      <c r="E279" s="15" t="s">
        <v>177</v>
      </c>
      <c r="F279" s="10">
        <f>G279+H279+I279</f>
        <v>40</v>
      </c>
      <c r="G279" s="10"/>
      <c r="H279" s="10">
        <v>40</v>
      </c>
      <c r="I279" s="10"/>
      <c r="J279" s="10">
        <f>K279+L279+M279</f>
        <v>40</v>
      </c>
      <c r="K279" s="10"/>
      <c r="L279" s="10">
        <v>40</v>
      </c>
      <c r="M279" s="10"/>
      <c r="N279" s="10">
        <f>O279+P279+Q279</f>
        <v>40</v>
      </c>
      <c r="O279" s="10"/>
      <c r="P279" s="10">
        <v>40</v>
      </c>
      <c r="Q279" s="10"/>
      <c r="R279" s="26"/>
      <c r="S279" s="85"/>
      <c r="U279" s="11" t="s">
        <v>167</v>
      </c>
    </row>
    <row r="280" spans="1:19" s="11" customFormat="1" ht="18.75">
      <c r="A280" s="43" t="s">
        <v>416</v>
      </c>
      <c r="B280" s="12" t="s">
        <v>128</v>
      </c>
      <c r="C280" s="12" t="s">
        <v>123</v>
      </c>
      <c r="D280" s="131"/>
      <c r="E280" s="12"/>
      <c r="F280" s="13">
        <f>F281</f>
        <v>1760.7</v>
      </c>
      <c r="G280" s="13">
        <f aca="true" t="shared" si="137" ref="G280:Q281">G281</f>
        <v>1600.6</v>
      </c>
      <c r="H280" s="13">
        <f t="shared" si="137"/>
        <v>0</v>
      </c>
      <c r="I280" s="13">
        <f t="shared" si="137"/>
        <v>177.9</v>
      </c>
      <c r="J280" s="13">
        <f t="shared" si="137"/>
        <v>1272.6</v>
      </c>
      <c r="K280" s="13">
        <f t="shared" si="137"/>
        <v>1145.3</v>
      </c>
      <c r="L280" s="13">
        <f t="shared" si="137"/>
        <v>0</v>
      </c>
      <c r="M280" s="13">
        <f t="shared" si="137"/>
        <v>127.3</v>
      </c>
      <c r="N280" s="13">
        <f t="shared" si="137"/>
        <v>1272.6</v>
      </c>
      <c r="O280" s="13">
        <f t="shared" si="137"/>
        <v>1145.3</v>
      </c>
      <c r="P280" s="13">
        <f t="shared" si="137"/>
        <v>0</v>
      </c>
      <c r="Q280" s="13">
        <f t="shared" si="137"/>
        <v>127.3</v>
      </c>
      <c r="R280" s="26"/>
      <c r="S280" s="85"/>
    </row>
    <row r="281" spans="1:19" s="11" customFormat="1" ht="56.25">
      <c r="A281" s="42" t="s">
        <v>580</v>
      </c>
      <c r="B281" s="15" t="s">
        <v>128</v>
      </c>
      <c r="C281" s="15" t="s">
        <v>123</v>
      </c>
      <c r="D281" s="29" t="s">
        <v>417</v>
      </c>
      <c r="E281" s="15"/>
      <c r="F281" s="10">
        <f>F282</f>
        <v>1760.7</v>
      </c>
      <c r="G281" s="10">
        <f t="shared" si="137"/>
        <v>1600.6</v>
      </c>
      <c r="H281" s="10">
        <f t="shared" si="137"/>
        <v>0</v>
      </c>
      <c r="I281" s="10">
        <f t="shared" si="137"/>
        <v>177.9</v>
      </c>
      <c r="J281" s="10">
        <f t="shared" si="137"/>
        <v>1272.6</v>
      </c>
      <c r="K281" s="10">
        <f t="shared" si="137"/>
        <v>1145.3</v>
      </c>
      <c r="L281" s="10">
        <f t="shared" si="137"/>
        <v>0</v>
      </c>
      <c r="M281" s="10">
        <f t="shared" si="137"/>
        <v>127.3</v>
      </c>
      <c r="N281" s="10">
        <f t="shared" si="137"/>
        <v>1272.6</v>
      </c>
      <c r="O281" s="10">
        <f t="shared" si="137"/>
        <v>1145.3</v>
      </c>
      <c r="P281" s="10">
        <f t="shared" si="137"/>
        <v>0</v>
      </c>
      <c r="Q281" s="10">
        <f t="shared" si="137"/>
        <v>127.3</v>
      </c>
      <c r="R281" s="26"/>
      <c r="S281" s="85"/>
    </row>
    <row r="282" spans="1:19" s="11" customFormat="1" ht="37.5">
      <c r="A282" s="46" t="s">
        <v>523</v>
      </c>
      <c r="B282" s="15" t="s">
        <v>128</v>
      </c>
      <c r="C282" s="15" t="s">
        <v>123</v>
      </c>
      <c r="D282" s="29" t="s">
        <v>419</v>
      </c>
      <c r="E282" s="15"/>
      <c r="F282" s="10">
        <f>F283+F285</f>
        <v>1760.7</v>
      </c>
      <c r="G282" s="10">
        <f aca="true" t="shared" si="138" ref="G282:Q282">G283+G285</f>
        <v>1600.6</v>
      </c>
      <c r="H282" s="10">
        <f t="shared" si="138"/>
        <v>0</v>
      </c>
      <c r="I282" s="10">
        <f t="shared" si="138"/>
        <v>177.9</v>
      </c>
      <c r="J282" s="10">
        <f t="shared" si="138"/>
        <v>1272.6</v>
      </c>
      <c r="K282" s="10">
        <f t="shared" si="138"/>
        <v>1145.3</v>
      </c>
      <c r="L282" s="10">
        <f t="shared" si="138"/>
        <v>0</v>
      </c>
      <c r="M282" s="10">
        <f t="shared" si="138"/>
        <v>127.3</v>
      </c>
      <c r="N282" s="10">
        <f t="shared" si="138"/>
        <v>1272.6</v>
      </c>
      <c r="O282" s="10">
        <f t="shared" si="138"/>
        <v>1145.3</v>
      </c>
      <c r="P282" s="10">
        <f t="shared" si="138"/>
        <v>0</v>
      </c>
      <c r="Q282" s="10">
        <f t="shared" si="138"/>
        <v>127.3</v>
      </c>
      <c r="R282" s="26"/>
      <c r="S282" s="85"/>
    </row>
    <row r="283" spans="1:19" s="11" customFormat="1" ht="25.5" customHeight="1">
      <c r="A283" s="42" t="s">
        <v>500</v>
      </c>
      <c r="B283" s="15" t="s">
        <v>128</v>
      </c>
      <c r="C283" s="15" t="s">
        <v>123</v>
      </c>
      <c r="D283" s="29" t="s">
        <v>499</v>
      </c>
      <c r="E283" s="15"/>
      <c r="F283" s="10">
        <f>F284</f>
        <v>0</v>
      </c>
      <c r="G283" s="10">
        <f aca="true" t="shared" si="139" ref="G283:Q283">G284</f>
        <v>0</v>
      </c>
      <c r="H283" s="10">
        <f t="shared" si="139"/>
        <v>0</v>
      </c>
      <c r="I283" s="10">
        <f t="shared" si="139"/>
        <v>0</v>
      </c>
      <c r="J283" s="10">
        <f t="shared" si="139"/>
        <v>702.5999999999999</v>
      </c>
      <c r="K283" s="10">
        <f t="shared" si="139"/>
        <v>632.3</v>
      </c>
      <c r="L283" s="10">
        <f t="shared" si="139"/>
        <v>0</v>
      </c>
      <c r="M283" s="10">
        <f t="shared" si="139"/>
        <v>70.3</v>
      </c>
      <c r="N283" s="10">
        <f t="shared" si="139"/>
        <v>702.5999999999999</v>
      </c>
      <c r="O283" s="10">
        <f t="shared" si="139"/>
        <v>632.3</v>
      </c>
      <c r="P283" s="10">
        <f t="shared" si="139"/>
        <v>0</v>
      </c>
      <c r="Q283" s="10">
        <f t="shared" si="139"/>
        <v>70.3</v>
      </c>
      <c r="R283" s="26"/>
      <c r="S283" s="85"/>
    </row>
    <row r="284" spans="1:19" s="11" customFormat="1" ht="37.5">
      <c r="A284" s="42" t="s">
        <v>92</v>
      </c>
      <c r="B284" s="15" t="s">
        <v>128</v>
      </c>
      <c r="C284" s="15" t="s">
        <v>123</v>
      </c>
      <c r="D284" s="29" t="s">
        <v>499</v>
      </c>
      <c r="E284" s="15" t="s">
        <v>177</v>
      </c>
      <c r="F284" s="10">
        <f>G284+H284+I284</f>
        <v>0</v>
      </c>
      <c r="G284" s="10"/>
      <c r="H284" s="10"/>
      <c r="I284" s="10"/>
      <c r="J284" s="10">
        <f>K284+L284+M284</f>
        <v>702.5999999999999</v>
      </c>
      <c r="K284" s="10">
        <v>632.3</v>
      </c>
      <c r="L284" s="10"/>
      <c r="M284" s="10">
        <v>70.3</v>
      </c>
      <c r="N284" s="10">
        <f>O284+P284+Q284</f>
        <v>702.5999999999999</v>
      </c>
      <c r="O284" s="10">
        <v>632.3</v>
      </c>
      <c r="P284" s="10"/>
      <c r="Q284" s="10">
        <v>70.3</v>
      </c>
      <c r="R284" s="26"/>
      <c r="S284" s="85"/>
    </row>
    <row r="285" spans="1:19" s="11" customFormat="1" ht="30.75" customHeight="1">
      <c r="A285" s="42" t="s">
        <v>418</v>
      </c>
      <c r="B285" s="15" t="s">
        <v>128</v>
      </c>
      <c r="C285" s="15" t="s">
        <v>123</v>
      </c>
      <c r="D285" s="29" t="s">
        <v>420</v>
      </c>
      <c r="E285" s="15"/>
      <c r="F285" s="10">
        <f>F286</f>
        <v>1760.7</v>
      </c>
      <c r="G285" s="10">
        <f aca="true" t="shared" si="140" ref="G285:Q285">G286</f>
        <v>1600.6</v>
      </c>
      <c r="H285" s="10">
        <f t="shared" si="140"/>
        <v>0</v>
      </c>
      <c r="I285" s="10">
        <f t="shared" si="140"/>
        <v>177.9</v>
      </c>
      <c r="J285" s="10">
        <f t="shared" si="140"/>
        <v>570</v>
      </c>
      <c r="K285" s="10">
        <f t="shared" si="140"/>
        <v>513</v>
      </c>
      <c r="L285" s="10">
        <f t="shared" si="140"/>
        <v>0</v>
      </c>
      <c r="M285" s="10">
        <f t="shared" si="140"/>
        <v>57</v>
      </c>
      <c r="N285" s="10">
        <f t="shared" si="140"/>
        <v>570</v>
      </c>
      <c r="O285" s="10">
        <f t="shared" si="140"/>
        <v>513</v>
      </c>
      <c r="P285" s="10">
        <f t="shared" si="140"/>
        <v>0</v>
      </c>
      <c r="Q285" s="10">
        <f t="shared" si="140"/>
        <v>57</v>
      </c>
      <c r="R285" s="26"/>
      <c r="S285" s="85"/>
    </row>
    <row r="286" spans="1:19" s="11" customFormat="1" ht="37.5">
      <c r="A286" s="42" t="s">
        <v>92</v>
      </c>
      <c r="B286" s="15" t="s">
        <v>128</v>
      </c>
      <c r="C286" s="15" t="s">
        <v>123</v>
      </c>
      <c r="D286" s="29" t="s">
        <v>420</v>
      </c>
      <c r="E286" s="15" t="s">
        <v>177</v>
      </c>
      <c r="F286" s="10">
        <v>1760.7</v>
      </c>
      <c r="G286" s="10">
        <v>1600.6</v>
      </c>
      <c r="H286" s="10"/>
      <c r="I286" s="10">
        <v>177.9</v>
      </c>
      <c r="J286" s="10">
        <f>K286+M286+L286</f>
        <v>570</v>
      </c>
      <c r="K286" s="10">
        <v>513</v>
      </c>
      <c r="L286" s="10"/>
      <c r="M286" s="10">
        <v>57</v>
      </c>
      <c r="N286" s="10">
        <f>O286+Q286+P286</f>
        <v>570</v>
      </c>
      <c r="O286" s="18">
        <v>513</v>
      </c>
      <c r="P286" s="18"/>
      <c r="Q286" s="18">
        <v>57</v>
      </c>
      <c r="R286" s="26"/>
      <c r="S286" s="85"/>
    </row>
    <row r="287" spans="1:19" s="11" customFormat="1" ht="18.75">
      <c r="A287" s="43" t="s">
        <v>140</v>
      </c>
      <c r="B287" s="12" t="s">
        <v>136</v>
      </c>
      <c r="C287" s="12" t="s">
        <v>400</v>
      </c>
      <c r="D287" s="12"/>
      <c r="E287" s="12"/>
      <c r="F287" s="13">
        <f>F288</f>
        <v>459.6</v>
      </c>
      <c r="G287" s="13">
        <f aca="true" t="shared" si="141" ref="G287:Q288">G288</f>
        <v>239.1</v>
      </c>
      <c r="H287" s="13">
        <f t="shared" si="141"/>
        <v>260</v>
      </c>
      <c r="I287" s="13">
        <f t="shared" si="141"/>
        <v>0</v>
      </c>
      <c r="J287" s="13">
        <f t="shared" si="141"/>
        <v>788.9</v>
      </c>
      <c r="K287" s="13">
        <f t="shared" si="141"/>
        <v>238.89999999999998</v>
      </c>
      <c r="L287" s="13">
        <f t="shared" si="141"/>
        <v>550</v>
      </c>
      <c r="M287" s="13">
        <f t="shared" si="141"/>
        <v>0</v>
      </c>
      <c r="N287" s="13">
        <f t="shared" si="141"/>
        <v>889</v>
      </c>
      <c r="O287" s="13">
        <f t="shared" si="141"/>
        <v>239</v>
      </c>
      <c r="P287" s="13">
        <f t="shared" si="141"/>
        <v>650</v>
      </c>
      <c r="Q287" s="13">
        <f t="shared" si="141"/>
        <v>0</v>
      </c>
      <c r="R287" s="26"/>
      <c r="S287" s="85"/>
    </row>
    <row r="288" spans="1:19" s="11" customFormat="1" ht="18.75">
      <c r="A288" s="43" t="s">
        <v>163</v>
      </c>
      <c r="B288" s="12" t="s">
        <v>136</v>
      </c>
      <c r="C288" s="12" t="s">
        <v>128</v>
      </c>
      <c r="D288" s="12"/>
      <c r="E288" s="12"/>
      <c r="F288" s="13">
        <f>F289</f>
        <v>459.6</v>
      </c>
      <c r="G288" s="13">
        <f t="shared" si="141"/>
        <v>239.1</v>
      </c>
      <c r="H288" s="13">
        <f t="shared" si="141"/>
        <v>260</v>
      </c>
      <c r="I288" s="13">
        <f t="shared" si="141"/>
        <v>0</v>
      </c>
      <c r="J288" s="13">
        <f t="shared" si="141"/>
        <v>788.9</v>
      </c>
      <c r="K288" s="13">
        <f t="shared" si="141"/>
        <v>238.89999999999998</v>
      </c>
      <c r="L288" s="13">
        <f t="shared" si="141"/>
        <v>550</v>
      </c>
      <c r="M288" s="13">
        <f t="shared" si="141"/>
        <v>0</v>
      </c>
      <c r="N288" s="13">
        <f t="shared" si="141"/>
        <v>889</v>
      </c>
      <c r="O288" s="13">
        <f t="shared" si="141"/>
        <v>239</v>
      </c>
      <c r="P288" s="13">
        <f t="shared" si="141"/>
        <v>650</v>
      </c>
      <c r="Q288" s="13">
        <f t="shared" si="141"/>
        <v>0</v>
      </c>
      <c r="R288" s="26"/>
      <c r="S288" s="85"/>
    </row>
    <row r="289" spans="1:19" s="11" customFormat="1" ht="56.25">
      <c r="A289" s="42" t="s">
        <v>469</v>
      </c>
      <c r="B289" s="15" t="s">
        <v>136</v>
      </c>
      <c r="C289" s="15" t="s">
        <v>128</v>
      </c>
      <c r="D289" s="15" t="s">
        <v>252</v>
      </c>
      <c r="E289" s="15"/>
      <c r="F289" s="10">
        <f>F290</f>
        <v>459.6</v>
      </c>
      <c r="G289" s="10">
        <f aca="true" t="shared" si="142" ref="G289:Q289">G290</f>
        <v>239.1</v>
      </c>
      <c r="H289" s="10">
        <f t="shared" si="142"/>
        <v>260</v>
      </c>
      <c r="I289" s="10">
        <f t="shared" si="142"/>
        <v>0</v>
      </c>
      <c r="J289" s="10">
        <f t="shared" si="142"/>
        <v>788.9</v>
      </c>
      <c r="K289" s="10">
        <f t="shared" si="142"/>
        <v>238.89999999999998</v>
      </c>
      <c r="L289" s="10">
        <f t="shared" si="142"/>
        <v>550</v>
      </c>
      <c r="M289" s="10">
        <f t="shared" si="142"/>
        <v>0</v>
      </c>
      <c r="N289" s="10">
        <f t="shared" si="142"/>
        <v>889</v>
      </c>
      <c r="O289" s="10">
        <f t="shared" si="142"/>
        <v>239</v>
      </c>
      <c r="P289" s="10">
        <f t="shared" si="142"/>
        <v>650</v>
      </c>
      <c r="Q289" s="10">
        <f t="shared" si="142"/>
        <v>0</v>
      </c>
      <c r="R289" s="26"/>
      <c r="S289" s="85"/>
    </row>
    <row r="290" spans="1:19" s="11" customFormat="1" ht="56.25">
      <c r="A290" s="42" t="s">
        <v>472</v>
      </c>
      <c r="B290" s="15" t="s">
        <v>136</v>
      </c>
      <c r="C290" s="15" t="s">
        <v>128</v>
      </c>
      <c r="D290" s="15" t="s">
        <v>12</v>
      </c>
      <c r="E290" s="15"/>
      <c r="F290" s="10">
        <f>F291+F295+F298</f>
        <v>459.6</v>
      </c>
      <c r="G290" s="10">
        <f aca="true" t="shared" si="143" ref="G290:Q290">G291+G295+G298</f>
        <v>239.1</v>
      </c>
      <c r="H290" s="10">
        <f t="shared" si="143"/>
        <v>260</v>
      </c>
      <c r="I290" s="10">
        <f t="shared" si="143"/>
        <v>0</v>
      </c>
      <c r="J290" s="10">
        <f t="shared" si="143"/>
        <v>788.9</v>
      </c>
      <c r="K290" s="10">
        <f t="shared" si="143"/>
        <v>238.89999999999998</v>
      </c>
      <c r="L290" s="10">
        <f t="shared" si="143"/>
        <v>550</v>
      </c>
      <c r="M290" s="10">
        <f t="shared" si="143"/>
        <v>0</v>
      </c>
      <c r="N290" s="10">
        <f t="shared" si="143"/>
        <v>889</v>
      </c>
      <c r="O290" s="10">
        <f t="shared" si="143"/>
        <v>239</v>
      </c>
      <c r="P290" s="10">
        <f t="shared" si="143"/>
        <v>650</v>
      </c>
      <c r="Q290" s="10">
        <f t="shared" si="143"/>
        <v>0</v>
      </c>
      <c r="R290" s="26"/>
      <c r="S290" s="85"/>
    </row>
    <row r="291" spans="1:19" s="11" customFormat="1" ht="37.5">
      <c r="A291" s="42" t="s">
        <v>85</v>
      </c>
      <c r="B291" s="15" t="s">
        <v>136</v>
      </c>
      <c r="C291" s="15" t="s">
        <v>128</v>
      </c>
      <c r="D291" s="15" t="s">
        <v>84</v>
      </c>
      <c r="E291" s="15"/>
      <c r="F291" s="10">
        <f>F292</f>
        <v>0</v>
      </c>
      <c r="G291" s="10">
        <f aca="true" t="shared" si="144" ref="G291:Q291">G292</f>
        <v>0</v>
      </c>
      <c r="H291" s="10">
        <f t="shared" si="144"/>
        <v>100</v>
      </c>
      <c r="I291" s="10">
        <f t="shared" si="144"/>
        <v>0</v>
      </c>
      <c r="J291" s="10">
        <f t="shared" si="144"/>
        <v>150</v>
      </c>
      <c r="K291" s="10">
        <f t="shared" si="144"/>
        <v>0</v>
      </c>
      <c r="L291" s="10">
        <f t="shared" si="144"/>
        <v>150</v>
      </c>
      <c r="M291" s="10">
        <f t="shared" si="144"/>
        <v>0</v>
      </c>
      <c r="N291" s="10">
        <f t="shared" si="144"/>
        <v>250</v>
      </c>
      <c r="O291" s="10">
        <f t="shared" si="144"/>
        <v>0</v>
      </c>
      <c r="P291" s="10">
        <f t="shared" si="144"/>
        <v>250</v>
      </c>
      <c r="Q291" s="10">
        <f t="shared" si="144"/>
        <v>0</v>
      </c>
      <c r="R291" s="26"/>
      <c r="S291" s="85"/>
    </row>
    <row r="292" spans="1:19" s="11" customFormat="1" ht="18.75">
      <c r="A292" s="42" t="s">
        <v>385</v>
      </c>
      <c r="B292" s="15" t="s">
        <v>136</v>
      </c>
      <c r="C292" s="15" t="s">
        <v>128</v>
      </c>
      <c r="D292" s="15" t="s">
        <v>387</v>
      </c>
      <c r="E292" s="15"/>
      <c r="F292" s="10">
        <f>F293+F294</f>
        <v>0</v>
      </c>
      <c r="G292" s="10">
        <f aca="true" t="shared" si="145" ref="G292:Q292">G293+G294</f>
        <v>0</v>
      </c>
      <c r="H292" s="10">
        <f t="shared" si="145"/>
        <v>100</v>
      </c>
      <c r="I292" s="10">
        <f t="shared" si="145"/>
        <v>0</v>
      </c>
      <c r="J292" s="10">
        <f t="shared" si="145"/>
        <v>150</v>
      </c>
      <c r="K292" s="10">
        <f t="shared" si="145"/>
        <v>0</v>
      </c>
      <c r="L292" s="10">
        <f t="shared" si="145"/>
        <v>150</v>
      </c>
      <c r="M292" s="10">
        <f t="shared" si="145"/>
        <v>0</v>
      </c>
      <c r="N292" s="10">
        <f t="shared" si="145"/>
        <v>250</v>
      </c>
      <c r="O292" s="10">
        <f t="shared" si="145"/>
        <v>0</v>
      </c>
      <c r="P292" s="10">
        <f t="shared" si="145"/>
        <v>250</v>
      </c>
      <c r="Q292" s="10">
        <f t="shared" si="145"/>
        <v>0</v>
      </c>
      <c r="R292" s="26"/>
      <c r="S292" s="85"/>
    </row>
    <row r="293" spans="1:19" s="11" customFormat="1" ht="18.75">
      <c r="A293" s="42" t="s">
        <v>353</v>
      </c>
      <c r="B293" s="15" t="s">
        <v>136</v>
      </c>
      <c r="C293" s="15" t="s">
        <v>128</v>
      </c>
      <c r="D293" s="15" t="s">
        <v>387</v>
      </c>
      <c r="E293" s="15" t="s">
        <v>183</v>
      </c>
      <c r="F293" s="10">
        <v>0</v>
      </c>
      <c r="G293" s="10"/>
      <c r="H293" s="10">
        <v>100</v>
      </c>
      <c r="I293" s="10"/>
      <c r="J293" s="10">
        <f>K293+L293+M293</f>
        <v>150</v>
      </c>
      <c r="K293" s="10"/>
      <c r="L293" s="10">
        <v>150</v>
      </c>
      <c r="M293" s="10"/>
      <c r="N293" s="10">
        <f>O293+P293+Q293</f>
        <v>150</v>
      </c>
      <c r="O293" s="10"/>
      <c r="P293" s="10">
        <v>150</v>
      </c>
      <c r="Q293" s="10"/>
      <c r="R293" s="26"/>
      <c r="S293" s="85"/>
    </row>
    <row r="294" spans="1:19" s="11" customFormat="1" ht="37.5">
      <c r="A294" s="42" t="s">
        <v>92</v>
      </c>
      <c r="B294" s="15" t="s">
        <v>136</v>
      </c>
      <c r="C294" s="15" t="s">
        <v>128</v>
      </c>
      <c r="D294" s="15" t="s">
        <v>387</v>
      </c>
      <c r="E294" s="15" t="s">
        <v>177</v>
      </c>
      <c r="F294" s="10">
        <f>G294+H294+I294</f>
        <v>0</v>
      </c>
      <c r="G294" s="10"/>
      <c r="H294" s="10"/>
      <c r="I294" s="10"/>
      <c r="J294" s="10">
        <f>K294+L294+M294</f>
        <v>0</v>
      </c>
      <c r="K294" s="10"/>
      <c r="L294" s="10"/>
      <c r="M294" s="10"/>
      <c r="N294" s="10">
        <f>O294+P294+Q294</f>
        <v>100</v>
      </c>
      <c r="O294" s="10"/>
      <c r="P294" s="10">
        <v>100</v>
      </c>
      <c r="Q294" s="10"/>
      <c r="R294" s="26"/>
      <c r="S294" s="85"/>
    </row>
    <row r="295" spans="1:19" s="11" customFormat="1" ht="37.5" customHeight="1">
      <c r="A295" s="42" t="s">
        <v>14</v>
      </c>
      <c r="B295" s="15" t="s">
        <v>136</v>
      </c>
      <c r="C295" s="15" t="s">
        <v>128</v>
      </c>
      <c r="D295" s="15" t="s">
        <v>13</v>
      </c>
      <c r="E295" s="15"/>
      <c r="F295" s="10">
        <f>F296</f>
        <v>220.5</v>
      </c>
      <c r="G295" s="10">
        <f aca="true" t="shared" si="146" ref="G295:Q296">G296</f>
        <v>0</v>
      </c>
      <c r="H295" s="10">
        <f t="shared" si="146"/>
        <v>160</v>
      </c>
      <c r="I295" s="10">
        <f t="shared" si="146"/>
        <v>0</v>
      </c>
      <c r="J295" s="10">
        <f t="shared" si="146"/>
        <v>400</v>
      </c>
      <c r="K295" s="10">
        <f t="shared" si="146"/>
        <v>0</v>
      </c>
      <c r="L295" s="10">
        <f t="shared" si="146"/>
        <v>400</v>
      </c>
      <c r="M295" s="10">
        <f t="shared" si="146"/>
        <v>0</v>
      </c>
      <c r="N295" s="10">
        <f t="shared" si="146"/>
        <v>400</v>
      </c>
      <c r="O295" s="10">
        <f t="shared" si="146"/>
        <v>0</v>
      </c>
      <c r="P295" s="10">
        <f t="shared" si="146"/>
        <v>400</v>
      </c>
      <c r="Q295" s="10">
        <f t="shared" si="146"/>
        <v>0</v>
      </c>
      <c r="R295" s="26"/>
      <c r="S295" s="85"/>
    </row>
    <row r="296" spans="1:19" s="11" customFormat="1" ht="37.5">
      <c r="A296" s="42" t="s">
        <v>216</v>
      </c>
      <c r="B296" s="15" t="s">
        <v>136</v>
      </c>
      <c r="C296" s="15" t="s">
        <v>128</v>
      </c>
      <c r="D296" s="15" t="s">
        <v>30</v>
      </c>
      <c r="E296" s="15"/>
      <c r="F296" s="10">
        <f>F297</f>
        <v>220.5</v>
      </c>
      <c r="G296" s="10">
        <f t="shared" si="146"/>
        <v>0</v>
      </c>
      <c r="H296" s="10">
        <f t="shared" si="146"/>
        <v>160</v>
      </c>
      <c r="I296" s="10">
        <f t="shared" si="146"/>
        <v>0</v>
      </c>
      <c r="J296" s="10">
        <f t="shared" si="146"/>
        <v>400</v>
      </c>
      <c r="K296" s="10">
        <f t="shared" si="146"/>
        <v>0</v>
      </c>
      <c r="L296" s="10">
        <f t="shared" si="146"/>
        <v>400</v>
      </c>
      <c r="M296" s="10">
        <f t="shared" si="146"/>
        <v>0</v>
      </c>
      <c r="N296" s="10">
        <f t="shared" si="146"/>
        <v>400</v>
      </c>
      <c r="O296" s="10">
        <f t="shared" si="146"/>
        <v>0</v>
      </c>
      <c r="P296" s="10">
        <f t="shared" si="146"/>
        <v>400</v>
      </c>
      <c r="Q296" s="10">
        <f t="shared" si="146"/>
        <v>0</v>
      </c>
      <c r="R296" s="26"/>
      <c r="S296" s="85"/>
    </row>
    <row r="297" spans="1:19" s="11" customFormat="1" ht="37.5">
      <c r="A297" s="42" t="s">
        <v>92</v>
      </c>
      <c r="B297" s="15" t="s">
        <v>136</v>
      </c>
      <c r="C297" s="15" t="s">
        <v>128</v>
      </c>
      <c r="D297" s="15" t="s">
        <v>30</v>
      </c>
      <c r="E297" s="15" t="s">
        <v>177</v>
      </c>
      <c r="F297" s="10">
        <v>220.5</v>
      </c>
      <c r="G297" s="10"/>
      <c r="H297" s="10">
        <v>160</v>
      </c>
      <c r="I297" s="10"/>
      <c r="J297" s="10">
        <f>K297+L297+M297</f>
        <v>400</v>
      </c>
      <c r="K297" s="10"/>
      <c r="L297" s="10">
        <v>400</v>
      </c>
      <c r="M297" s="10"/>
      <c r="N297" s="10">
        <f>O297+P297+Q297</f>
        <v>400</v>
      </c>
      <c r="O297" s="86"/>
      <c r="P297" s="86">
        <v>400</v>
      </c>
      <c r="Q297" s="86"/>
      <c r="R297" s="26"/>
      <c r="S297" s="85"/>
    </row>
    <row r="298" spans="1:19" s="11" customFormat="1" ht="48" customHeight="1">
      <c r="A298" s="42" t="s">
        <v>473</v>
      </c>
      <c r="B298" s="15" t="s">
        <v>136</v>
      </c>
      <c r="C298" s="15" t="s">
        <v>128</v>
      </c>
      <c r="D298" s="15" t="s">
        <v>15</v>
      </c>
      <c r="E298" s="15"/>
      <c r="F298" s="10">
        <f>F299</f>
        <v>239.1</v>
      </c>
      <c r="G298" s="10">
        <f aca="true" t="shared" si="147" ref="G298:Q298">G299</f>
        <v>239.1</v>
      </c>
      <c r="H298" s="10">
        <f t="shared" si="147"/>
        <v>0</v>
      </c>
      <c r="I298" s="10">
        <f t="shared" si="147"/>
        <v>0</v>
      </c>
      <c r="J298" s="10">
        <f t="shared" si="147"/>
        <v>238.89999999999998</v>
      </c>
      <c r="K298" s="10">
        <f t="shared" si="147"/>
        <v>238.89999999999998</v>
      </c>
      <c r="L298" s="10">
        <f t="shared" si="147"/>
        <v>0</v>
      </c>
      <c r="M298" s="10">
        <f t="shared" si="147"/>
        <v>0</v>
      </c>
      <c r="N298" s="10">
        <f t="shared" si="147"/>
        <v>239</v>
      </c>
      <c r="O298" s="10">
        <f t="shared" si="147"/>
        <v>239</v>
      </c>
      <c r="P298" s="10">
        <f t="shared" si="147"/>
        <v>0</v>
      </c>
      <c r="Q298" s="10">
        <f t="shared" si="147"/>
        <v>0</v>
      </c>
      <c r="R298" s="26"/>
      <c r="S298" s="85"/>
    </row>
    <row r="299" spans="1:19" s="11" customFormat="1" ht="85.5" customHeight="1">
      <c r="A299" s="42" t="s">
        <v>441</v>
      </c>
      <c r="B299" s="15" t="s">
        <v>136</v>
      </c>
      <c r="C299" s="15" t="s">
        <v>128</v>
      </c>
      <c r="D299" s="15" t="s">
        <v>442</v>
      </c>
      <c r="E299" s="15"/>
      <c r="F299" s="10">
        <f>F300+F301</f>
        <v>239.1</v>
      </c>
      <c r="G299" s="10">
        <f aca="true" t="shared" si="148" ref="G299:Q299">G300+G301</f>
        <v>239.1</v>
      </c>
      <c r="H299" s="10">
        <f t="shared" si="148"/>
        <v>0</v>
      </c>
      <c r="I299" s="10">
        <f t="shared" si="148"/>
        <v>0</v>
      </c>
      <c r="J299" s="10">
        <f t="shared" si="148"/>
        <v>238.89999999999998</v>
      </c>
      <c r="K299" s="10">
        <f t="shared" si="148"/>
        <v>238.89999999999998</v>
      </c>
      <c r="L299" s="10">
        <f t="shared" si="148"/>
        <v>0</v>
      </c>
      <c r="M299" s="10">
        <f t="shared" si="148"/>
        <v>0</v>
      </c>
      <c r="N299" s="10">
        <f t="shared" si="148"/>
        <v>239</v>
      </c>
      <c r="O299" s="10">
        <f t="shared" si="148"/>
        <v>239</v>
      </c>
      <c r="P299" s="10">
        <f t="shared" si="148"/>
        <v>0</v>
      </c>
      <c r="Q299" s="10">
        <f t="shared" si="148"/>
        <v>0</v>
      </c>
      <c r="R299" s="26"/>
      <c r="S299" s="85"/>
    </row>
    <row r="300" spans="1:19" s="11" customFormat="1" ht="37.5">
      <c r="A300" s="42" t="s">
        <v>173</v>
      </c>
      <c r="B300" s="15" t="s">
        <v>136</v>
      </c>
      <c r="C300" s="15" t="s">
        <v>128</v>
      </c>
      <c r="D300" s="15" t="s">
        <v>443</v>
      </c>
      <c r="E300" s="15" t="s">
        <v>174</v>
      </c>
      <c r="F300" s="10">
        <v>181</v>
      </c>
      <c r="G300" s="10">
        <v>179.2</v>
      </c>
      <c r="H300" s="10"/>
      <c r="I300" s="10"/>
      <c r="J300" s="10">
        <f>K300+L300+M300</f>
        <v>179.2</v>
      </c>
      <c r="K300" s="10">
        <v>179.2</v>
      </c>
      <c r="L300" s="10"/>
      <c r="M300" s="10"/>
      <c r="N300" s="10">
        <f>O300+P300+Q300</f>
        <v>179.2</v>
      </c>
      <c r="O300" s="10">
        <v>179.2</v>
      </c>
      <c r="P300" s="18"/>
      <c r="Q300" s="18"/>
      <c r="R300" s="26"/>
      <c r="S300" s="85"/>
    </row>
    <row r="301" spans="1:19" s="11" customFormat="1" ht="37.5">
      <c r="A301" s="42" t="s">
        <v>92</v>
      </c>
      <c r="B301" s="15" t="s">
        <v>136</v>
      </c>
      <c r="C301" s="15" t="s">
        <v>128</v>
      </c>
      <c r="D301" s="15" t="s">
        <v>443</v>
      </c>
      <c r="E301" s="15" t="s">
        <v>177</v>
      </c>
      <c r="F301" s="10">
        <v>58.1</v>
      </c>
      <c r="G301" s="10">
        <v>59.9</v>
      </c>
      <c r="H301" s="10"/>
      <c r="I301" s="10"/>
      <c r="J301" s="10">
        <f>K301+L301+M301</f>
        <v>59.7</v>
      </c>
      <c r="K301" s="10">
        <v>59.7</v>
      </c>
      <c r="L301" s="10"/>
      <c r="M301" s="10"/>
      <c r="N301" s="10">
        <f>O301+P301+Q301</f>
        <v>59.8</v>
      </c>
      <c r="O301" s="10">
        <v>59.8</v>
      </c>
      <c r="P301" s="18"/>
      <c r="Q301" s="18"/>
      <c r="R301" s="26"/>
      <c r="S301" s="85"/>
    </row>
    <row r="302" spans="1:19" s="11" customFormat="1" ht="18.75">
      <c r="A302" s="43" t="s">
        <v>130</v>
      </c>
      <c r="B302" s="12" t="s">
        <v>129</v>
      </c>
      <c r="C302" s="12" t="s">
        <v>400</v>
      </c>
      <c r="D302" s="12"/>
      <c r="E302" s="12"/>
      <c r="F302" s="13">
        <f aca="true" t="shared" si="149" ref="F302:Q302">F303+F319+F362+F382+F419</f>
        <v>613363.6</v>
      </c>
      <c r="G302" s="13">
        <f t="shared" si="149"/>
        <v>424901.80000000005</v>
      </c>
      <c r="H302" s="13">
        <f t="shared" si="149"/>
        <v>190463.90000000002</v>
      </c>
      <c r="I302" s="13">
        <f t="shared" si="149"/>
        <v>0</v>
      </c>
      <c r="J302" s="13">
        <f t="shared" si="149"/>
        <v>528737</v>
      </c>
      <c r="K302" s="13">
        <f t="shared" si="149"/>
        <v>335065.3</v>
      </c>
      <c r="L302" s="13">
        <f t="shared" si="149"/>
        <v>193671.7</v>
      </c>
      <c r="M302" s="13">
        <f t="shared" si="149"/>
        <v>0</v>
      </c>
      <c r="N302" s="13">
        <f t="shared" si="149"/>
        <v>534959.4</v>
      </c>
      <c r="O302" s="13">
        <f t="shared" si="149"/>
        <v>339459.3</v>
      </c>
      <c r="P302" s="13">
        <f t="shared" si="149"/>
        <v>195500.1</v>
      </c>
      <c r="Q302" s="13">
        <f t="shared" si="149"/>
        <v>0</v>
      </c>
      <c r="R302" s="26"/>
      <c r="S302" s="85"/>
    </row>
    <row r="303" spans="1:19" s="11" customFormat="1" ht="18.75">
      <c r="A303" s="43" t="s">
        <v>131</v>
      </c>
      <c r="B303" s="12" t="s">
        <v>129</v>
      </c>
      <c r="C303" s="12" t="s">
        <v>120</v>
      </c>
      <c r="D303" s="131"/>
      <c r="E303" s="12"/>
      <c r="F303" s="13">
        <f>F304</f>
        <v>148368.1</v>
      </c>
      <c r="G303" s="13">
        <f aca="true" t="shared" si="150" ref="G303:Q303">G304</f>
        <v>114841.1</v>
      </c>
      <c r="H303" s="13">
        <f t="shared" si="150"/>
        <v>34627</v>
      </c>
      <c r="I303" s="13">
        <f t="shared" si="150"/>
        <v>0</v>
      </c>
      <c r="J303" s="13">
        <f t="shared" si="150"/>
        <v>134090.2</v>
      </c>
      <c r="K303" s="13">
        <f t="shared" si="150"/>
        <v>99724.6</v>
      </c>
      <c r="L303" s="13">
        <f t="shared" si="150"/>
        <v>34365.6</v>
      </c>
      <c r="M303" s="13">
        <f t="shared" si="150"/>
        <v>0</v>
      </c>
      <c r="N303" s="13">
        <f t="shared" si="150"/>
        <v>135090.2</v>
      </c>
      <c r="O303" s="13">
        <f t="shared" si="150"/>
        <v>99724.6</v>
      </c>
      <c r="P303" s="13">
        <f t="shared" si="150"/>
        <v>35365.6</v>
      </c>
      <c r="Q303" s="13">
        <f t="shared" si="150"/>
        <v>0</v>
      </c>
      <c r="R303" s="26"/>
      <c r="S303" s="85"/>
    </row>
    <row r="304" spans="1:19" s="11" customFormat="1" ht="37.5">
      <c r="A304" s="42" t="s">
        <v>501</v>
      </c>
      <c r="B304" s="15" t="s">
        <v>129</v>
      </c>
      <c r="C304" s="15" t="s">
        <v>120</v>
      </c>
      <c r="D304" s="29" t="s">
        <v>283</v>
      </c>
      <c r="E304" s="15"/>
      <c r="F304" s="10">
        <f>F305</f>
        <v>148368.1</v>
      </c>
      <c r="G304" s="10">
        <f aca="true" t="shared" si="151" ref="G304:Q304">G305</f>
        <v>114841.1</v>
      </c>
      <c r="H304" s="10">
        <f t="shared" si="151"/>
        <v>34627</v>
      </c>
      <c r="I304" s="10">
        <f t="shared" si="151"/>
        <v>0</v>
      </c>
      <c r="J304" s="10">
        <f t="shared" si="151"/>
        <v>134090.2</v>
      </c>
      <c r="K304" s="10">
        <f t="shared" si="151"/>
        <v>99724.6</v>
      </c>
      <c r="L304" s="10">
        <f t="shared" si="151"/>
        <v>34365.6</v>
      </c>
      <c r="M304" s="10">
        <f t="shared" si="151"/>
        <v>0</v>
      </c>
      <c r="N304" s="10">
        <f t="shared" si="151"/>
        <v>135090.2</v>
      </c>
      <c r="O304" s="10">
        <f t="shared" si="151"/>
        <v>99724.6</v>
      </c>
      <c r="P304" s="10">
        <f t="shared" si="151"/>
        <v>35365.6</v>
      </c>
      <c r="Q304" s="10">
        <f t="shared" si="151"/>
        <v>0</v>
      </c>
      <c r="R304" s="26"/>
      <c r="S304" s="85"/>
    </row>
    <row r="305" spans="1:19" s="11" customFormat="1" ht="18.75">
      <c r="A305" s="42" t="s">
        <v>194</v>
      </c>
      <c r="B305" s="15" t="s">
        <v>129</v>
      </c>
      <c r="C305" s="15" t="s">
        <v>120</v>
      </c>
      <c r="D305" s="29" t="s">
        <v>289</v>
      </c>
      <c r="E305" s="15"/>
      <c r="F305" s="10">
        <f>F306+F316+F313</f>
        <v>148368.1</v>
      </c>
      <c r="G305" s="10">
        <f aca="true" t="shared" si="152" ref="G305:N305">G306+G316+G313</f>
        <v>114841.1</v>
      </c>
      <c r="H305" s="10">
        <f t="shared" si="152"/>
        <v>34627</v>
      </c>
      <c r="I305" s="10">
        <f t="shared" si="152"/>
        <v>0</v>
      </c>
      <c r="J305" s="10">
        <f t="shared" si="152"/>
        <v>134090.2</v>
      </c>
      <c r="K305" s="10">
        <f t="shared" si="152"/>
        <v>99724.6</v>
      </c>
      <c r="L305" s="10">
        <f t="shared" si="152"/>
        <v>34365.6</v>
      </c>
      <c r="M305" s="10">
        <f t="shared" si="152"/>
        <v>0</v>
      </c>
      <c r="N305" s="10">
        <f t="shared" si="152"/>
        <v>135090.2</v>
      </c>
      <c r="O305" s="10">
        <f>O306+O316</f>
        <v>99724.6</v>
      </c>
      <c r="P305" s="10">
        <f>P306+P316</f>
        <v>35365.6</v>
      </c>
      <c r="Q305" s="10">
        <f>Q306+Q316</f>
        <v>0</v>
      </c>
      <c r="R305" s="26"/>
      <c r="S305" s="85"/>
    </row>
    <row r="306" spans="1:19" s="11" customFormat="1" ht="56.25">
      <c r="A306" s="42" t="s">
        <v>294</v>
      </c>
      <c r="B306" s="15" t="s">
        <v>129</v>
      </c>
      <c r="C306" s="15" t="s">
        <v>120</v>
      </c>
      <c r="D306" s="29" t="s">
        <v>290</v>
      </c>
      <c r="E306" s="15"/>
      <c r="F306" s="10">
        <f>F307+F311+F309</f>
        <v>132640.5</v>
      </c>
      <c r="G306" s="10">
        <f aca="true" t="shared" si="153" ref="G306:Q306">G307+G311+G309</f>
        <v>99581</v>
      </c>
      <c r="H306" s="10">
        <f t="shared" si="153"/>
        <v>34159.5</v>
      </c>
      <c r="I306" s="10">
        <f t="shared" si="153"/>
        <v>0</v>
      </c>
      <c r="J306" s="10">
        <f t="shared" si="153"/>
        <v>133946.6</v>
      </c>
      <c r="K306" s="10">
        <f t="shared" si="153"/>
        <v>99581</v>
      </c>
      <c r="L306" s="10">
        <f t="shared" si="153"/>
        <v>34365.6</v>
      </c>
      <c r="M306" s="10">
        <f t="shared" si="153"/>
        <v>0</v>
      </c>
      <c r="N306" s="10">
        <f t="shared" si="153"/>
        <v>134946.6</v>
      </c>
      <c r="O306" s="10">
        <f t="shared" si="153"/>
        <v>99581</v>
      </c>
      <c r="P306" s="10">
        <f t="shared" si="153"/>
        <v>35365.6</v>
      </c>
      <c r="Q306" s="10">
        <f t="shared" si="153"/>
        <v>0</v>
      </c>
      <c r="R306" s="26"/>
      <c r="S306" s="85"/>
    </row>
    <row r="307" spans="1:19" s="11" customFormat="1" ht="18.75">
      <c r="A307" s="42" t="s">
        <v>132</v>
      </c>
      <c r="B307" s="15" t="s">
        <v>129</v>
      </c>
      <c r="C307" s="15" t="s">
        <v>120</v>
      </c>
      <c r="D307" s="29" t="s">
        <v>16</v>
      </c>
      <c r="E307" s="15"/>
      <c r="F307" s="10">
        <f>F308</f>
        <v>26393.9</v>
      </c>
      <c r="G307" s="10">
        <f aca="true" t="shared" si="154" ref="G307:Q307">G308</f>
        <v>0</v>
      </c>
      <c r="H307" s="10">
        <f t="shared" si="154"/>
        <v>27493.9</v>
      </c>
      <c r="I307" s="10">
        <f t="shared" si="154"/>
        <v>0</v>
      </c>
      <c r="J307" s="10">
        <f t="shared" si="154"/>
        <v>27700</v>
      </c>
      <c r="K307" s="10">
        <f t="shared" si="154"/>
        <v>0</v>
      </c>
      <c r="L307" s="10">
        <f t="shared" si="154"/>
        <v>27700</v>
      </c>
      <c r="M307" s="10">
        <f t="shared" si="154"/>
        <v>0</v>
      </c>
      <c r="N307" s="10">
        <f t="shared" si="154"/>
        <v>28700</v>
      </c>
      <c r="O307" s="10">
        <f t="shared" si="154"/>
        <v>0</v>
      </c>
      <c r="P307" s="10">
        <f t="shared" si="154"/>
        <v>28700</v>
      </c>
      <c r="Q307" s="10">
        <f t="shared" si="154"/>
        <v>0</v>
      </c>
      <c r="R307" s="26"/>
      <c r="S307" s="85"/>
    </row>
    <row r="308" spans="1:19" s="11" customFormat="1" ht="18.75">
      <c r="A308" s="42" t="s">
        <v>190</v>
      </c>
      <c r="B308" s="15" t="s">
        <v>129</v>
      </c>
      <c r="C308" s="15" t="s">
        <v>120</v>
      </c>
      <c r="D308" s="29" t="s">
        <v>16</v>
      </c>
      <c r="E308" s="15" t="s">
        <v>189</v>
      </c>
      <c r="F308" s="10">
        <v>26393.9</v>
      </c>
      <c r="G308" s="10"/>
      <c r="H308" s="10">
        <v>27493.9</v>
      </c>
      <c r="I308" s="10"/>
      <c r="J308" s="10">
        <f>K308+L308+M308</f>
        <v>27700</v>
      </c>
      <c r="K308" s="10"/>
      <c r="L308" s="10">
        <v>27700</v>
      </c>
      <c r="M308" s="10"/>
      <c r="N308" s="10">
        <f>O308+P308+Q308</f>
        <v>28700</v>
      </c>
      <c r="O308" s="86"/>
      <c r="P308" s="10">
        <v>28700</v>
      </c>
      <c r="Q308" s="86"/>
      <c r="R308" s="26"/>
      <c r="S308" s="85"/>
    </row>
    <row r="309" spans="1:19" s="11" customFormat="1" ht="56.25">
      <c r="A309" s="54" t="s">
        <v>455</v>
      </c>
      <c r="B309" s="15" t="s">
        <v>129</v>
      </c>
      <c r="C309" s="15" t="s">
        <v>120</v>
      </c>
      <c r="D309" s="15" t="s">
        <v>451</v>
      </c>
      <c r="E309" s="15"/>
      <c r="F309" s="10">
        <f>F310</f>
        <v>6665.6</v>
      </c>
      <c r="G309" s="10">
        <f aca="true" t="shared" si="155" ref="G309:Q309">G310</f>
        <v>0</v>
      </c>
      <c r="H309" s="10">
        <f t="shared" si="155"/>
        <v>6665.6</v>
      </c>
      <c r="I309" s="10">
        <f t="shared" si="155"/>
        <v>0</v>
      </c>
      <c r="J309" s="10">
        <f t="shared" si="155"/>
        <v>6665.6</v>
      </c>
      <c r="K309" s="10">
        <f t="shared" si="155"/>
        <v>0</v>
      </c>
      <c r="L309" s="10">
        <f t="shared" si="155"/>
        <v>6665.6</v>
      </c>
      <c r="M309" s="10">
        <f t="shared" si="155"/>
        <v>0</v>
      </c>
      <c r="N309" s="10">
        <f t="shared" si="155"/>
        <v>6665.6</v>
      </c>
      <c r="O309" s="10">
        <f t="shared" si="155"/>
        <v>0</v>
      </c>
      <c r="P309" s="10">
        <f t="shared" si="155"/>
        <v>6665.6</v>
      </c>
      <c r="Q309" s="10">
        <f t="shared" si="155"/>
        <v>0</v>
      </c>
      <c r="R309" s="26"/>
      <c r="S309" s="85"/>
    </row>
    <row r="310" spans="1:19" s="11" customFormat="1" ht="18.75">
      <c r="A310" s="42" t="s">
        <v>190</v>
      </c>
      <c r="B310" s="15" t="s">
        <v>129</v>
      </c>
      <c r="C310" s="15" t="s">
        <v>120</v>
      </c>
      <c r="D310" s="15" t="s">
        <v>451</v>
      </c>
      <c r="E310" s="15" t="s">
        <v>189</v>
      </c>
      <c r="F310" s="10">
        <f>G310+H310+I310</f>
        <v>6665.6</v>
      </c>
      <c r="G310" s="10"/>
      <c r="H310" s="10">
        <v>6665.6</v>
      </c>
      <c r="I310" s="10"/>
      <c r="J310" s="10">
        <f>K310+L310+M310</f>
        <v>6665.6</v>
      </c>
      <c r="K310" s="10"/>
      <c r="L310" s="10">
        <v>6665.6</v>
      </c>
      <c r="M310" s="10"/>
      <c r="N310" s="10">
        <f>O310+P310+Q310</f>
        <v>6665.6</v>
      </c>
      <c r="O310" s="86"/>
      <c r="P310" s="86">
        <v>6665.6</v>
      </c>
      <c r="Q310" s="86"/>
      <c r="R310" s="26"/>
      <c r="S310" s="85"/>
    </row>
    <row r="311" spans="1:19" s="11" customFormat="1" ht="107.25" customHeight="1">
      <c r="A311" s="46" t="s">
        <v>326</v>
      </c>
      <c r="B311" s="15" t="s">
        <v>129</v>
      </c>
      <c r="C311" s="15" t="s">
        <v>120</v>
      </c>
      <c r="D311" s="29" t="s">
        <v>70</v>
      </c>
      <c r="E311" s="15"/>
      <c r="F311" s="10">
        <f>F312</f>
        <v>99581</v>
      </c>
      <c r="G311" s="10">
        <f aca="true" t="shared" si="156" ref="G311:Q311">G312</f>
        <v>99581</v>
      </c>
      <c r="H311" s="10">
        <f t="shared" si="156"/>
        <v>0</v>
      </c>
      <c r="I311" s="10">
        <f t="shared" si="156"/>
        <v>0</v>
      </c>
      <c r="J311" s="10">
        <f t="shared" si="156"/>
        <v>99581</v>
      </c>
      <c r="K311" s="10">
        <f t="shared" si="156"/>
        <v>99581</v>
      </c>
      <c r="L311" s="10">
        <f t="shared" si="156"/>
        <v>0</v>
      </c>
      <c r="M311" s="10">
        <f t="shared" si="156"/>
        <v>0</v>
      </c>
      <c r="N311" s="10">
        <f t="shared" si="156"/>
        <v>99581</v>
      </c>
      <c r="O311" s="10">
        <f t="shared" si="156"/>
        <v>99581</v>
      </c>
      <c r="P311" s="10">
        <f t="shared" si="156"/>
        <v>0</v>
      </c>
      <c r="Q311" s="10">
        <f t="shared" si="156"/>
        <v>0</v>
      </c>
      <c r="R311" s="26"/>
      <c r="S311" s="85"/>
    </row>
    <row r="312" spans="1:19" s="11" customFormat="1" ht="18.75">
      <c r="A312" s="42" t="s">
        <v>190</v>
      </c>
      <c r="B312" s="15" t="s">
        <v>129</v>
      </c>
      <c r="C312" s="15" t="s">
        <v>120</v>
      </c>
      <c r="D312" s="29" t="s">
        <v>70</v>
      </c>
      <c r="E312" s="15" t="s">
        <v>189</v>
      </c>
      <c r="F312" s="10">
        <f>G312+H312+I312</f>
        <v>99581</v>
      </c>
      <c r="G312" s="10">
        <v>99581</v>
      </c>
      <c r="H312" s="10"/>
      <c r="I312" s="10"/>
      <c r="J312" s="10">
        <f>K312+L312+M312</f>
        <v>99581</v>
      </c>
      <c r="K312" s="10">
        <v>99581</v>
      </c>
      <c r="L312" s="10"/>
      <c r="M312" s="10"/>
      <c r="N312" s="10">
        <f>O312+P312+Q312</f>
        <v>99581</v>
      </c>
      <c r="O312" s="86">
        <v>99581</v>
      </c>
      <c r="P312" s="86"/>
      <c r="Q312" s="86"/>
      <c r="R312" s="26"/>
      <c r="S312" s="85"/>
    </row>
    <row r="313" spans="1:19" s="11" customFormat="1" ht="18.75">
      <c r="A313" s="42" t="s">
        <v>678</v>
      </c>
      <c r="B313" s="15" t="s">
        <v>129</v>
      </c>
      <c r="C313" s="15" t="s">
        <v>120</v>
      </c>
      <c r="D313" s="29" t="s">
        <v>693</v>
      </c>
      <c r="E313" s="15"/>
      <c r="F313" s="10">
        <f>F314</f>
        <v>15584</v>
      </c>
      <c r="G313" s="10">
        <f aca="true" t="shared" si="157" ref="G313:N313">G314</f>
        <v>15116.5</v>
      </c>
      <c r="H313" s="10">
        <f t="shared" si="157"/>
        <v>467.5</v>
      </c>
      <c r="I313" s="10">
        <f t="shared" si="157"/>
        <v>0</v>
      </c>
      <c r="J313" s="10">
        <f t="shared" si="157"/>
        <v>0</v>
      </c>
      <c r="K313" s="10">
        <f t="shared" si="157"/>
        <v>0</v>
      </c>
      <c r="L313" s="10">
        <f t="shared" si="157"/>
        <v>0</v>
      </c>
      <c r="M313" s="10">
        <f t="shared" si="157"/>
        <v>0</v>
      </c>
      <c r="N313" s="10">
        <f t="shared" si="157"/>
        <v>0</v>
      </c>
      <c r="O313" s="86"/>
      <c r="P313" s="86"/>
      <c r="Q313" s="86"/>
      <c r="R313" s="26"/>
      <c r="S313" s="85"/>
    </row>
    <row r="314" spans="1:19" s="11" customFormat="1" ht="43.5" customHeight="1">
      <c r="A314" s="42" t="s">
        <v>679</v>
      </c>
      <c r="B314" s="15" t="s">
        <v>129</v>
      </c>
      <c r="C314" s="15" t="s">
        <v>120</v>
      </c>
      <c r="D314" s="29" t="s">
        <v>680</v>
      </c>
      <c r="E314" s="15"/>
      <c r="F314" s="10">
        <f>F315</f>
        <v>15584</v>
      </c>
      <c r="G314" s="10">
        <f aca="true" t="shared" si="158" ref="G314:N314">G315</f>
        <v>15116.5</v>
      </c>
      <c r="H314" s="10">
        <f t="shared" si="158"/>
        <v>467.5</v>
      </c>
      <c r="I314" s="10">
        <f t="shared" si="158"/>
        <v>0</v>
      </c>
      <c r="J314" s="10">
        <f t="shared" si="158"/>
        <v>0</v>
      </c>
      <c r="K314" s="10">
        <f t="shared" si="158"/>
        <v>0</v>
      </c>
      <c r="L314" s="10">
        <f t="shared" si="158"/>
        <v>0</v>
      </c>
      <c r="M314" s="10">
        <f t="shared" si="158"/>
        <v>0</v>
      </c>
      <c r="N314" s="10">
        <f t="shared" si="158"/>
        <v>0</v>
      </c>
      <c r="O314" s="86"/>
      <c r="P314" s="86"/>
      <c r="Q314" s="86"/>
      <c r="R314" s="26"/>
      <c r="S314" s="85"/>
    </row>
    <row r="315" spans="1:19" s="11" customFormat="1" ht="25.5" customHeight="1">
      <c r="A315" s="42" t="s">
        <v>190</v>
      </c>
      <c r="B315" s="15" t="s">
        <v>129</v>
      </c>
      <c r="C315" s="15" t="s">
        <v>120</v>
      </c>
      <c r="D315" s="29" t="s">
        <v>680</v>
      </c>
      <c r="E315" s="15" t="s">
        <v>189</v>
      </c>
      <c r="F315" s="10">
        <f>G315+H315+I315</f>
        <v>15584</v>
      </c>
      <c r="G315" s="10">
        <v>15116.5</v>
      </c>
      <c r="H315" s="10">
        <v>467.5</v>
      </c>
      <c r="I315" s="10"/>
      <c r="J315" s="10">
        <v>0</v>
      </c>
      <c r="K315" s="10"/>
      <c r="L315" s="10"/>
      <c r="M315" s="10"/>
      <c r="N315" s="10">
        <v>0</v>
      </c>
      <c r="O315" s="86"/>
      <c r="P315" s="86"/>
      <c r="Q315" s="86"/>
      <c r="R315" s="26"/>
      <c r="S315" s="85"/>
    </row>
    <row r="316" spans="1:19" s="11" customFormat="1" ht="63" customHeight="1">
      <c r="A316" s="42" t="s">
        <v>291</v>
      </c>
      <c r="B316" s="15" t="s">
        <v>129</v>
      </c>
      <c r="C316" s="15" t="s">
        <v>120</v>
      </c>
      <c r="D316" s="29" t="s">
        <v>87</v>
      </c>
      <c r="E316" s="15"/>
      <c r="F316" s="10">
        <f>F317</f>
        <v>143.6</v>
      </c>
      <c r="G316" s="10">
        <f aca="true" t="shared" si="159" ref="G316:Q317">G317</f>
        <v>143.6</v>
      </c>
      <c r="H316" s="10">
        <f t="shared" si="159"/>
        <v>0</v>
      </c>
      <c r="I316" s="10">
        <f t="shared" si="159"/>
        <v>0</v>
      </c>
      <c r="J316" s="10">
        <f t="shared" si="159"/>
        <v>143.6</v>
      </c>
      <c r="K316" s="10">
        <f t="shared" si="159"/>
        <v>143.6</v>
      </c>
      <c r="L316" s="10">
        <f t="shared" si="159"/>
        <v>0</v>
      </c>
      <c r="M316" s="10">
        <f t="shared" si="159"/>
        <v>0</v>
      </c>
      <c r="N316" s="10">
        <f t="shared" si="159"/>
        <v>143.6</v>
      </c>
      <c r="O316" s="10">
        <f t="shared" si="159"/>
        <v>143.6</v>
      </c>
      <c r="P316" s="10">
        <f t="shared" si="159"/>
        <v>0</v>
      </c>
      <c r="Q316" s="10">
        <f t="shared" si="159"/>
        <v>0</v>
      </c>
      <c r="R316" s="26"/>
      <c r="S316" s="85"/>
    </row>
    <row r="317" spans="1:19" s="11" customFormat="1" ht="75">
      <c r="A317" s="42" t="s">
        <v>98</v>
      </c>
      <c r="B317" s="15" t="s">
        <v>129</v>
      </c>
      <c r="C317" s="15" t="s">
        <v>120</v>
      </c>
      <c r="D317" s="29" t="s">
        <v>78</v>
      </c>
      <c r="E317" s="15"/>
      <c r="F317" s="10">
        <f>F318</f>
        <v>143.6</v>
      </c>
      <c r="G317" s="10">
        <f t="shared" si="159"/>
        <v>143.6</v>
      </c>
      <c r="H317" s="10">
        <f t="shared" si="159"/>
        <v>0</v>
      </c>
      <c r="I317" s="10">
        <f t="shared" si="159"/>
        <v>0</v>
      </c>
      <c r="J317" s="10">
        <f t="shared" si="159"/>
        <v>143.6</v>
      </c>
      <c r="K317" s="10">
        <f t="shared" si="159"/>
        <v>143.6</v>
      </c>
      <c r="L317" s="10">
        <f t="shared" si="159"/>
        <v>0</v>
      </c>
      <c r="M317" s="10">
        <f t="shared" si="159"/>
        <v>0</v>
      </c>
      <c r="N317" s="10">
        <f t="shared" si="159"/>
        <v>143.6</v>
      </c>
      <c r="O317" s="10">
        <f t="shared" si="159"/>
        <v>143.6</v>
      </c>
      <c r="P317" s="10">
        <f t="shared" si="159"/>
        <v>0</v>
      </c>
      <c r="Q317" s="10">
        <f t="shared" si="159"/>
        <v>0</v>
      </c>
      <c r="R317" s="26"/>
      <c r="S317" s="85"/>
    </row>
    <row r="318" spans="1:19" s="11" customFormat="1" ht="18.75">
      <c r="A318" s="42" t="s">
        <v>190</v>
      </c>
      <c r="B318" s="15" t="s">
        <v>129</v>
      </c>
      <c r="C318" s="15" t="s">
        <v>120</v>
      </c>
      <c r="D318" s="29" t="s">
        <v>78</v>
      </c>
      <c r="E318" s="15" t="s">
        <v>189</v>
      </c>
      <c r="F318" s="10">
        <f>G318+H318+I318</f>
        <v>143.6</v>
      </c>
      <c r="G318" s="10">
        <v>143.6</v>
      </c>
      <c r="H318" s="10"/>
      <c r="I318" s="10"/>
      <c r="J318" s="10">
        <f>K318+L318+M318</f>
        <v>143.6</v>
      </c>
      <c r="K318" s="10">
        <v>143.6</v>
      </c>
      <c r="L318" s="10"/>
      <c r="M318" s="10"/>
      <c r="N318" s="10">
        <f>O318+P318+Q318</f>
        <v>143.6</v>
      </c>
      <c r="O318" s="86">
        <v>143.6</v>
      </c>
      <c r="P318" s="86"/>
      <c r="Q318" s="86"/>
      <c r="R318" s="26"/>
      <c r="S318" s="85"/>
    </row>
    <row r="319" spans="1:19" s="11" customFormat="1" ht="18.75">
      <c r="A319" s="43" t="s">
        <v>109</v>
      </c>
      <c r="B319" s="12" t="s">
        <v>129</v>
      </c>
      <c r="C319" s="12" t="s">
        <v>124</v>
      </c>
      <c r="D319" s="12"/>
      <c r="E319" s="12"/>
      <c r="F319" s="13">
        <f>F320+F328</f>
        <v>304493.49999999994</v>
      </c>
      <c r="G319" s="13">
        <f aca="true" t="shared" si="160" ref="G319:Q319">G320+G328</f>
        <v>231753.7</v>
      </c>
      <c r="H319" s="13">
        <f t="shared" si="160"/>
        <v>74401.80000000002</v>
      </c>
      <c r="I319" s="13">
        <f t="shared" si="160"/>
        <v>0</v>
      </c>
      <c r="J319" s="13">
        <f t="shared" si="160"/>
        <v>309764.19999999995</v>
      </c>
      <c r="K319" s="13">
        <f t="shared" si="160"/>
        <v>233709.5</v>
      </c>
      <c r="L319" s="13">
        <f t="shared" si="160"/>
        <v>76054.70000000001</v>
      </c>
      <c r="M319" s="13">
        <f t="shared" si="160"/>
        <v>0</v>
      </c>
      <c r="N319" s="13">
        <f t="shared" si="160"/>
        <v>315535.4</v>
      </c>
      <c r="O319" s="13">
        <f t="shared" si="160"/>
        <v>238103.5</v>
      </c>
      <c r="P319" s="13">
        <f t="shared" si="160"/>
        <v>77431.90000000001</v>
      </c>
      <c r="Q319" s="13">
        <f t="shared" si="160"/>
        <v>0</v>
      </c>
      <c r="R319" s="26"/>
      <c r="S319" s="85"/>
    </row>
    <row r="320" spans="1:19" s="11" customFormat="1" ht="56.25">
      <c r="A320" s="42" t="s">
        <v>469</v>
      </c>
      <c r="B320" s="15" t="s">
        <v>129</v>
      </c>
      <c r="C320" s="15" t="s">
        <v>124</v>
      </c>
      <c r="D320" s="15" t="s">
        <v>252</v>
      </c>
      <c r="E320" s="15"/>
      <c r="F320" s="10">
        <f>F321</f>
        <v>240</v>
      </c>
      <c r="G320" s="10">
        <f aca="true" t="shared" si="161" ref="G320:Q320">G321</f>
        <v>0</v>
      </c>
      <c r="H320" s="10">
        <f t="shared" si="161"/>
        <v>240</v>
      </c>
      <c r="I320" s="10">
        <f t="shared" si="161"/>
        <v>0</v>
      </c>
      <c r="J320" s="10">
        <f t="shared" si="161"/>
        <v>280</v>
      </c>
      <c r="K320" s="10">
        <f t="shared" si="161"/>
        <v>0</v>
      </c>
      <c r="L320" s="10">
        <f t="shared" si="161"/>
        <v>280</v>
      </c>
      <c r="M320" s="10">
        <f t="shared" si="161"/>
        <v>0</v>
      </c>
      <c r="N320" s="10">
        <f t="shared" si="161"/>
        <v>280</v>
      </c>
      <c r="O320" s="10">
        <f t="shared" si="161"/>
        <v>0</v>
      </c>
      <c r="P320" s="10">
        <f t="shared" si="161"/>
        <v>280</v>
      </c>
      <c r="Q320" s="10">
        <f t="shared" si="161"/>
        <v>0</v>
      </c>
      <c r="R320" s="26"/>
      <c r="S320" s="85"/>
    </row>
    <row r="321" spans="1:19" s="11" customFormat="1" ht="37.5">
      <c r="A321" s="42" t="s">
        <v>470</v>
      </c>
      <c r="B321" s="15" t="s">
        <v>129</v>
      </c>
      <c r="C321" s="15" t="s">
        <v>124</v>
      </c>
      <c r="D321" s="15" t="s">
        <v>253</v>
      </c>
      <c r="E321" s="15"/>
      <c r="F321" s="10">
        <f>F322+F325</f>
        <v>240</v>
      </c>
      <c r="G321" s="10">
        <f aca="true" t="shared" si="162" ref="G321:Q321">G322+G325</f>
        <v>0</v>
      </c>
      <c r="H321" s="10">
        <f t="shared" si="162"/>
        <v>240</v>
      </c>
      <c r="I321" s="10">
        <f t="shared" si="162"/>
        <v>0</v>
      </c>
      <c r="J321" s="10">
        <f t="shared" si="162"/>
        <v>280</v>
      </c>
      <c r="K321" s="10">
        <f t="shared" si="162"/>
        <v>0</v>
      </c>
      <c r="L321" s="10">
        <f t="shared" si="162"/>
        <v>280</v>
      </c>
      <c r="M321" s="10">
        <f t="shared" si="162"/>
        <v>0</v>
      </c>
      <c r="N321" s="10">
        <f t="shared" si="162"/>
        <v>280</v>
      </c>
      <c r="O321" s="10">
        <f t="shared" si="162"/>
        <v>0</v>
      </c>
      <c r="P321" s="10">
        <f t="shared" si="162"/>
        <v>280</v>
      </c>
      <c r="Q321" s="10">
        <f t="shared" si="162"/>
        <v>0</v>
      </c>
      <c r="R321" s="26"/>
      <c r="S321" s="85"/>
    </row>
    <row r="322" spans="1:19" s="11" customFormat="1" ht="37.5">
      <c r="A322" s="42" t="s">
        <v>378</v>
      </c>
      <c r="B322" s="15" t="s">
        <v>129</v>
      </c>
      <c r="C322" s="15" t="s">
        <v>124</v>
      </c>
      <c r="D322" s="15" t="s">
        <v>379</v>
      </c>
      <c r="E322" s="15"/>
      <c r="F322" s="10">
        <f>F323</f>
        <v>40</v>
      </c>
      <c r="G322" s="10">
        <f aca="true" t="shared" si="163" ref="G322:Q323">G323</f>
        <v>0</v>
      </c>
      <c r="H322" s="10">
        <f t="shared" si="163"/>
        <v>40</v>
      </c>
      <c r="I322" s="10">
        <f t="shared" si="163"/>
        <v>0</v>
      </c>
      <c r="J322" s="10">
        <f t="shared" si="163"/>
        <v>80</v>
      </c>
      <c r="K322" s="10">
        <f t="shared" si="163"/>
        <v>0</v>
      </c>
      <c r="L322" s="10">
        <f t="shared" si="163"/>
        <v>80</v>
      </c>
      <c r="M322" s="10">
        <f t="shared" si="163"/>
        <v>0</v>
      </c>
      <c r="N322" s="10">
        <f t="shared" si="163"/>
        <v>80</v>
      </c>
      <c r="O322" s="10">
        <f t="shared" si="163"/>
        <v>0</v>
      </c>
      <c r="P322" s="10">
        <f t="shared" si="163"/>
        <v>80</v>
      </c>
      <c r="Q322" s="10">
        <f t="shared" si="163"/>
        <v>0</v>
      </c>
      <c r="R322" s="26"/>
      <c r="S322" s="85"/>
    </row>
    <row r="323" spans="1:19" s="11" customFormat="1" ht="18.75">
      <c r="A323" s="42" t="s">
        <v>222</v>
      </c>
      <c r="B323" s="15" t="s">
        <v>129</v>
      </c>
      <c r="C323" s="15" t="s">
        <v>124</v>
      </c>
      <c r="D323" s="15" t="s">
        <v>380</v>
      </c>
      <c r="E323" s="15"/>
      <c r="F323" s="10">
        <f>F324</f>
        <v>40</v>
      </c>
      <c r="G323" s="10">
        <f t="shared" si="163"/>
        <v>0</v>
      </c>
      <c r="H323" s="10">
        <f t="shared" si="163"/>
        <v>40</v>
      </c>
      <c r="I323" s="10">
        <f t="shared" si="163"/>
        <v>0</v>
      </c>
      <c r="J323" s="10">
        <f t="shared" si="163"/>
        <v>80</v>
      </c>
      <c r="K323" s="10">
        <f t="shared" si="163"/>
        <v>0</v>
      </c>
      <c r="L323" s="10">
        <f t="shared" si="163"/>
        <v>80</v>
      </c>
      <c r="M323" s="10">
        <f t="shared" si="163"/>
        <v>0</v>
      </c>
      <c r="N323" s="10">
        <f t="shared" si="163"/>
        <v>80</v>
      </c>
      <c r="O323" s="10">
        <f t="shared" si="163"/>
        <v>0</v>
      </c>
      <c r="P323" s="10">
        <f t="shared" si="163"/>
        <v>80</v>
      </c>
      <c r="Q323" s="10">
        <f t="shared" si="163"/>
        <v>0</v>
      </c>
      <c r="R323" s="26"/>
      <c r="S323" s="85"/>
    </row>
    <row r="324" spans="1:19" s="11" customFormat="1" ht="18.75">
      <c r="A324" s="42" t="s">
        <v>190</v>
      </c>
      <c r="B324" s="15" t="s">
        <v>129</v>
      </c>
      <c r="C324" s="15" t="s">
        <v>124</v>
      </c>
      <c r="D324" s="15" t="s">
        <v>380</v>
      </c>
      <c r="E324" s="15" t="s">
        <v>189</v>
      </c>
      <c r="F324" s="10">
        <f>G324+H324+I324</f>
        <v>40</v>
      </c>
      <c r="G324" s="10"/>
      <c r="H324" s="10">
        <v>40</v>
      </c>
      <c r="I324" s="10"/>
      <c r="J324" s="10">
        <f>K324+L324+M324</f>
        <v>80</v>
      </c>
      <c r="K324" s="10"/>
      <c r="L324" s="10">
        <v>80</v>
      </c>
      <c r="M324" s="10"/>
      <c r="N324" s="10">
        <f>O324+P324+Q324</f>
        <v>80</v>
      </c>
      <c r="O324" s="10"/>
      <c r="P324" s="10">
        <v>80</v>
      </c>
      <c r="Q324" s="10"/>
      <c r="R324" s="26"/>
      <c r="S324" s="85"/>
    </row>
    <row r="325" spans="1:19" s="11" customFormat="1" ht="41.25" customHeight="1">
      <c r="A325" s="42" t="s">
        <v>412</v>
      </c>
      <c r="B325" s="15" t="s">
        <v>129</v>
      </c>
      <c r="C325" s="15" t="s">
        <v>124</v>
      </c>
      <c r="D325" s="15" t="s">
        <v>376</v>
      </c>
      <c r="E325" s="15"/>
      <c r="F325" s="10">
        <f>F326</f>
        <v>200</v>
      </c>
      <c r="G325" s="10">
        <f aca="true" t="shared" si="164" ref="G325:Q326">G326</f>
        <v>0</v>
      </c>
      <c r="H325" s="10">
        <f t="shared" si="164"/>
        <v>200</v>
      </c>
      <c r="I325" s="10">
        <f t="shared" si="164"/>
        <v>0</v>
      </c>
      <c r="J325" s="10">
        <f t="shared" si="164"/>
        <v>200</v>
      </c>
      <c r="K325" s="10">
        <f t="shared" si="164"/>
        <v>0</v>
      </c>
      <c r="L325" s="10">
        <f t="shared" si="164"/>
        <v>200</v>
      </c>
      <c r="M325" s="10">
        <f t="shared" si="164"/>
        <v>0</v>
      </c>
      <c r="N325" s="10">
        <f t="shared" si="164"/>
        <v>200</v>
      </c>
      <c r="O325" s="10">
        <f t="shared" si="164"/>
        <v>0</v>
      </c>
      <c r="P325" s="10">
        <f t="shared" si="164"/>
        <v>200</v>
      </c>
      <c r="Q325" s="10">
        <f t="shared" si="164"/>
        <v>0</v>
      </c>
      <c r="R325" s="26"/>
      <c r="S325" s="85"/>
    </row>
    <row r="326" spans="1:19" s="11" customFormat="1" ht="18.75">
      <c r="A326" s="42" t="s">
        <v>222</v>
      </c>
      <c r="B326" s="15" t="s">
        <v>129</v>
      </c>
      <c r="C326" s="15" t="s">
        <v>124</v>
      </c>
      <c r="D326" s="15" t="s">
        <v>377</v>
      </c>
      <c r="E326" s="15"/>
      <c r="F326" s="10">
        <f>F327</f>
        <v>200</v>
      </c>
      <c r="G326" s="10">
        <f t="shared" si="164"/>
        <v>0</v>
      </c>
      <c r="H326" s="10">
        <f t="shared" si="164"/>
        <v>200</v>
      </c>
      <c r="I326" s="10">
        <f t="shared" si="164"/>
        <v>0</v>
      </c>
      <c r="J326" s="10">
        <f t="shared" si="164"/>
        <v>200</v>
      </c>
      <c r="K326" s="10">
        <f t="shared" si="164"/>
        <v>0</v>
      </c>
      <c r="L326" s="10">
        <f t="shared" si="164"/>
        <v>200</v>
      </c>
      <c r="M326" s="10">
        <f t="shared" si="164"/>
        <v>0</v>
      </c>
      <c r="N326" s="10">
        <f t="shared" si="164"/>
        <v>200</v>
      </c>
      <c r="O326" s="10">
        <f t="shared" si="164"/>
        <v>0</v>
      </c>
      <c r="P326" s="10">
        <f t="shared" si="164"/>
        <v>200</v>
      </c>
      <c r="Q326" s="10">
        <f t="shared" si="164"/>
        <v>0</v>
      </c>
      <c r="R326" s="26"/>
      <c r="S326" s="85"/>
    </row>
    <row r="327" spans="1:19" s="11" customFormat="1" ht="18.75">
      <c r="A327" s="42" t="s">
        <v>190</v>
      </c>
      <c r="B327" s="15" t="s">
        <v>129</v>
      </c>
      <c r="C327" s="15" t="s">
        <v>124</v>
      </c>
      <c r="D327" s="15" t="s">
        <v>377</v>
      </c>
      <c r="E327" s="15" t="s">
        <v>189</v>
      </c>
      <c r="F327" s="10">
        <f>G327+H327+I327</f>
        <v>200</v>
      </c>
      <c r="G327" s="10"/>
      <c r="H327" s="10">
        <v>200</v>
      </c>
      <c r="I327" s="10"/>
      <c r="J327" s="10">
        <f>K327+L327+M327</f>
        <v>200</v>
      </c>
      <c r="K327" s="10"/>
      <c r="L327" s="10">
        <v>200</v>
      </c>
      <c r="M327" s="10"/>
      <c r="N327" s="10">
        <f>O327+P327+Q327</f>
        <v>200</v>
      </c>
      <c r="O327" s="10"/>
      <c r="P327" s="10">
        <v>200</v>
      </c>
      <c r="Q327" s="10"/>
      <c r="R327" s="26"/>
      <c r="S327" s="85"/>
    </row>
    <row r="328" spans="1:19" s="11" customFormat="1" ht="37.5">
      <c r="A328" s="42" t="s">
        <v>501</v>
      </c>
      <c r="B328" s="15" t="s">
        <v>129</v>
      </c>
      <c r="C328" s="15" t="s">
        <v>124</v>
      </c>
      <c r="D328" s="29" t="s">
        <v>283</v>
      </c>
      <c r="E328" s="15"/>
      <c r="F328" s="10">
        <f>F329</f>
        <v>304253.49999999994</v>
      </c>
      <c r="G328" s="10">
        <f aca="true" t="shared" si="165" ref="G328:Q328">G329</f>
        <v>231753.7</v>
      </c>
      <c r="H328" s="10">
        <f t="shared" si="165"/>
        <v>74161.80000000002</v>
      </c>
      <c r="I328" s="10">
        <f t="shared" si="165"/>
        <v>0</v>
      </c>
      <c r="J328" s="10">
        <f t="shared" si="165"/>
        <v>309484.19999999995</v>
      </c>
      <c r="K328" s="10">
        <f t="shared" si="165"/>
        <v>233709.5</v>
      </c>
      <c r="L328" s="10">
        <f t="shared" si="165"/>
        <v>75774.70000000001</v>
      </c>
      <c r="M328" s="10">
        <f t="shared" si="165"/>
        <v>0</v>
      </c>
      <c r="N328" s="10">
        <f t="shared" si="165"/>
        <v>315255.4</v>
      </c>
      <c r="O328" s="10">
        <f t="shared" si="165"/>
        <v>238103.5</v>
      </c>
      <c r="P328" s="10">
        <f>P329</f>
        <v>77151.90000000001</v>
      </c>
      <c r="Q328" s="10">
        <f t="shared" si="165"/>
        <v>0</v>
      </c>
      <c r="R328" s="26"/>
      <c r="S328" s="85"/>
    </row>
    <row r="329" spans="1:19" s="11" customFormat="1" ht="33.75" customHeight="1">
      <c r="A329" s="34" t="s">
        <v>18</v>
      </c>
      <c r="B329" s="15" t="s">
        <v>129</v>
      </c>
      <c r="C329" s="15" t="s">
        <v>124</v>
      </c>
      <c r="D329" s="29" t="s">
        <v>284</v>
      </c>
      <c r="E329" s="15"/>
      <c r="F329" s="10">
        <f>F330+F339+F342+F345+F353+F356+F359+F350</f>
        <v>304253.49999999994</v>
      </c>
      <c r="G329" s="10">
        <f aca="true" t="shared" si="166" ref="G329:Q329">G330+G339+G342+G345+G353+G356+G359</f>
        <v>231753.7</v>
      </c>
      <c r="H329" s="10">
        <f t="shared" si="166"/>
        <v>74161.80000000002</v>
      </c>
      <c r="I329" s="10">
        <f t="shared" si="166"/>
        <v>0</v>
      </c>
      <c r="J329" s="10">
        <f t="shared" si="166"/>
        <v>309484.19999999995</v>
      </c>
      <c r="K329" s="10">
        <f t="shared" si="166"/>
        <v>233709.5</v>
      </c>
      <c r="L329" s="10">
        <f t="shared" si="166"/>
        <v>75774.70000000001</v>
      </c>
      <c r="M329" s="10">
        <f t="shared" si="166"/>
        <v>0</v>
      </c>
      <c r="N329" s="10">
        <f t="shared" si="166"/>
        <v>315255.4</v>
      </c>
      <c r="O329" s="10">
        <f t="shared" si="166"/>
        <v>238103.5</v>
      </c>
      <c r="P329" s="10">
        <f t="shared" si="166"/>
        <v>77151.90000000001</v>
      </c>
      <c r="Q329" s="10">
        <f t="shared" si="166"/>
        <v>0</v>
      </c>
      <c r="R329" s="26"/>
      <c r="S329" s="85"/>
    </row>
    <row r="330" spans="1:19" s="11" customFormat="1" ht="75">
      <c r="A330" s="34" t="s">
        <v>564</v>
      </c>
      <c r="B330" s="15" t="s">
        <v>129</v>
      </c>
      <c r="C330" s="15" t="s">
        <v>124</v>
      </c>
      <c r="D330" s="29" t="s">
        <v>285</v>
      </c>
      <c r="E330" s="15"/>
      <c r="F330" s="10">
        <f>F331+F337+F333+F335</f>
        <v>271956.89999999997</v>
      </c>
      <c r="G330" s="10">
        <f aca="true" t="shared" si="167" ref="G330:Q330">G331+G337+G333+G335</f>
        <v>201998.2</v>
      </c>
      <c r="H330" s="10">
        <f t="shared" si="167"/>
        <v>70075.40000000001</v>
      </c>
      <c r="I330" s="10">
        <f t="shared" si="167"/>
        <v>0</v>
      </c>
      <c r="J330" s="10">
        <f t="shared" si="167"/>
        <v>273474.5</v>
      </c>
      <c r="K330" s="10">
        <f t="shared" si="167"/>
        <v>201883.1</v>
      </c>
      <c r="L330" s="10">
        <f t="shared" si="167"/>
        <v>71591.40000000001</v>
      </c>
      <c r="M330" s="10">
        <f t="shared" si="167"/>
        <v>0</v>
      </c>
      <c r="N330" s="10">
        <f t="shared" si="167"/>
        <v>274618.7</v>
      </c>
      <c r="O330" s="10">
        <f t="shared" si="167"/>
        <v>201883.1</v>
      </c>
      <c r="P330" s="10">
        <f t="shared" si="167"/>
        <v>72735.6</v>
      </c>
      <c r="Q330" s="10">
        <f t="shared" si="167"/>
        <v>0</v>
      </c>
      <c r="R330" s="26"/>
      <c r="S330" s="85"/>
    </row>
    <row r="331" spans="1:19" s="11" customFormat="1" ht="21.75" customHeight="1">
      <c r="A331" s="42" t="s">
        <v>212</v>
      </c>
      <c r="B331" s="15" t="s">
        <v>129</v>
      </c>
      <c r="C331" s="15" t="s">
        <v>124</v>
      </c>
      <c r="D331" s="29" t="s">
        <v>19</v>
      </c>
      <c r="E331" s="15"/>
      <c r="F331" s="10">
        <f>F332</f>
        <v>56415.2</v>
      </c>
      <c r="G331" s="10">
        <f aca="true" t="shared" si="168" ref="G331:Q331">G332</f>
        <v>0</v>
      </c>
      <c r="H331" s="10">
        <f t="shared" si="168"/>
        <v>55439.8</v>
      </c>
      <c r="I331" s="10">
        <f t="shared" si="168"/>
        <v>0</v>
      </c>
      <c r="J331" s="10">
        <f t="shared" si="168"/>
        <v>56955.8</v>
      </c>
      <c r="K331" s="10">
        <f t="shared" si="168"/>
        <v>0</v>
      </c>
      <c r="L331" s="10">
        <f t="shared" si="168"/>
        <v>56955.8</v>
      </c>
      <c r="M331" s="10">
        <f t="shared" si="168"/>
        <v>0</v>
      </c>
      <c r="N331" s="10">
        <f t="shared" si="168"/>
        <v>58100</v>
      </c>
      <c r="O331" s="10">
        <f t="shared" si="168"/>
        <v>0</v>
      </c>
      <c r="P331" s="10">
        <f t="shared" si="168"/>
        <v>58100</v>
      </c>
      <c r="Q331" s="10">
        <f t="shared" si="168"/>
        <v>0</v>
      </c>
      <c r="R331" s="26"/>
      <c r="S331" s="85"/>
    </row>
    <row r="332" spans="1:19" s="11" customFormat="1" ht="18.75">
      <c r="A332" s="42" t="s">
        <v>190</v>
      </c>
      <c r="B332" s="15" t="s">
        <v>129</v>
      </c>
      <c r="C332" s="15" t="s">
        <v>124</v>
      </c>
      <c r="D332" s="29" t="s">
        <v>19</v>
      </c>
      <c r="E332" s="15" t="s">
        <v>189</v>
      </c>
      <c r="F332" s="10">
        <v>56415.2</v>
      </c>
      <c r="G332" s="10"/>
      <c r="H332" s="10">
        <v>55439.8</v>
      </c>
      <c r="I332" s="10"/>
      <c r="J332" s="10">
        <f>K332+L332+M332</f>
        <v>56955.8</v>
      </c>
      <c r="K332" s="10"/>
      <c r="L332" s="10">
        <v>56955.8</v>
      </c>
      <c r="M332" s="10"/>
      <c r="N332" s="10">
        <f>O332+P332+Q332</f>
        <v>58100</v>
      </c>
      <c r="O332" s="86"/>
      <c r="P332" s="86">
        <v>58100</v>
      </c>
      <c r="Q332" s="86"/>
      <c r="R332" s="26"/>
      <c r="S332" s="85"/>
    </row>
    <row r="333" spans="1:19" s="11" customFormat="1" ht="56.25">
      <c r="A333" s="54" t="s">
        <v>455</v>
      </c>
      <c r="B333" s="15" t="s">
        <v>129</v>
      </c>
      <c r="C333" s="15" t="s">
        <v>124</v>
      </c>
      <c r="D333" s="15" t="s">
        <v>452</v>
      </c>
      <c r="E333" s="15"/>
      <c r="F333" s="10">
        <f>F334</f>
        <v>14635.6</v>
      </c>
      <c r="G333" s="10">
        <f aca="true" t="shared" si="169" ref="G333:Q333">G334</f>
        <v>0</v>
      </c>
      <c r="H333" s="10">
        <f t="shared" si="169"/>
        <v>14635.6</v>
      </c>
      <c r="I333" s="10">
        <f t="shared" si="169"/>
        <v>0</v>
      </c>
      <c r="J333" s="10">
        <f t="shared" si="169"/>
        <v>14635.6</v>
      </c>
      <c r="K333" s="10">
        <f t="shared" si="169"/>
        <v>0</v>
      </c>
      <c r="L333" s="10">
        <f t="shared" si="169"/>
        <v>14635.6</v>
      </c>
      <c r="M333" s="10">
        <f t="shared" si="169"/>
        <v>0</v>
      </c>
      <c r="N333" s="10">
        <f t="shared" si="169"/>
        <v>14635.6</v>
      </c>
      <c r="O333" s="10">
        <f t="shared" si="169"/>
        <v>0</v>
      </c>
      <c r="P333" s="10">
        <f t="shared" si="169"/>
        <v>14635.6</v>
      </c>
      <c r="Q333" s="10">
        <f t="shared" si="169"/>
        <v>0</v>
      </c>
      <c r="R333" s="26"/>
      <c r="S333" s="85"/>
    </row>
    <row r="334" spans="1:19" s="11" customFormat="1" ht="18.75">
      <c r="A334" s="42" t="s">
        <v>190</v>
      </c>
      <c r="B334" s="15" t="s">
        <v>129</v>
      </c>
      <c r="C334" s="15" t="s">
        <v>124</v>
      </c>
      <c r="D334" s="15" t="s">
        <v>452</v>
      </c>
      <c r="E334" s="15" t="s">
        <v>189</v>
      </c>
      <c r="F334" s="10">
        <f>G334+H334+I334</f>
        <v>14635.6</v>
      </c>
      <c r="G334" s="10"/>
      <c r="H334" s="10">
        <v>14635.6</v>
      </c>
      <c r="I334" s="10"/>
      <c r="J334" s="10">
        <f>K334+L334+M334</f>
        <v>14635.6</v>
      </c>
      <c r="K334" s="10"/>
      <c r="L334" s="10">
        <v>14635.6</v>
      </c>
      <c r="M334" s="10"/>
      <c r="N334" s="10">
        <f>O334+P334+Q334</f>
        <v>14635.6</v>
      </c>
      <c r="O334" s="86"/>
      <c r="P334" s="86">
        <v>14635.6</v>
      </c>
      <c r="Q334" s="86"/>
      <c r="R334" s="26"/>
      <c r="S334" s="85"/>
    </row>
    <row r="335" spans="1:19" s="11" customFormat="1" ht="157.5" customHeight="1">
      <c r="A335" s="25" t="s">
        <v>644</v>
      </c>
      <c r="B335" s="15" t="s">
        <v>129</v>
      </c>
      <c r="C335" s="15" t="s">
        <v>124</v>
      </c>
      <c r="D335" s="29" t="s">
        <v>639</v>
      </c>
      <c r="E335" s="15"/>
      <c r="F335" s="10">
        <f>F336</f>
        <v>16530.2</v>
      </c>
      <c r="G335" s="10">
        <f aca="true" t="shared" si="170" ref="G335:Q335">G336</f>
        <v>16530.2</v>
      </c>
      <c r="H335" s="10">
        <f t="shared" si="170"/>
        <v>0</v>
      </c>
      <c r="I335" s="10">
        <f t="shared" si="170"/>
        <v>0</v>
      </c>
      <c r="J335" s="10">
        <f t="shared" si="170"/>
        <v>16530.2</v>
      </c>
      <c r="K335" s="10">
        <f t="shared" si="170"/>
        <v>16530.2</v>
      </c>
      <c r="L335" s="10">
        <f t="shared" si="170"/>
        <v>0</v>
      </c>
      <c r="M335" s="10">
        <f t="shared" si="170"/>
        <v>0</v>
      </c>
      <c r="N335" s="10">
        <f t="shared" si="170"/>
        <v>16530.2</v>
      </c>
      <c r="O335" s="10">
        <f t="shared" si="170"/>
        <v>16530.2</v>
      </c>
      <c r="P335" s="10">
        <f t="shared" si="170"/>
        <v>0</v>
      </c>
      <c r="Q335" s="10">
        <f t="shared" si="170"/>
        <v>0</v>
      </c>
      <c r="R335" s="26"/>
      <c r="S335" s="85"/>
    </row>
    <row r="336" spans="1:19" s="11" customFormat="1" ht="18.75">
      <c r="A336" s="42" t="s">
        <v>190</v>
      </c>
      <c r="B336" s="15" t="s">
        <v>129</v>
      </c>
      <c r="C336" s="15" t="s">
        <v>124</v>
      </c>
      <c r="D336" s="29" t="s">
        <v>639</v>
      </c>
      <c r="E336" s="15" t="s">
        <v>189</v>
      </c>
      <c r="F336" s="10">
        <f>G336+H336+I336</f>
        <v>16530.2</v>
      </c>
      <c r="G336" s="10">
        <v>16530.2</v>
      </c>
      <c r="H336" s="10"/>
      <c r="I336" s="10"/>
      <c r="J336" s="10">
        <f>K336+L336+M336</f>
        <v>16530.2</v>
      </c>
      <c r="K336" s="10">
        <v>16530.2</v>
      </c>
      <c r="L336" s="10"/>
      <c r="M336" s="10"/>
      <c r="N336" s="10">
        <f>O336+P336+Q336</f>
        <v>16530.2</v>
      </c>
      <c r="O336" s="86">
        <v>16530.2</v>
      </c>
      <c r="P336" s="86"/>
      <c r="Q336" s="86"/>
      <c r="R336" s="26"/>
      <c r="S336" s="85"/>
    </row>
    <row r="337" spans="1:19" s="11" customFormat="1" ht="102.75" customHeight="1">
      <c r="A337" s="46" t="s">
        <v>326</v>
      </c>
      <c r="B337" s="15" t="s">
        <v>129</v>
      </c>
      <c r="C337" s="15" t="s">
        <v>124</v>
      </c>
      <c r="D337" s="29" t="s">
        <v>47</v>
      </c>
      <c r="E337" s="15"/>
      <c r="F337" s="10">
        <f>F338</f>
        <v>184375.9</v>
      </c>
      <c r="G337" s="10">
        <f aca="true" t="shared" si="171" ref="G337:Q337">G338</f>
        <v>185468</v>
      </c>
      <c r="H337" s="10">
        <f t="shared" si="171"/>
        <v>0</v>
      </c>
      <c r="I337" s="10">
        <f t="shared" si="171"/>
        <v>0</v>
      </c>
      <c r="J337" s="10">
        <f t="shared" si="171"/>
        <v>185352.9</v>
      </c>
      <c r="K337" s="10">
        <f t="shared" si="171"/>
        <v>185352.9</v>
      </c>
      <c r="L337" s="10">
        <f t="shared" si="171"/>
        <v>0</v>
      </c>
      <c r="M337" s="10">
        <f t="shared" si="171"/>
        <v>0</v>
      </c>
      <c r="N337" s="10">
        <f t="shared" si="171"/>
        <v>185352.9</v>
      </c>
      <c r="O337" s="10">
        <f t="shared" si="171"/>
        <v>185352.9</v>
      </c>
      <c r="P337" s="10">
        <f t="shared" si="171"/>
        <v>0</v>
      </c>
      <c r="Q337" s="10">
        <f t="shared" si="171"/>
        <v>0</v>
      </c>
      <c r="R337" s="26"/>
      <c r="S337" s="85"/>
    </row>
    <row r="338" spans="1:19" s="11" customFormat="1" ht="18.75">
      <c r="A338" s="42" t="s">
        <v>190</v>
      </c>
      <c r="B338" s="15" t="s">
        <v>129</v>
      </c>
      <c r="C338" s="15" t="s">
        <v>124</v>
      </c>
      <c r="D338" s="29" t="s">
        <v>47</v>
      </c>
      <c r="E338" s="29">
        <v>610</v>
      </c>
      <c r="F338" s="10">
        <v>184375.9</v>
      </c>
      <c r="G338" s="10">
        <v>185468</v>
      </c>
      <c r="H338" s="10"/>
      <c r="I338" s="10"/>
      <c r="J338" s="10">
        <f>K338+L338+M338</f>
        <v>185352.9</v>
      </c>
      <c r="K338" s="10">
        <v>185352.9</v>
      </c>
      <c r="L338" s="10"/>
      <c r="M338" s="10"/>
      <c r="N338" s="10">
        <f>Q338+P338+O338</f>
        <v>185352.9</v>
      </c>
      <c r="O338" s="10">
        <v>185352.9</v>
      </c>
      <c r="P338" s="10"/>
      <c r="Q338" s="10"/>
      <c r="R338" s="26"/>
      <c r="S338" s="85"/>
    </row>
    <row r="339" spans="1:19" s="11" customFormat="1" ht="37.5">
      <c r="A339" s="34" t="s">
        <v>292</v>
      </c>
      <c r="B339" s="15" t="s">
        <v>129</v>
      </c>
      <c r="C339" s="15" t="s">
        <v>124</v>
      </c>
      <c r="D339" s="29" t="s">
        <v>286</v>
      </c>
      <c r="E339" s="29"/>
      <c r="F339" s="10">
        <f>F340</f>
        <v>10610.5</v>
      </c>
      <c r="G339" s="10">
        <f aca="true" t="shared" si="172" ref="G339:Q340">G340</f>
        <v>13710.5</v>
      </c>
      <c r="H339" s="10">
        <f t="shared" si="172"/>
        <v>0</v>
      </c>
      <c r="I339" s="10">
        <f t="shared" si="172"/>
        <v>0</v>
      </c>
      <c r="J339" s="10">
        <f t="shared" si="172"/>
        <v>13710.5</v>
      </c>
      <c r="K339" s="10">
        <f t="shared" si="172"/>
        <v>13710.5</v>
      </c>
      <c r="L339" s="10">
        <f t="shared" si="172"/>
        <v>0</v>
      </c>
      <c r="M339" s="10">
        <f t="shared" si="172"/>
        <v>0</v>
      </c>
      <c r="N339" s="10">
        <f t="shared" si="172"/>
        <v>13710.5</v>
      </c>
      <c r="O339" s="10">
        <f t="shared" si="172"/>
        <v>13710.5</v>
      </c>
      <c r="P339" s="10">
        <f t="shared" si="172"/>
        <v>0</v>
      </c>
      <c r="Q339" s="10">
        <f t="shared" si="172"/>
        <v>0</v>
      </c>
      <c r="R339" s="26"/>
      <c r="S339" s="85"/>
    </row>
    <row r="340" spans="1:19" s="11" customFormat="1" ht="75">
      <c r="A340" s="42" t="s">
        <v>98</v>
      </c>
      <c r="B340" s="15" t="s">
        <v>129</v>
      </c>
      <c r="C340" s="15" t="s">
        <v>124</v>
      </c>
      <c r="D340" s="29" t="s">
        <v>17</v>
      </c>
      <c r="E340" s="15"/>
      <c r="F340" s="10">
        <f>F341</f>
        <v>10610.5</v>
      </c>
      <c r="G340" s="10">
        <f t="shared" si="172"/>
        <v>13710.5</v>
      </c>
      <c r="H340" s="10">
        <f t="shared" si="172"/>
        <v>0</v>
      </c>
      <c r="I340" s="10">
        <f t="shared" si="172"/>
        <v>0</v>
      </c>
      <c r="J340" s="10">
        <f t="shared" si="172"/>
        <v>13710.5</v>
      </c>
      <c r="K340" s="10">
        <f t="shared" si="172"/>
        <v>13710.5</v>
      </c>
      <c r="L340" s="10">
        <f t="shared" si="172"/>
        <v>0</v>
      </c>
      <c r="M340" s="10">
        <f t="shared" si="172"/>
        <v>0</v>
      </c>
      <c r="N340" s="10">
        <f t="shared" si="172"/>
        <v>13710.5</v>
      </c>
      <c r="O340" s="10">
        <f t="shared" si="172"/>
        <v>13710.5</v>
      </c>
      <c r="P340" s="10">
        <f t="shared" si="172"/>
        <v>0</v>
      </c>
      <c r="Q340" s="10">
        <f t="shared" si="172"/>
        <v>0</v>
      </c>
      <c r="R340" s="26"/>
      <c r="S340" s="85"/>
    </row>
    <row r="341" spans="1:19" s="11" customFormat="1" ht="18.75">
      <c r="A341" s="42" t="s">
        <v>190</v>
      </c>
      <c r="B341" s="15" t="s">
        <v>129</v>
      </c>
      <c r="C341" s="15" t="s">
        <v>124</v>
      </c>
      <c r="D341" s="29" t="s">
        <v>17</v>
      </c>
      <c r="E341" s="15" t="s">
        <v>189</v>
      </c>
      <c r="F341" s="10">
        <v>10610.5</v>
      </c>
      <c r="G341" s="10">
        <v>13710.5</v>
      </c>
      <c r="H341" s="10"/>
      <c r="I341" s="10"/>
      <c r="J341" s="10">
        <f>K341+L341+M341</f>
        <v>13710.5</v>
      </c>
      <c r="K341" s="10">
        <v>13710.5</v>
      </c>
      <c r="L341" s="10"/>
      <c r="M341" s="10"/>
      <c r="N341" s="10">
        <f>O341+P341+Q341</f>
        <v>13710.5</v>
      </c>
      <c r="O341" s="86">
        <v>13710.5</v>
      </c>
      <c r="P341" s="86"/>
      <c r="Q341" s="86"/>
      <c r="R341" s="26"/>
      <c r="S341" s="85"/>
    </row>
    <row r="342" spans="1:19" s="11" customFormat="1" ht="63" customHeight="1">
      <c r="A342" s="34" t="s">
        <v>291</v>
      </c>
      <c r="B342" s="15" t="s">
        <v>129</v>
      </c>
      <c r="C342" s="15" t="s">
        <v>124</v>
      </c>
      <c r="D342" s="29" t="s">
        <v>48</v>
      </c>
      <c r="E342" s="15"/>
      <c r="F342" s="10">
        <f>F343</f>
        <v>2625.3</v>
      </c>
      <c r="G342" s="10">
        <f aca="true" t="shared" si="173" ref="G342:Q343">G343</f>
        <v>2025.3</v>
      </c>
      <c r="H342" s="10">
        <f t="shared" si="173"/>
        <v>0</v>
      </c>
      <c r="I342" s="10">
        <f t="shared" si="173"/>
        <v>0</v>
      </c>
      <c r="J342" s="10">
        <f t="shared" si="173"/>
        <v>2025.3</v>
      </c>
      <c r="K342" s="10">
        <f t="shared" si="173"/>
        <v>2025.3</v>
      </c>
      <c r="L342" s="10">
        <f t="shared" si="173"/>
        <v>0</v>
      </c>
      <c r="M342" s="10">
        <f t="shared" si="173"/>
        <v>0</v>
      </c>
      <c r="N342" s="10">
        <f t="shared" si="173"/>
        <v>2025.3</v>
      </c>
      <c r="O342" s="10">
        <f t="shared" si="173"/>
        <v>2025.3</v>
      </c>
      <c r="P342" s="10">
        <f t="shared" si="173"/>
        <v>0</v>
      </c>
      <c r="Q342" s="10">
        <f t="shared" si="173"/>
        <v>0</v>
      </c>
      <c r="R342" s="26"/>
      <c r="S342" s="85"/>
    </row>
    <row r="343" spans="1:19" s="11" customFormat="1" ht="75">
      <c r="A343" s="42" t="s">
        <v>98</v>
      </c>
      <c r="B343" s="15" t="s">
        <v>129</v>
      </c>
      <c r="C343" s="15" t="s">
        <v>124</v>
      </c>
      <c r="D343" s="29" t="s">
        <v>49</v>
      </c>
      <c r="E343" s="15"/>
      <c r="F343" s="10">
        <f>F344</f>
        <v>2625.3</v>
      </c>
      <c r="G343" s="10">
        <f t="shared" si="173"/>
        <v>2025.3</v>
      </c>
      <c r="H343" s="10">
        <f t="shared" si="173"/>
        <v>0</v>
      </c>
      <c r="I343" s="10">
        <f t="shared" si="173"/>
        <v>0</v>
      </c>
      <c r="J343" s="10">
        <f t="shared" si="173"/>
        <v>2025.3</v>
      </c>
      <c r="K343" s="10">
        <f t="shared" si="173"/>
        <v>2025.3</v>
      </c>
      <c r="L343" s="10">
        <f t="shared" si="173"/>
        <v>0</v>
      </c>
      <c r="M343" s="10">
        <f t="shared" si="173"/>
        <v>0</v>
      </c>
      <c r="N343" s="10">
        <f t="shared" si="173"/>
        <v>2025.3</v>
      </c>
      <c r="O343" s="10">
        <f t="shared" si="173"/>
        <v>2025.3</v>
      </c>
      <c r="P343" s="10">
        <f t="shared" si="173"/>
        <v>0</v>
      </c>
      <c r="Q343" s="10">
        <f t="shared" si="173"/>
        <v>0</v>
      </c>
      <c r="R343" s="26"/>
      <c r="S343" s="85"/>
    </row>
    <row r="344" spans="1:19" s="11" customFormat="1" ht="18.75">
      <c r="A344" s="42" t="s">
        <v>190</v>
      </c>
      <c r="B344" s="15" t="s">
        <v>129</v>
      </c>
      <c r="C344" s="15" t="s">
        <v>124</v>
      </c>
      <c r="D344" s="29" t="s">
        <v>49</v>
      </c>
      <c r="E344" s="15" t="s">
        <v>189</v>
      </c>
      <c r="F344" s="10">
        <v>2625.3</v>
      </c>
      <c r="G344" s="10">
        <v>2025.3</v>
      </c>
      <c r="H344" s="10"/>
      <c r="I344" s="10"/>
      <c r="J344" s="10">
        <f>K344+L344+M344</f>
        <v>2025.3</v>
      </c>
      <c r="K344" s="10">
        <v>2025.3</v>
      </c>
      <c r="L344" s="10"/>
      <c r="M344" s="10"/>
      <c r="N344" s="10">
        <f>O344+P344+Q344</f>
        <v>2025.3</v>
      </c>
      <c r="O344" s="86">
        <v>2025.3</v>
      </c>
      <c r="P344" s="86"/>
      <c r="Q344" s="86"/>
      <c r="R344" s="26"/>
      <c r="S344" s="85"/>
    </row>
    <row r="345" spans="1:19" s="11" customFormat="1" ht="75">
      <c r="A345" s="34" t="s">
        <v>296</v>
      </c>
      <c r="B345" s="15" t="s">
        <v>129</v>
      </c>
      <c r="C345" s="15" t="s">
        <v>124</v>
      </c>
      <c r="D345" s="29" t="s">
        <v>287</v>
      </c>
      <c r="E345" s="15"/>
      <c r="F345" s="10">
        <f>F346+F348</f>
        <v>3964</v>
      </c>
      <c r="G345" s="10">
        <f aca="true" t="shared" si="174" ref="G345:Q345">G346+G348</f>
        <v>0</v>
      </c>
      <c r="H345" s="10">
        <f t="shared" si="174"/>
        <v>3864</v>
      </c>
      <c r="I345" s="10">
        <f t="shared" si="174"/>
        <v>0</v>
      </c>
      <c r="J345" s="10">
        <f t="shared" si="174"/>
        <v>3880.3</v>
      </c>
      <c r="K345" s="10">
        <f t="shared" si="174"/>
        <v>0</v>
      </c>
      <c r="L345" s="10">
        <f t="shared" si="174"/>
        <v>3880.3</v>
      </c>
      <c r="M345" s="10">
        <f t="shared" si="174"/>
        <v>0</v>
      </c>
      <c r="N345" s="10">
        <f t="shared" si="174"/>
        <v>3980.3</v>
      </c>
      <c r="O345" s="10">
        <f t="shared" si="174"/>
        <v>0</v>
      </c>
      <c r="P345" s="10">
        <f t="shared" si="174"/>
        <v>3980.3</v>
      </c>
      <c r="Q345" s="10">
        <f t="shared" si="174"/>
        <v>0</v>
      </c>
      <c r="R345" s="26"/>
      <c r="S345" s="85"/>
    </row>
    <row r="346" spans="1:19" s="11" customFormat="1" ht="56.25">
      <c r="A346" s="42" t="s">
        <v>297</v>
      </c>
      <c r="B346" s="15" t="s">
        <v>129</v>
      </c>
      <c r="C346" s="15" t="s">
        <v>124</v>
      </c>
      <c r="D346" s="29" t="s">
        <v>50</v>
      </c>
      <c r="E346" s="15"/>
      <c r="F346" s="10">
        <f>F347</f>
        <v>2783.7</v>
      </c>
      <c r="G346" s="10">
        <f aca="true" t="shared" si="175" ref="G346:Q346">G347</f>
        <v>0</v>
      </c>
      <c r="H346" s="10">
        <f t="shared" si="175"/>
        <v>2683.7</v>
      </c>
      <c r="I346" s="10">
        <f t="shared" si="175"/>
        <v>0</v>
      </c>
      <c r="J346" s="10">
        <f t="shared" si="175"/>
        <v>2700</v>
      </c>
      <c r="K346" s="10">
        <f t="shared" si="175"/>
        <v>0</v>
      </c>
      <c r="L346" s="10">
        <f t="shared" si="175"/>
        <v>2700</v>
      </c>
      <c r="M346" s="10">
        <f t="shared" si="175"/>
        <v>0</v>
      </c>
      <c r="N346" s="10">
        <f t="shared" si="175"/>
        <v>2800</v>
      </c>
      <c r="O346" s="10">
        <f t="shared" si="175"/>
        <v>0</v>
      </c>
      <c r="P346" s="10">
        <f t="shared" si="175"/>
        <v>2800</v>
      </c>
      <c r="Q346" s="10">
        <f t="shared" si="175"/>
        <v>0</v>
      </c>
      <c r="R346" s="26"/>
      <c r="S346" s="85"/>
    </row>
    <row r="347" spans="1:19" s="11" customFormat="1" ht="18.75">
      <c r="A347" s="42" t="s">
        <v>190</v>
      </c>
      <c r="B347" s="15" t="s">
        <v>129</v>
      </c>
      <c r="C347" s="15" t="s">
        <v>124</v>
      </c>
      <c r="D347" s="29" t="s">
        <v>50</v>
      </c>
      <c r="E347" s="15" t="s">
        <v>189</v>
      </c>
      <c r="F347" s="10">
        <v>2783.7</v>
      </c>
      <c r="G347" s="10"/>
      <c r="H347" s="10">
        <v>2683.7</v>
      </c>
      <c r="I347" s="10"/>
      <c r="J347" s="10">
        <f>K347+L347+M347</f>
        <v>2700</v>
      </c>
      <c r="K347" s="10"/>
      <c r="L347" s="10">
        <v>2700</v>
      </c>
      <c r="M347" s="10"/>
      <c r="N347" s="10">
        <f>O347+P347+Q347</f>
        <v>2800</v>
      </c>
      <c r="O347" s="86"/>
      <c r="P347" s="86">
        <v>2800</v>
      </c>
      <c r="Q347" s="86"/>
      <c r="R347" s="26"/>
      <c r="S347" s="85"/>
    </row>
    <row r="348" spans="1:19" s="11" customFormat="1" ht="56.25">
      <c r="A348" s="42" t="s">
        <v>450</v>
      </c>
      <c r="B348" s="15" t="s">
        <v>129</v>
      </c>
      <c r="C348" s="15" t="s">
        <v>124</v>
      </c>
      <c r="D348" s="15" t="s">
        <v>453</v>
      </c>
      <c r="E348" s="15"/>
      <c r="F348" s="10">
        <f>F349</f>
        <v>1180.3</v>
      </c>
      <c r="G348" s="10">
        <f aca="true" t="shared" si="176" ref="G348:Q348">G349</f>
        <v>0</v>
      </c>
      <c r="H348" s="10">
        <f t="shared" si="176"/>
        <v>1180.3</v>
      </c>
      <c r="I348" s="10">
        <f t="shared" si="176"/>
        <v>0</v>
      </c>
      <c r="J348" s="10">
        <f t="shared" si="176"/>
        <v>1180.3</v>
      </c>
      <c r="K348" s="10">
        <f t="shared" si="176"/>
        <v>0</v>
      </c>
      <c r="L348" s="10">
        <f t="shared" si="176"/>
        <v>1180.3</v>
      </c>
      <c r="M348" s="10">
        <f t="shared" si="176"/>
        <v>0</v>
      </c>
      <c r="N348" s="10">
        <f t="shared" si="176"/>
        <v>1180.3</v>
      </c>
      <c r="O348" s="10">
        <f t="shared" si="176"/>
        <v>0</v>
      </c>
      <c r="P348" s="10">
        <f t="shared" si="176"/>
        <v>1180.3</v>
      </c>
      <c r="Q348" s="10">
        <f t="shared" si="176"/>
        <v>0</v>
      </c>
      <c r="R348" s="26"/>
      <c r="S348" s="85"/>
    </row>
    <row r="349" spans="1:19" s="11" customFormat="1" ht="18.75">
      <c r="A349" s="42" t="s">
        <v>190</v>
      </c>
      <c r="B349" s="15" t="s">
        <v>129</v>
      </c>
      <c r="C349" s="15" t="s">
        <v>124</v>
      </c>
      <c r="D349" s="15" t="s">
        <v>453</v>
      </c>
      <c r="E349" s="15" t="s">
        <v>189</v>
      </c>
      <c r="F349" s="10">
        <f>G349+H349+I349</f>
        <v>1180.3</v>
      </c>
      <c r="G349" s="10"/>
      <c r="H349" s="10">
        <v>1180.3</v>
      </c>
      <c r="I349" s="10"/>
      <c r="J349" s="10">
        <f>K349+L349+M349</f>
        <v>1180.3</v>
      </c>
      <c r="K349" s="10"/>
      <c r="L349" s="10">
        <v>1180.3</v>
      </c>
      <c r="M349" s="10"/>
      <c r="N349" s="10">
        <f>O349+P349+Q349</f>
        <v>1180.3</v>
      </c>
      <c r="O349" s="86"/>
      <c r="P349" s="86">
        <v>1180.3</v>
      </c>
      <c r="Q349" s="86"/>
      <c r="R349" s="26"/>
      <c r="S349" s="85"/>
    </row>
    <row r="350" spans="1:19" s="11" customFormat="1" ht="56.25">
      <c r="A350" s="42" t="s">
        <v>428</v>
      </c>
      <c r="B350" s="15" t="s">
        <v>129</v>
      </c>
      <c r="C350" s="15" t="s">
        <v>124</v>
      </c>
      <c r="D350" s="29" t="s">
        <v>427</v>
      </c>
      <c r="E350" s="15"/>
      <c r="F350" s="10">
        <f>F351</f>
        <v>854.7</v>
      </c>
      <c r="G350" s="10">
        <f aca="true" t="shared" si="177" ref="G350:Q351">G351</f>
        <v>0</v>
      </c>
      <c r="H350" s="10">
        <f t="shared" si="177"/>
        <v>0</v>
      </c>
      <c r="I350" s="10">
        <f t="shared" si="177"/>
        <v>0</v>
      </c>
      <c r="J350" s="10">
        <f t="shared" si="177"/>
        <v>0</v>
      </c>
      <c r="K350" s="10">
        <f t="shared" si="177"/>
        <v>0</v>
      </c>
      <c r="L350" s="10">
        <f t="shared" si="177"/>
        <v>0</v>
      </c>
      <c r="M350" s="10">
        <f t="shared" si="177"/>
        <v>0</v>
      </c>
      <c r="N350" s="10">
        <f t="shared" si="177"/>
        <v>0</v>
      </c>
      <c r="O350" s="10">
        <f t="shared" si="177"/>
        <v>0</v>
      </c>
      <c r="P350" s="10">
        <f t="shared" si="177"/>
        <v>0</v>
      </c>
      <c r="Q350" s="10">
        <f t="shared" si="177"/>
        <v>0</v>
      </c>
      <c r="R350" s="26"/>
      <c r="S350" s="85"/>
    </row>
    <row r="351" spans="1:19" s="11" customFormat="1" ht="75">
      <c r="A351" s="107" t="s">
        <v>635</v>
      </c>
      <c r="B351" s="15" t="s">
        <v>129</v>
      </c>
      <c r="C351" s="15" t="s">
        <v>124</v>
      </c>
      <c r="D351" s="29" t="s">
        <v>553</v>
      </c>
      <c r="E351" s="15"/>
      <c r="F351" s="10">
        <f>F352</f>
        <v>854.7</v>
      </c>
      <c r="G351" s="10">
        <f t="shared" si="177"/>
        <v>0</v>
      </c>
      <c r="H351" s="10">
        <f t="shared" si="177"/>
        <v>0</v>
      </c>
      <c r="I351" s="10">
        <f t="shared" si="177"/>
        <v>0</v>
      </c>
      <c r="J351" s="10">
        <f t="shared" si="177"/>
        <v>0</v>
      </c>
      <c r="K351" s="10">
        <f t="shared" si="177"/>
        <v>0</v>
      </c>
      <c r="L351" s="10">
        <f t="shared" si="177"/>
        <v>0</v>
      </c>
      <c r="M351" s="10">
        <f t="shared" si="177"/>
        <v>0</v>
      </c>
      <c r="N351" s="10">
        <f t="shared" si="177"/>
        <v>0</v>
      </c>
      <c r="O351" s="10">
        <f t="shared" si="177"/>
        <v>0</v>
      </c>
      <c r="P351" s="10">
        <f t="shared" si="177"/>
        <v>0</v>
      </c>
      <c r="Q351" s="10">
        <f t="shared" si="177"/>
        <v>0</v>
      </c>
      <c r="R351" s="26"/>
      <c r="S351" s="85"/>
    </row>
    <row r="352" spans="1:19" s="11" customFormat="1" ht="18.75">
      <c r="A352" s="42" t="s">
        <v>190</v>
      </c>
      <c r="B352" s="15" t="s">
        <v>129</v>
      </c>
      <c r="C352" s="15" t="s">
        <v>124</v>
      </c>
      <c r="D352" s="29" t="s">
        <v>553</v>
      </c>
      <c r="E352" s="15" t="s">
        <v>189</v>
      </c>
      <c r="F352" s="10">
        <v>854.7</v>
      </c>
      <c r="G352" s="10"/>
      <c r="H352" s="10"/>
      <c r="I352" s="10"/>
      <c r="J352" s="10">
        <v>0</v>
      </c>
      <c r="K352" s="10"/>
      <c r="L352" s="10"/>
      <c r="M352" s="10"/>
      <c r="N352" s="10">
        <v>0</v>
      </c>
      <c r="O352" s="86"/>
      <c r="P352" s="86"/>
      <c r="Q352" s="86"/>
      <c r="R352" s="26"/>
      <c r="S352" s="85"/>
    </row>
    <row r="353" spans="1:19" s="11" customFormat="1" ht="37.5">
      <c r="A353" s="34" t="s">
        <v>585</v>
      </c>
      <c r="B353" s="15" t="s">
        <v>129</v>
      </c>
      <c r="C353" s="15" t="s">
        <v>124</v>
      </c>
      <c r="D353" s="35" t="s">
        <v>512</v>
      </c>
      <c r="E353" s="15"/>
      <c r="F353" s="10">
        <f aca="true" t="shared" si="178" ref="F353:Q353">F354</f>
        <v>3137.8</v>
      </c>
      <c r="G353" s="10">
        <f t="shared" si="178"/>
        <v>3137.5</v>
      </c>
      <c r="H353" s="10">
        <f t="shared" si="178"/>
        <v>0.3</v>
      </c>
      <c r="I353" s="10">
        <f t="shared" si="178"/>
        <v>0</v>
      </c>
      <c r="J353" s="10">
        <f t="shared" si="178"/>
        <v>3137.8</v>
      </c>
      <c r="K353" s="10">
        <f t="shared" si="178"/>
        <v>3137.5</v>
      </c>
      <c r="L353" s="10">
        <f t="shared" si="178"/>
        <v>0.3</v>
      </c>
      <c r="M353" s="10">
        <f t="shared" si="178"/>
        <v>0</v>
      </c>
      <c r="N353" s="10">
        <f t="shared" si="178"/>
        <v>4706</v>
      </c>
      <c r="O353" s="10">
        <f t="shared" si="178"/>
        <v>4705.5</v>
      </c>
      <c r="P353" s="10">
        <f t="shared" si="178"/>
        <v>0.5</v>
      </c>
      <c r="Q353" s="10">
        <f t="shared" si="178"/>
        <v>0</v>
      </c>
      <c r="R353" s="26"/>
      <c r="S353" s="85"/>
    </row>
    <row r="354" spans="1:19" s="11" customFormat="1" ht="78" customHeight="1">
      <c r="A354" s="34" t="s">
        <v>690</v>
      </c>
      <c r="B354" s="15" t="s">
        <v>129</v>
      </c>
      <c r="C354" s="15" t="s">
        <v>124</v>
      </c>
      <c r="D354" s="29" t="s">
        <v>511</v>
      </c>
      <c r="E354" s="15"/>
      <c r="F354" s="10">
        <f>F355</f>
        <v>3137.8</v>
      </c>
      <c r="G354" s="10">
        <f aca="true" t="shared" si="179" ref="G354:Q354">G355</f>
        <v>3137.5</v>
      </c>
      <c r="H354" s="10">
        <f t="shared" si="179"/>
        <v>0.3</v>
      </c>
      <c r="I354" s="10">
        <f t="shared" si="179"/>
        <v>0</v>
      </c>
      <c r="J354" s="10">
        <f t="shared" si="179"/>
        <v>3137.8</v>
      </c>
      <c r="K354" s="10">
        <f t="shared" si="179"/>
        <v>3137.5</v>
      </c>
      <c r="L354" s="10">
        <f t="shared" si="179"/>
        <v>0.3</v>
      </c>
      <c r="M354" s="10">
        <f t="shared" si="179"/>
        <v>0</v>
      </c>
      <c r="N354" s="10">
        <f t="shared" si="179"/>
        <v>4706</v>
      </c>
      <c r="O354" s="10">
        <f t="shared" si="179"/>
        <v>4705.5</v>
      </c>
      <c r="P354" s="10">
        <f t="shared" si="179"/>
        <v>0.5</v>
      </c>
      <c r="Q354" s="10">
        <f t="shared" si="179"/>
        <v>0</v>
      </c>
      <c r="R354" s="26"/>
      <c r="S354" s="85"/>
    </row>
    <row r="355" spans="1:19" s="11" customFormat="1" ht="18.75">
      <c r="A355" s="42" t="s">
        <v>190</v>
      </c>
      <c r="B355" s="15" t="s">
        <v>129</v>
      </c>
      <c r="C355" s="15" t="s">
        <v>124</v>
      </c>
      <c r="D355" s="29" t="s">
        <v>511</v>
      </c>
      <c r="E355" s="15" t="s">
        <v>189</v>
      </c>
      <c r="F355" s="10">
        <f>G355+H355+I355</f>
        <v>3137.8</v>
      </c>
      <c r="G355" s="10">
        <v>3137.5</v>
      </c>
      <c r="H355" s="10">
        <v>0.3</v>
      </c>
      <c r="I355" s="10"/>
      <c r="J355" s="10">
        <f>K355+L355+M355</f>
        <v>3137.8</v>
      </c>
      <c r="K355" s="10">
        <v>3137.5</v>
      </c>
      <c r="L355" s="10">
        <v>0.3</v>
      </c>
      <c r="M355" s="10"/>
      <c r="N355" s="10">
        <f>O355+P355+Q355</f>
        <v>4706</v>
      </c>
      <c r="O355" s="10">
        <v>4705.5</v>
      </c>
      <c r="P355" s="10">
        <v>0.5</v>
      </c>
      <c r="Q355" s="10"/>
      <c r="R355" s="26"/>
      <c r="S355" s="85"/>
    </row>
    <row r="356" spans="1:19" s="11" customFormat="1" ht="44.25" customHeight="1">
      <c r="A356" s="42" t="s">
        <v>586</v>
      </c>
      <c r="B356" s="15" t="s">
        <v>129</v>
      </c>
      <c r="C356" s="15" t="s">
        <v>124</v>
      </c>
      <c r="D356" s="29" t="s">
        <v>513</v>
      </c>
      <c r="E356" s="15"/>
      <c r="F356" s="10">
        <f>F357</f>
        <v>0</v>
      </c>
      <c r="G356" s="10">
        <f aca="true" t="shared" si="180" ref="G356:Q357">G357</f>
        <v>0</v>
      </c>
      <c r="H356" s="10">
        <f t="shared" si="180"/>
        <v>0</v>
      </c>
      <c r="I356" s="10">
        <f t="shared" si="180"/>
        <v>0</v>
      </c>
      <c r="J356" s="10">
        <f t="shared" si="180"/>
        <v>1655.1000000000001</v>
      </c>
      <c r="K356" s="10">
        <f t="shared" si="180"/>
        <v>1584.4</v>
      </c>
      <c r="L356" s="10">
        <f t="shared" si="180"/>
        <v>70.7</v>
      </c>
      <c r="M356" s="10">
        <f t="shared" si="180"/>
        <v>0</v>
      </c>
      <c r="N356" s="10">
        <f t="shared" si="180"/>
        <v>4900.2</v>
      </c>
      <c r="O356" s="10">
        <f t="shared" si="180"/>
        <v>4691</v>
      </c>
      <c r="P356" s="10">
        <f t="shared" si="180"/>
        <v>209.2</v>
      </c>
      <c r="Q356" s="10">
        <f t="shared" si="180"/>
        <v>0</v>
      </c>
      <c r="R356" s="26"/>
      <c r="S356" s="85"/>
    </row>
    <row r="357" spans="1:19" s="11" customFormat="1" ht="48" customHeight="1">
      <c r="A357" s="42" t="s">
        <v>691</v>
      </c>
      <c r="B357" s="15" t="s">
        <v>129</v>
      </c>
      <c r="C357" s="15" t="s">
        <v>124</v>
      </c>
      <c r="D357" s="29" t="s">
        <v>514</v>
      </c>
      <c r="E357" s="15"/>
      <c r="F357" s="10">
        <f>F358</f>
        <v>0</v>
      </c>
      <c r="G357" s="10">
        <f t="shared" si="180"/>
        <v>0</v>
      </c>
      <c r="H357" s="10">
        <f t="shared" si="180"/>
        <v>0</v>
      </c>
      <c r="I357" s="10">
        <f t="shared" si="180"/>
        <v>0</v>
      </c>
      <c r="J357" s="10">
        <f t="shared" si="180"/>
        <v>1655.1000000000001</v>
      </c>
      <c r="K357" s="10">
        <f t="shared" si="180"/>
        <v>1584.4</v>
      </c>
      <c r="L357" s="10">
        <f t="shared" si="180"/>
        <v>70.7</v>
      </c>
      <c r="M357" s="10">
        <f t="shared" si="180"/>
        <v>0</v>
      </c>
      <c r="N357" s="10">
        <f t="shared" si="180"/>
        <v>4900.2</v>
      </c>
      <c r="O357" s="10">
        <f t="shared" si="180"/>
        <v>4691</v>
      </c>
      <c r="P357" s="10">
        <f t="shared" si="180"/>
        <v>209.2</v>
      </c>
      <c r="Q357" s="10">
        <f t="shared" si="180"/>
        <v>0</v>
      </c>
      <c r="R357" s="26"/>
      <c r="S357" s="85"/>
    </row>
    <row r="358" spans="1:19" s="11" customFormat="1" ht="18.75">
      <c r="A358" s="42" t="s">
        <v>190</v>
      </c>
      <c r="B358" s="15" t="s">
        <v>129</v>
      </c>
      <c r="C358" s="15" t="s">
        <v>124</v>
      </c>
      <c r="D358" s="29" t="s">
        <v>514</v>
      </c>
      <c r="E358" s="15" t="s">
        <v>189</v>
      </c>
      <c r="F358" s="10">
        <f>G358+H358+I358</f>
        <v>0</v>
      </c>
      <c r="G358" s="10"/>
      <c r="H358" s="10"/>
      <c r="I358" s="10"/>
      <c r="J358" s="10">
        <f>K358+L358+M358</f>
        <v>1655.1000000000001</v>
      </c>
      <c r="K358" s="10">
        <v>1584.4</v>
      </c>
      <c r="L358" s="10">
        <v>70.7</v>
      </c>
      <c r="M358" s="10"/>
      <c r="N358" s="10">
        <f>O358+P358+Q358</f>
        <v>4900.2</v>
      </c>
      <c r="O358" s="10">
        <v>4691</v>
      </c>
      <c r="P358" s="10">
        <v>209.2</v>
      </c>
      <c r="Q358" s="10"/>
      <c r="R358" s="26"/>
      <c r="S358" s="85"/>
    </row>
    <row r="359" spans="1:19" s="11" customFormat="1" ht="67.5" customHeight="1">
      <c r="A359" s="42" t="s">
        <v>638</v>
      </c>
      <c r="B359" s="15" t="s">
        <v>129</v>
      </c>
      <c r="C359" s="15" t="s">
        <v>124</v>
      </c>
      <c r="D359" s="29" t="s">
        <v>611</v>
      </c>
      <c r="E359" s="15"/>
      <c r="F359" s="10">
        <f>F360</f>
        <v>11104.300000000001</v>
      </c>
      <c r="G359" s="10">
        <f aca="true" t="shared" si="181" ref="G359:Q360">G360</f>
        <v>10882.2</v>
      </c>
      <c r="H359" s="10">
        <f t="shared" si="181"/>
        <v>222.1</v>
      </c>
      <c r="I359" s="10">
        <f t="shared" si="181"/>
        <v>0</v>
      </c>
      <c r="J359" s="10">
        <f t="shared" si="181"/>
        <v>11600.7</v>
      </c>
      <c r="K359" s="10">
        <f t="shared" si="181"/>
        <v>11368.7</v>
      </c>
      <c r="L359" s="10">
        <f t="shared" si="181"/>
        <v>232</v>
      </c>
      <c r="M359" s="10">
        <f t="shared" si="181"/>
        <v>0</v>
      </c>
      <c r="N359" s="10">
        <f t="shared" si="181"/>
        <v>11314.4</v>
      </c>
      <c r="O359" s="10">
        <f t="shared" si="181"/>
        <v>11088.1</v>
      </c>
      <c r="P359" s="10">
        <f t="shared" si="181"/>
        <v>226.3</v>
      </c>
      <c r="Q359" s="10">
        <f t="shared" si="181"/>
        <v>0</v>
      </c>
      <c r="R359" s="26"/>
      <c r="S359" s="85"/>
    </row>
    <row r="360" spans="1:19" s="11" customFormat="1" ht="64.5" customHeight="1">
      <c r="A360" s="42" t="s">
        <v>597</v>
      </c>
      <c r="B360" s="15" t="s">
        <v>129</v>
      </c>
      <c r="C360" s="15" t="s">
        <v>124</v>
      </c>
      <c r="D360" s="29" t="s">
        <v>613</v>
      </c>
      <c r="E360" s="15"/>
      <c r="F360" s="10">
        <f>F361</f>
        <v>11104.300000000001</v>
      </c>
      <c r="G360" s="10">
        <f t="shared" si="181"/>
        <v>10882.2</v>
      </c>
      <c r="H360" s="10">
        <f t="shared" si="181"/>
        <v>222.1</v>
      </c>
      <c r="I360" s="10">
        <f t="shared" si="181"/>
        <v>0</v>
      </c>
      <c r="J360" s="10">
        <f t="shared" si="181"/>
        <v>11600.7</v>
      </c>
      <c r="K360" s="10">
        <f t="shared" si="181"/>
        <v>11368.7</v>
      </c>
      <c r="L360" s="10">
        <f t="shared" si="181"/>
        <v>232</v>
      </c>
      <c r="M360" s="10">
        <f t="shared" si="181"/>
        <v>0</v>
      </c>
      <c r="N360" s="10">
        <f t="shared" si="181"/>
        <v>11314.4</v>
      </c>
      <c r="O360" s="10">
        <f t="shared" si="181"/>
        <v>11088.1</v>
      </c>
      <c r="P360" s="10">
        <f t="shared" si="181"/>
        <v>226.3</v>
      </c>
      <c r="Q360" s="10">
        <f t="shared" si="181"/>
        <v>0</v>
      </c>
      <c r="R360" s="26"/>
      <c r="S360" s="85"/>
    </row>
    <row r="361" spans="1:19" s="11" customFormat="1" ht="18.75">
      <c r="A361" s="42" t="s">
        <v>190</v>
      </c>
      <c r="B361" s="15" t="s">
        <v>129</v>
      </c>
      <c r="C361" s="15" t="s">
        <v>124</v>
      </c>
      <c r="D361" s="29" t="s">
        <v>613</v>
      </c>
      <c r="E361" s="15" t="s">
        <v>189</v>
      </c>
      <c r="F361" s="10">
        <f>G361+H361+I361</f>
        <v>11104.300000000001</v>
      </c>
      <c r="G361" s="10">
        <v>10882.2</v>
      </c>
      <c r="H361" s="10">
        <v>222.1</v>
      </c>
      <c r="I361" s="10"/>
      <c r="J361" s="10">
        <f>K361+L361+M361</f>
        <v>11600.7</v>
      </c>
      <c r="K361" s="10">
        <v>11368.7</v>
      </c>
      <c r="L361" s="10">
        <v>232</v>
      </c>
      <c r="M361" s="10"/>
      <c r="N361" s="10">
        <f>O361+P361+Q361</f>
        <v>11314.4</v>
      </c>
      <c r="O361" s="10">
        <v>11088.1</v>
      </c>
      <c r="P361" s="10">
        <v>226.3</v>
      </c>
      <c r="Q361" s="10"/>
      <c r="R361" s="26"/>
      <c r="S361" s="85"/>
    </row>
    <row r="362" spans="1:19" s="11" customFormat="1" ht="18.75">
      <c r="A362" s="43" t="s">
        <v>106</v>
      </c>
      <c r="B362" s="12" t="s">
        <v>129</v>
      </c>
      <c r="C362" s="12" t="s">
        <v>123</v>
      </c>
      <c r="D362" s="131"/>
      <c r="E362" s="12"/>
      <c r="F362" s="13">
        <f>F363+F370</f>
        <v>27608.199999999997</v>
      </c>
      <c r="G362" s="13">
        <f aca="true" t="shared" si="182" ref="G362:Q362">G363+G370</f>
        <v>0</v>
      </c>
      <c r="H362" s="13">
        <f t="shared" si="182"/>
        <v>26940.9</v>
      </c>
      <c r="I362" s="13">
        <f t="shared" si="182"/>
        <v>0</v>
      </c>
      <c r="J362" s="13">
        <f t="shared" si="182"/>
        <v>27236</v>
      </c>
      <c r="K362" s="13">
        <f t="shared" si="182"/>
        <v>0</v>
      </c>
      <c r="L362" s="13">
        <f t="shared" si="182"/>
        <v>27236</v>
      </c>
      <c r="M362" s="13">
        <f t="shared" si="182"/>
        <v>0</v>
      </c>
      <c r="N362" s="13">
        <f t="shared" si="182"/>
        <v>27918</v>
      </c>
      <c r="O362" s="13">
        <f t="shared" si="182"/>
        <v>0</v>
      </c>
      <c r="P362" s="13">
        <f t="shared" si="182"/>
        <v>27918</v>
      </c>
      <c r="Q362" s="13">
        <f t="shared" si="182"/>
        <v>0</v>
      </c>
      <c r="R362" s="26"/>
      <c r="S362" s="85"/>
    </row>
    <row r="363" spans="1:19" s="11" customFormat="1" ht="52.5" customHeight="1">
      <c r="A363" s="42" t="s">
        <v>626</v>
      </c>
      <c r="B363" s="15" t="s">
        <v>129</v>
      </c>
      <c r="C363" s="15" t="s">
        <v>123</v>
      </c>
      <c r="D363" s="15" t="s">
        <v>263</v>
      </c>
      <c r="E363" s="15"/>
      <c r="F363" s="10">
        <f>F364</f>
        <v>11499.8</v>
      </c>
      <c r="G363" s="10">
        <f aca="true" t="shared" si="183" ref="G363:Q364">G364</f>
        <v>0</v>
      </c>
      <c r="H363" s="10">
        <f t="shared" si="183"/>
        <v>10832.5</v>
      </c>
      <c r="I363" s="10">
        <f t="shared" si="183"/>
        <v>0</v>
      </c>
      <c r="J363" s="10">
        <f t="shared" si="183"/>
        <v>10994.5</v>
      </c>
      <c r="K363" s="10">
        <f t="shared" si="183"/>
        <v>0</v>
      </c>
      <c r="L363" s="10">
        <f t="shared" si="183"/>
        <v>10994.5</v>
      </c>
      <c r="M363" s="10">
        <f t="shared" si="183"/>
        <v>0</v>
      </c>
      <c r="N363" s="10">
        <f t="shared" si="183"/>
        <v>11156.5</v>
      </c>
      <c r="O363" s="10">
        <f t="shared" si="183"/>
        <v>0</v>
      </c>
      <c r="P363" s="10">
        <f t="shared" si="183"/>
        <v>11156.5</v>
      </c>
      <c r="Q363" s="10">
        <f t="shared" si="183"/>
        <v>0</v>
      </c>
      <c r="R363" s="26"/>
      <c r="S363" s="85"/>
    </row>
    <row r="364" spans="1:19" s="11" customFormat="1" ht="37.5">
      <c r="A364" s="42" t="s">
        <v>95</v>
      </c>
      <c r="B364" s="15" t="s">
        <v>129</v>
      </c>
      <c r="C364" s="15" t="s">
        <v>123</v>
      </c>
      <c r="D364" s="15" t="s">
        <v>35</v>
      </c>
      <c r="E364" s="15"/>
      <c r="F364" s="10">
        <f>F365</f>
        <v>11499.8</v>
      </c>
      <c r="G364" s="10">
        <f t="shared" si="183"/>
        <v>0</v>
      </c>
      <c r="H364" s="10">
        <f t="shared" si="183"/>
        <v>10832.5</v>
      </c>
      <c r="I364" s="10">
        <f t="shared" si="183"/>
        <v>0</v>
      </c>
      <c r="J364" s="10">
        <f t="shared" si="183"/>
        <v>10994.5</v>
      </c>
      <c r="K364" s="10">
        <f t="shared" si="183"/>
        <v>0</v>
      </c>
      <c r="L364" s="10">
        <f t="shared" si="183"/>
        <v>10994.5</v>
      </c>
      <c r="M364" s="10">
        <f t="shared" si="183"/>
        <v>0</v>
      </c>
      <c r="N364" s="10">
        <f t="shared" si="183"/>
        <v>11156.5</v>
      </c>
      <c r="O364" s="10">
        <f t="shared" si="183"/>
        <v>0</v>
      </c>
      <c r="P364" s="10">
        <f t="shared" si="183"/>
        <v>11156.5</v>
      </c>
      <c r="Q364" s="10">
        <f t="shared" si="183"/>
        <v>0</v>
      </c>
      <c r="R364" s="26"/>
      <c r="S364" s="85"/>
    </row>
    <row r="365" spans="1:19" s="11" customFormat="1" ht="60" customHeight="1">
      <c r="A365" s="42" t="s">
        <v>350</v>
      </c>
      <c r="B365" s="15" t="s">
        <v>129</v>
      </c>
      <c r="C365" s="15" t="s">
        <v>123</v>
      </c>
      <c r="D365" s="15" t="s">
        <v>56</v>
      </c>
      <c r="E365" s="15"/>
      <c r="F365" s="10">
        <f>F366+F368</f>
        <v>11499.8</v>
      </c>
      <c r="G365" s="10">
        <f aca="true" t="shared" si="184" ref="G365:Q365">G366+G368</f>
        <v>0</v>
      </c>
      <c r="H365" s="10">
        <f t="shared" si="184"/>
        <v>10832.5</v>
      </c>
      <c r="I365" s="10">
        <f t="shared" si="184"/>
        <v>0</v>
      </c>
      <c r="J365" s="10">
        <f t="shared" si="184"/>
        <v>10994.5</v>
      </c>
      <c r="K365" s="10">
        <f t="shared" si="184"/>
        <v>0</v>
      </c>
      <c r="L365" s="10">
        <f t="shared" si="184"/>
        <v>10994.5</v>
      </c>
      <c r="M365" s="10">
        <f t="shared" si="184"/>
        <v>0</v>
      </c>
      <c r="N365" s="10">
        <f t="shared" si="184"/>
        <v>11156.5</v>
      </c>
      <c r="O365" s="10">
        <f t="shared" si="184"/>
        <v>0</v>
      </c>
      <c r="P365" s="10">
        <f t="shared" si="184"/>
        <v>11156.5</v>
      </c>
      <c r="Q365" s="10">
        <f t="shared" si="184"/>
        <v>0</v>
      </c>
      <c r="R365" s="26"/>
      <c r="S365" s="85"/>
    </row>
    <row r="366" spans="1:19" s="11" customFormat="1" ht="18.75">
      <c r="A366" s="42" t="s">
        <v>99</v>
      </c>
      <c r="B366" s="15" t="s">
        <v>129</v>
      </c>
      <c r="C366" s="15" t="s">
        <v>123</v>
      </c>
      <c r="D366" s="15" t="s">
        <v>57</v>
      </c>
      <c r="E366" s="28"/>
      <c r="F366" s="37">
        <f>F367</f>
        <v>9258.3</v>
      </c>
      <c r="G366" s="37">
        <f aca="true" t="shared" si="185" ref="G366:Q366">G367</f>
        <v>0</v>
      </c>
      <c r="H366" s="37">
        <f t="shared" si="185"/>
        <v>8591</v>
      </c>
      <c r="I366" s="37">
        <f t="shared" si="185"/>
        <v>0</v>
      </c>
      <c r="J366" s="37">
        <f t="shared" si="185"/>
        <v>8753</v>
      </c>
      <c r="K366" s="37">
        <f t="shared" si="185"/>
        <v>0</v>
      </c>
      <c r="L366" s="37">
        <f t="shared" si="185"/>
        <v>8753</v>
      </c>
      <c r="M366" s="37">
        <f t="shared" si="185"/>
        <v>0</v>
      </c>
      <c r="N366" s="37">
        <f t="shared" si="185"/>
        <v>8915</v>
      </c>
      <c r="O366" s="37">
        <f t="shared" si="185"/>
        <v>0</v>
      </c>
      <c r="P366" s="37">
        <f t="shared" si="185"/>
        <v>8915</v>
      </c>
      <c r="Q366" s="37">
        <f t="shared" si="185"/>
        <v>0</v>
      </c>
      <c r="R366" s="26"/>
      <c r="S366" s="85"/>
    </row>
    <row r="367" spans="1:19" s="11" customFormat="1" ht="18.75">
      <c r="A367" s="42" t="s">
        <v>190</v>
      </c>
      <c r="B367" s="15" t="s">
        <v>129</v>
      </c>
      <c r="C367" s="15" t="s">
        <v>123</v>
      </c>
      <c r="D367" s="15" t="s">
        <v>57</v>
      </c>
      <c r="E367" s="15" t="s">
        <v>189</v>
      </c>
      <c r="F367" s="10">
        <v>9258.3</v>
      </c>
      <c r="G367" s="10"/>
      <c r="H367" s="10">
        <v>8591</v>
      </c>
      <c r="I367" s="10"/>
      <c r="J367" s="10">
        <f>K367+L367+M367</f>
        <v>8753</v>
      </c>
      <c r="K367" s="10"/>
      <c r="L367" s="10">
        <v>8753</v>
      </c>
      <c r="M367" s="10"/>
      <c r="N367" s="10">
        <f>O367+P367+Q367</f>
        <v>8915</v>
      </c>
      <c r="O367" s="86"/>
      <c r="P367" s="86">
        <v>8915</v>
      </c>
      <c r="Q367" s="86"/>
      <c r="R367" s="26"/>
      <c r="S367" s="85"/>
    </row>
    <row r="368" spans="1:19" s="11" customFormat="1" ht="56.25">
      <c r="A368" s="54" t="s">
        <v>455</v>
      </c>
      <c r="B368" s="15" t="s">
        <v>129</v>
      </c>
      <c r="C368" s="15" t="s">
        <v>123</v>
      </c>
      <c r="D368" s="15" t="s">
        <v>454</v>
      </c>
      <c r="E368" s="15"/>
      <c r="F368" s="10">
        <f>F369</f>
        <v>2241.5</v>
      </c>
      <c r="G368" s="10">
        <f aca="true" t="shared" si="186" ref="G368:Q368">G369</f>
        <v>0</v>
      </c>
      <c r="H368" s="10">
        <f t="shared" si="186"/>
        <v>2241.5</v>
      </c>
      <c r="I368" s="10">
        <f t="shared" si="186"/>
        <v>0</v>
      </c>
      <c r="J368" s="10">
        <f t="shared" si="186"/>
        <v>2241.5</v>
      </c>
      <c r="K368" s="10">
        <f t="shared" si="186"/>
        <v>0</v>
      </c>
      <c r="L368" s="10">
        <f t="shared" si="186"/>
        <v>2241.5</v>
      </c>
      <c r="M368" s="10">
        <f t="shared" si="186"/>
        <v>0</v>
      </c>
      <c r="N368" s="10">
        <f t="shared" si="186"/>
        <v>2241.5</v>
      </c>
      <c r="O368" s="10">
        <f t="shared" si="186"/>
        <v>0</v>
      </c>
      <c r="P368" s="10">
        <f t="shared" si="186"/>
        <v>2241.5</v>
      </c>
      <c r="Q368" s="10">
        <f t="shared" si="186"/>
        <v>0</v>
      </c>
      <c r="R368" s="26"/>
      <c r="S368" s="85"/>
    </row>
    <row r="369" spans="1:19" s="11" customFormat="1" ht="18.75">
      <c r="A369" s="42" t="s">
        <v>190</v>
      </c>
      <c r="B369" s="15" t="s">
        <v>129</v>
      </c>
      <c r="C369" s="15" t="s">
        <v>123</v>
      </c>
      <c r="D369" s="15" t="s">
        <v>454</v>
      </c>
      <c r="E369" s="15" t="s">
        <v>189</v>
      </c>
      <c r="F369" s="10">
        <f>G369+H369+I369</f>
        <v>2241.5</v>
      </c>
      <c r="G369" s="10"/>
      <c r="H369" s="10">
        <v>2241.5</v>
      </c>
      <c r="I369" s="10"/>
      <c r="J369" s="10">
        <f>K369+L369+M369</f>
        <v>2241.5</v>
      </c>
      <c r="K369" s="10"/>
      <c r="L369" s="10">
        <v>2241.5</v>
      </c>
      <c r="M369" s="10"/>
      <c r="N369" s="10">
        <f>O369+P369+Q369</f>
        <v>2241.5</v>
      </c>
      <c r="O369" s="10"/>
      <c r="P369" s="10">
        <v>2241.5</v>
      </c>
      <c r="Q369" s="10"/>
      <c r="R369" s="26"/>
      <c r="S369" s="85"/>
    </row>
    <row r="370" spans="1:19" s="11" customFormat="1" ht="37.5">
      <c r="A370" s="42" t="s">
        <v>501</v>
      </c>
      <c r="B370" s="15" t="s">
        <v>129</v>
      </c>
      <c r="C370" s="15" t="s">
        <v>123</v>
      </c>
      <c r="D370" s="29" t="s">
        <v>283</v>
      </c>
      <c r="E370" s="15"/>
      <c r="F370" s="10">
        <f>F371</f>
        <v>16108.4</v>
      </c>
      <c r="G370" s="10">
        <f aca="true" t="shared" si="187" ref="G370:Q370">G371</f>
        <v>0</v>
      </c>
      <c r="H370" s="10">
        <f t="shared" si="187"/>
        <v>16108.4</v>
      </c>
      <c r="I370" s="10">
        <f t="shared" si="187"/>
        <v>0</v>
      </c>
      <c r="J370" s="10">
        <f t="shared" si="187"/>
        <v>16241.5</v>
      </c>
      <c r="K370" s="10">
        <f t="shared" si="187"/>
        <v>0</v>
      </c>
      <c r="L370" s="10">
        <f t="shared" si="187"/>
        <v>16241.5</v>
      </c>
      <c r="M370" s="10">
        <f t="shared" si="187"/>
        <v>0</v>
      </c>
      <c r="N370" s="10">
        <f t="shared" si="187"/>
        <v>16761.5</v>
      </c>
      <c r="O370" s="10">
        <f t="shared" si="187"/>
        <v>0</v>
      </c>
      <c r="P370" s="10">
        <f t="shared" si="187"/>
        <v>16761.5</v>
      </c>
      <c r="Q370" s="10">
        <f t="shared" si="187"/>
        <v>0</v>
      </c>
      <c r="R370" s="26"/>
      <c r="S370" s="85"/>
    </row>
    <row r="371" spans="1:19" s="11" customFormat="1" ht="27" customHeight="1">
      <c r="A371" s="34" t="s">
        <v>18</v>
      </c>
      <c r="B371" s="15" t="s">
        <v>129</v>
      </c>
      <c r="C371" s="15" t="s">
        <v>123</v>
      </c>
      <c r="D371" s="29" t="s">
        <v>284</v>
      </c>
      <c r="E371" s="15"/>
      <c r="F371" s="10">
        <f>F372+F377</f>
        <v>16108.4</v>
      </c>
      <c r="G371" s="10">
        <f aca="true" t="shared" si="188" ref="G371:Q371">G372+G377</f>
        <v>0</v>
      </c>
      <c r="H371" s="10">
        <f t="shared" si="188"/>
        <v>16108.4</v>
      </c>
      <c r="I371" s="10">
        <f t="shared" si="188"/>
        <v>0</v>
      </c>
      <c r="J371" s="10">
        <f t="shared" si="188"/>
        <v>16241.5</v>
      </c>
      <c r="K371" s="10">
        <f t="shared" si="188"/>
        <v>0</v>
      </c>
      <c r="L371" s="10">
        <f t="shared" si="188"/>
        <v>16241.5</v>
      </c>
      <c r="M371" s="10">
        <f t="shared" si="188"/>
        <v>0</v>
      </c>
      <c r="N371" s="10">
        <f t="shared" si="188"/>
        <v>16761.5</v>
      </c>
      <c r="O371" s="10">
        <f t="shared" si="188"/>
        <v>0</v>
      </c>
      <c r="P371" s="10">
        <f t="shared" si="188"/>
        <v>16761.5</v>
      </c>
      <c r="Q371" s="10">
        <f t="shared" si="188"/>
        <v>0</v>
      </c>
      <c r="R371" s="26"/>
      <c r="S371" s="85"/>
    </row>
    <row r="372" spans="1:19" s="11" customFormat="1" ht="42.75" customHeight="1">
      <c r="A372" s="42" t="s">
        <v>52</v>
      </c>
      <c r="B372" s="15" t="s">
        <v>129</v>
      </c>
      <c r="C372" s="15" t="s">
        <v>123</v>
      </c>
      <c r="D372" s="15" t="s">
        <v>53</v>
      </c>
      <c r="E372" s="15"/>
      <c r="F372" s="10">
        <f>F373+F375</f>
        <v>9408.4</v>
      </c>
      <c r="G372" s="10">
        <f aca="true" t="shared" si="189" ref="G372:P372">G373+G375</f>
        <v>0</v>
      </c>
      <c r="H372" s="10">
        <f t="shared" si="189"/>
        <v>9408.4</v>
      </c>
      <c r="I372" s="10">
        <f t="shared" si="189"/>
        <v>0</v>
      </c>
      <c r="J372" s="10">
        <f t="shared" si="189"/>
        <v>9511.5</v>
      </c>
      <c r="K372" s="10">
        <f t="shared" si="189"/>
        <v>0</v>
      </c>
      <c r="L372" s="10">
        <f t="shared" si="189"/>
        <v>9511.5</v>
      </c>
      <c r="M372" s="10">
        <f t="shared" si="189"/>
        <v>0</v>
      </c>
      <c r="N372" s="10">
        <f t="shared" si="189"/>
        <v>9861.5</v>
      </c>
      <c r="O372" s="10">
        <f t="shared" si="189"/>
        <v>0</v>
      </c>
      <c r="P372" s="10">
        <f t="shared" si="189"/>
        <v>9861.5</v>
      </c>
      <c r="Q372" s="10">
        <f>Q373+Q375</f>
        <v>0</v>
      </c>
      <c r="R372" s="26"/>
      <c r="S372" s="85"/>
    </row>
    <row r="373" spans="1:19" s="11" customFormat="1" ht="18.75">
      <c r="A373" s="42" t="s">
        <v>149</v>
      </c>
      <c r="B373" s="15" t="s">
        <v>129</v>
      </c>
      <c r="C373" s="15" t="s">
        <v>123</v>
      </c>
      <c r="D373" s="15" t="s">
        <v>54</v>
      </c>
      <c r="E373" s="15"/>
      <c r="F373" s="10">
        <f>F374</f>
        <v>7659.9</v>
      </c>
      <c r="G373" s="10">
        <f aca="true" t="shared" si="190" ref="G373:Q373">G374</f>
        <v>0</v>
      </c>
      <c r="H373" s="10">
        <f t="shared" si="190"/>
        <v>7659.9</v>
      </c>
      <c r="I373" s="10">
        <f t="shared" si="190"/>
        <v>0</v>
      </c>
      <c r="J373" s="10">
        <f t="shared" si="190"/>
        <v>7763</v>
      </c>
      <c r="K373" s="10">
        <f t="shared" si="190"/>
        <v>0</v>
      </c>
      <c r="L373" s="10">
        <f t="shared" si="190"/>
        <v>7763</v>
      </c>
      <c r="M373" s="10">
        <f t="shared" si="190"/>
        <v>0</v>
      </c>
      <c r="N373" s="10">
        <f t="shared" si="190"/>
        <v>8113</v>
      </c>
      <c r="O373" s="10">
        <f t="shared" si="190"/>
        <v>0</v>
      </c>
      <c r="P373" s="10">
        <f t="shared" si="190"/>
        <v>8113</v>
      </c>
      <c r="Q373" s="10">
        <f t="shared" si="190"/>
        <v>0</v>
      </c>
      <c r="R373" s="26"/>
      <c r="S373" s="85"/>
    </row>
    <row r="374" spans="1:19" s="11" customFormat="1" ht="18.75">
      <c r="A374" s="42" t="s">
        <v>190</v>
      </c>
      <c r="B374" s="15" t="s">
        <v>129</v>
      </c>
      <c r="C374" s="15" t="s">
        <v>123</v>
      </c>
      <c r="D374" s="15" t="s">
        <v>54</v>
      </c>
      <c r="E374" s="15" t="s">
        <v>189</v>
      </c>
      <c r="F374" s="10">
        <f>G374+H374+I374</f>
        <v>7659.9</v>
      </c>
      <c r="G374" s="10"/>
      <c r="H374" s="10">
        <v>7659.9</v>
      </c>
      <c r="I374" s="10"/>
      <c r="J374" s="10">
        <f>K374+L374+M374</f>
        <v>7763</v>
      </c>
      <c r="K374" s="10"/>
      <c r="L374" s="10">
        <v>7763</v>
      </c>
      <c r="M374" s="10"/>
      <c r="N374" s="10">
        <f>O374+P374+Q374</f>
        <v>8113</v>
      </c>
      <c r="O374" s="86"/>
      <c r="P374" s="86">
        <v>8113</v>
      </c>
      <c r="Q374" s="86"/>
      <c r="R374" s="26"/>
      <c r="S374" s="85"/>
    </row>
    <row r="375" spans="1:19" s="11" customFormat="1" ht="56.25">
      <c r="A375" s="54" t="s">
        <v>455</v>
      </c>
      <c r="B375" s="15" t="s">
        <v>129</v>
      </c>
      <c r="C375" s="15" t="s">
        <v>123</v>
      </c>
      <c r="D375" s="15" t="s">
        <v>456</v>
      </c>
      <c r="E375" s="15"/>
      <c r="F375" s="10">
        <f>F376</f>
        <v>1748.5</v>
      </c>
      <c r="G375" s="10">
        <f aca="true" t="shared" si="191" ref="G375:Q375">G376</f>
        <v>0</v>
      </c>
      <c r="H375" s="10">
        <f t="shared" si="191"/>
        <v>1748.5</v>
      </c>
      <c r="I375" s="10">
        <f t="shared" si="191"/>
        <v>0</v>
      </c>
      <c r="J375" s="10">
        <f t="shared" si="191"/>
        <v>1748.5</v>
      </c>
      <c r="K375" s="10">
        <f t="shared" si="191"/>
        <v>0</v>
      </c>
      <c r="L375" s="10">
        <f t="shared" si="191"/>
        <v>1748.5</v>
      </c>
      <c r="M375" s="10">
        <f t="shared" si="191"/>
        <v>0</v>
      </c>
      <c r="N375" s="10">
        <f t="shared" si="191"/>
        <v>1748.5</v>
      </c>
      <c r="O375" s="10">
        <f t="shared" si="191"/>
        <v>0</v>
      </c>
      <c r="P375" s="10">
        <f t="shared" si="191"/>
        <v>1748.5</v>
      </c>
      <c r="Q375" s="10">
        <f t="shared" si="191"/>
        <v>0</v>
      </c>
      <c r="R375" s="26"/>
      <c r="S375" s="85"/>
    </row>
    <row r="376" spans="1:19" s="11" customFormat="1" ht="18.75">
      <c r="A376" s="42" t="s">
        <v>190</v>
      </c>
      <c r="B376" s="15" t="s">
        <v>129</v>
      </c>
      <c r="C376" s="15" t="s">
        <v>123</v>
      </c>
      <c r="D376" s="15" t="s">
        <v>456</v>
      </c>
      <c r="E376" s="15" t="s">
        <v>189</v>
      </c>
      <c r="F376" s="10">
        <f>G376+H376+I376</f>
        <v>1748.5</v>
      </c>
      <c r="G376" s="10"/>
      <c r="H376" s="10">
        <v>1748.5</v>
      </c>
      <c r="I376" s="10"/>
      <c r="J376" s="10">
        <f>K376+L376+M376</f>
        <v>1748.5</v>
      </c>
      <c r="K376" s="10"/>
      <c r="L376" s="10">
        <v>1748.5</v>
      </c>
      <c r="M376" s="10"/>
      <c r="N376" s="10">
        <f>O376+P376+Q376</f>
        <v>1748.5</v>
      </c>
      <c r="O376" s="86"/>
      <c r="P376" s="86">
        <v>1748.5</v>
      </c>
      <c r="Q376" s="86"/>
      <c r="R376" s="26"/>
      <c r="S376" s="85"/>
    </row>
    <row r="377" spans="1:19" s="11" customFormat="1" ht="60.75" customHeight="1">
      <c r="A377" s="42" t="s">
        <v>587</v>
      </c>
      <c r="B377" s="15" t="s">
        <v>129</v>
      </c>
      <c r="C377" s="15" t="s">
        <v>123</v>
      </c>
      <c r="D377" s="29" t="s">
        <v>355</v>
      </c>
      <c r="E377" s="15"/>
      <c r="F377" s="10">
        <f>F378+F380</f>
        <v>6700</v>
      </c>
      <c r="G377" s="10">
        <f aca="true" t="shared" si="192" ref="G377:Q377">G378+G380</f>
        <v>0</v>
      </c>
      <c r="H377" s="10">
        <f t="shared" si="192"/>
        <v>6700</v>
      </c>
      <c r="I377" s="10">
        <f t="shared" si="192"/>
        <v>0</v>
      </c>
      <c r="J377" s="10">
        <f t="shared" si="192"/>
        <v>6730</v>
      </c>
      <c r="K377" s="10">
        <f t="shared" si="192"/>
        <v>0</v>
      </c>
      <c r="L377" s="10">
        <f t="shared" si="192"/>
        <v>6730</v>
      </c>
      <c r="M377" s="10">
        <f t="shared" si="192"/>
        <v>0</v>
      </c>
      <c r="N377" s="10">
        <f t="shared" si="192"/>
        <v>6900</v>
      </c>
      <c r="O377" s="10">
        <f t="shared" si="192"/>
        <v>0</v>
      </c>
      <c r="P377" s="10">
        <f t="shared" si="192"/>
        <v>6900</v>
      </c>
      <c r="Q377" s="10">
        <f t="shared" si="192"/>
        <v>0</v>
      </c>
      <c r="R377" s="26"/>
      <c r="S377" s="85"/>
    </row>
    <row r="378" spans="1:19" s="11" customFormat="1" ht="18.75">
      <c r="A378" s="42" t="s">
        <v>149</v>
      </c>
      <c r="B378" s="15" t="s">
        <v>129</v>
      </c>
      <c r="C378" s="15" t="s">
        <v>123</v>
      </c>
      <c r="D378" s="15" t="s">
        <v>354</v>
      </c>
      <c r="E378" s="15"/>
      <c r="F378" s="10">
        <f>F379</f>
        <v>5987</v>
      </c>
      <c r="G378" s="10">
        <f aca="true" t="shared" si="193" ref="G378:Q378">G379</f>
        <v>0</v>
      </c>
      <c r="H378" s="10">
        <f t="shared" si="193"/>
        <v>5987</v>
      </c>
      <c r="I378" s="10">
        <f t="shared" si="193"/>
        <v>0</v>
      </c>
      <c r="J378" s="10">
        <f t="shared" si="193"/>
        <v>6017</v>
      </c>
      <c r="K378" s="10">
        <f t="shared" si="193"/>
        <v>0</v>
      </c>
      <c r="L378" s="10">
        <f t="shared" si="193"/>
        <v>6017</v>
      </c>
      <c r="M378" s="10">
        <f t="shared" si="193"/>
        <v>0</v>
      </c>
      <c r="N378" s="10">
        <f t="shared" si="193"/>
        <v>6187</v>
      </c>
      <c r="O378" s="10">
        <f t="shared" si="193"/>
        <v>0</v>
      </c>
      <c r="P378" s="10">
        <f t="shared" si="193"/>
        <v>6187</v>
      </c>
      <c r="Q378" s="10">
        <f t="shared" si="193"/>
        <v>0</v>
      </c>
      <c r="R378" s="26"/>
      <c r="S378" s="85"/>
    </row>
    <row r="379" spans="1:19" s="11" customFormat="1" ht="37.5">
      <c r="A379" s="42" t="s">
        <v>91</v>
      </c>
      <c r="B379" s="15" t="s">
        <v>129</v>
      </c>
      <c r="C379" s="15" t="s">
        <v>123</v>
      </c>
      <c r="D379" s="15" t="s">
        <v>354</v>
      </c>
      <c r="E379" s="15" t="s">
        <v>187</v>
      </c>
      <c r="F379" s="10">
        <f>G379+H379+I379</f>
        <v>5987</v>
      </c>
      <c r="G379" s="10"/>
      <c r="H379" s="10">
        <v>5987</v>
      </c>
      <c r="I379" s="10"/>
      <c r="J379" s="10">
        <f>K379+L379+M379</f>
        <v>6017</v>
      </c>
      <c r="K379" s="10"/>
      <c r="L379" s="10">
        <v>6017</v>
      </c>
      <c r="M379" s="10"/>
      <c r="N379" s="10">
        <f>O379+P379+Q379</f>
        <v>6187</v>
      </c>
      <c r="O379" s="86"/>
      <c r="P379" s="86">
        <v>6187</v>
      </c>
      <c r="Q379" s="86"/>
      <c r="R379" s="26"/>
      <c r="S379" s="85"/>
    </row>
    <row r="380" spans="1:19" s="11" customFormat="1" ht="56.25">
      <c r="A380" s="42" t="s">
        <v>455</v>
      </c>
      <c r="B380" s="15" t="s">
        <v>129</v>
      </c>
      <c r="C380" s="15" t="s">
        <v>123</v>
      </c>
      <c r="D380" s="15" t="s">
        <v>604</v>
      </c>
      <c r="E380" s="15"/>
      <c r="F380" s="10">
        <f>F381</f>
        <v>713</v>
      </c>
      <c r="G380" s="10">
        <f aca="true" t="shared" si="194" ref="G380:Q380">G381</f>
        <v>0</v>
      </c>
      <c r="H380" s="10">
        <f t="shared" si="194"/>
        <v>713</v>
      </c>
      <c r="I380" s="10">
        <f t="shared" si="194"/>
        <v>0</v>
      </c>
      <c r="J380" s="10">
        <f t="shared" si="194"/>
        <v>713</v>
      </c>
      <c r="K380" s="10">
        <f t="shared" si="194"/>
        <v>0</v>
      </c>
      <c r="L380" s="10">
        <f t="shared" si="194"/>
        <v>713</v>
      </c>
      <c r="M380" s="10">
        <f t="shared" si="194"/>
        <v>0</v>
      </c>
      <c r="N380" s="10">
        <f t="shared" si="194"/>
        <v>713</v>
      </c>
      <c r="O380" s="10">
        <f t="shared" si="194"/>
        <v>0</v>
      </c>
      <c r="P380" s="10">
        <f t="shared" si="194"/>
        <v>713</v>
      </c>
      <c r="Q380" s="10">
        <f t="shared" si="194"/>
        <v>0</v>
      </c>
      <c r="R380" s="26"/>
      <c r="S380" s="85"/>
    </row>
    <row r="381" spans="1:19" s="11" customFormat="1" ht="37.5">
      <c r="A381" s="42" t="s">
        <v>91</v>
      </c>
      <c r="B381" s="15" t="s">
        <v>129</v>
      </c>
      <c r="C381" s="15" t="s">
        <v>123</v>
      </c>
      <c r="D381" s="15" t="s">
        <v>604</v>
      </c>
      <c r="E381" s="15" t="s">
        <v>187</v>
      </c>
      <c r="F381" s="10">
        <f>G381+H381+I381</f>
        <v>713</v>
      </c>
      <c r="G381" s="10"/>
      <c r="H381" s="10">
        <v>713</v>
      </c>
      <c r="I381" s="10"/>
      <c r="J381" s="10">
        <f>K381+L381+M381</f>
        <v>713</v>
      </c>
      <c r="K381" s="10"/>
      <c r="L381" s="10">
        <v>713</v>
      </c>
      <c r="M381" s="10"/>
      <c r="N381" s="10">
        <f>O381+P381+Q381</f>
        <v>713</v>
      </c>
      <c r="O381" s="86"/>
      <c r="P381" s="86">
        <v>713</v>
      </c>
      <c r="Q381" s="86"/>
      <c r="R381" s="26"/>
      <c r="S381" s="85"/>
    </row>
    <row r="382" spans="1:19" s="11" customFormat="1" ht="18.75">
      <c r="A382" s="43" t="s">
        <v>108</v>
      </c>
      <c r="B382" s="12" t="s">
        <v>129</v>
      </c>
      <c r="C382" s="12" t="s">
        <v>129</v>
      </c>
      <c r="D382" s="12"/>
      <c r="E382" s="12"/>
      <c r="F382" s="13">
        <f aca="true" t="shared" si="195" ref="F382:Q382">F383+F400+F405</f>
        <v>5419.000000000001</v>
      </c>
      <c r="G382" s="13">
        <f t="shared" si="195"/>
        <v>1500</v>
      </c>
      <c r="H382" s="13">
        <f t="shared" si="195"/>
        <v>3914.8</v>
      </c>
      <c r="I382" s="13">
        <f t="shared" si="195"/>
        <v>0</v>
      </c>
      <c r="J382" s="13">
        <f t="shared" si="195"/>
        <v>5463.6</v>
      </c>
      <c r="K382" s="13">
        <f t="shared" si="195"/>
        <v>1500</v>
      </c>
      <c r="L382" s="13">
        <f t="shared" si="195"/>
        <v>3963.6</v>
      </c>
      <c r="M382" s="13">
        <f t="shared" si="195"/>
        <v>0</v>
      </c>
      <c r="N382" s="13">
        <f t="shared" si="195"/>
        <v>5504</v>
      </c>
      <c r="O382" s="13">
        <f t="shared" si="195"/>
        <v>1500</v>
      </c>
      <c r="P382" s="13">
        <f t="shared" si="195"/>
        <v>4004</v>
      </c>
      <c r="Q382" s="13">
        <f t="shared" si="195"/>
        <v>0</v>
      </c>
      <c r="R382" s="26"/>
      <c r="S382" s="85"/>
    </row>
    <row r="383" spans="1:19" s="11" customFormat="1" ht="37.5">
      <c r="A383" s="42" t="s">
        <v>524</v>
      </c>
      <c r="B383" s="15" t="s">
        <v>129</v>
      </c>
      <c r="C383" s="15" t="s">
        <v>129</v>
      </c>
      <c r="D383" s="15" t="s">
        <v>9</v>
      </c>
      <c r="E383" s="15"/>
      <c r="F383" s="10">
        <f>F384</f>
        <v>5123.200000000001</v>
      </c>
      <c r="G383" s="10">
        <f aca="true" t="shared" si="196" ref="G383:Q383">G384</f>
        <v>1500</v>
      </c>
      <c r="H383" s="10">
        <f t="shared" si="196"/>
        <v>3623.2000000000003</v>
      </c>
      <c r="I383" s="10">
        <f t="shared" si="196"/>
        <v>0</v>
      </c>
      <c r="J383" s="10">
        <f t="shared" si="196"/>
        <v>5163.6</v>
      </c>
      <c r="K383" s="10">
        <f t="shared" si="196"/>
        <v>1500</v>
      </c>
      <c r="L383" s="10">
        <f t="shared" si="196"/>
        <v>3663.6</v>
      </c>
      <c r="M383" s="10">
        <f t="shared" si="196"/>
        <v>0</v>
      </c>
      <c r="N383" s="10">
        <f t="shared" si="196"/>
        <v>5204</v>
      </c>
      <c r="O383" s="10">
        <f t="shared" si="196"/>
        <v>1500</v>
      </c>
      <c r="P383" s="10">
        <f t="shared" si="196"/>
        <v>3704</v>
      </c>
      <c r="Q383" s="10">
        <f t="shared" si="196"/>
        <v>0</v>
      </c>
      <c r="R383" s="26"/>
      <c r="S383" s="85"/>
    </row>
    <row r="384" spans="1:19" s="11" customFormat="1" ht="40.5" customHeight="1">
      <c r="A384" s="42" t="s">
        <v>530</v>
      </c>
      <c r="B384" s="15" t="s">
        <v>129</v>
      </c>
      <c r="C384" s="15" t="s">
        <v>129</v>
      </c>
      <c r="D384" s="15" t="s">
        <v>10</v>
      </c>
      <c r="E384" s="15"/>
      <c r="F384" s="10">
        <f>F385+F394+F397</f>
        <v>5123.200000000001</v>
      </c>
      <c r="G384" s="10">
        <f aca="true" t="shared" si="197" ref="G384:Q384">G385+G394+G397</f>
        <v>1500</v>
      </c>
      <c r="H384" s="10">
        <f t="shared" si="197"/>
        <v>3623.2000000000003</v>
      </c>
      <c r="I384" s="10">
        <f t="shared" si="197"/>
        <v>0</v>
      </c>
      <c r="J384" s="10">
        <f t="shared" si="197"/>
        <v>5163.6</v>
      </c>
      <c r="K384" s="10">
        <f t="shared" si="197"/>
        <v>1500</v>
      </c>
      <c r="L384" s="10">
        <f t="shared" si="197"/>
        <v>3663.6</v>
      </c>
      <c r="M384" s="10">
        <f t="shared" si="197"/>
        <v>0</v>
      </c>
      <c r="N384" s="10">
        <f t="shared" si="197"/>
        <v>5204</v>
      </c>
      <c r="O384" s="10">
        <f t="shared" si="197"/>
        <v>1500</v>
      </c>
      <c r="P384" s="10">
        <f t="shared" si="197"/>
        <v>3704</v>
      </c>
      <c r="Q384" s="10">
        <f t="shared" si="197"/>
        <v>0</v>
      </c>
      <c r="R384" s="26"/>
      <c r="S384" s="85"/>
    </row>
    <row r="385" spans="1:19" s="11" customFormat="1" ht="37.5">
      <c r="A385" s="42" t="s">
        <v>360</v>
      </c>
      <c r="B385" s="15" t="s">
        <v>129</v>
      </c>
      <c r="C385" s="15" t="s">
        <v>129</v>
      </c>
      <c r="D385" s="15" t="s">
        <v>11</v>
      </c>
      <c r="E385" s="15"/>
      <c r="F385" s="10">
        <f>F386+F388+F390+F392</f>
        <v>4813.200000000001</v>
      </c>
      <c r="G385" s="10">
        <f aca="true" t="shared" si="198" ref="G385:Q385">G386+G388+G390+G392</f>
        <v>1500</v>
      </c>
      <c r="H385" s="10">
        <f t="shared" si="198"/>
        <v>3313.2000000000003</v>
      </c>
      <c r="I385" s="10">
        <f t="shared" si="198"/>
        <v>0</v>
      </c>
      <c r="J385" s="10">
        <f t="shared" si="198"/>
        <v>4853.6</v>
      </c>
      <c r="K385" s="10">
        <f t="shared" si="198"/>
        <v>1500</v>
      </c>
      <c r="L385" s="10">
        <f t="shared" si="198"/>
        <v>3353.6</v>
      </c>
      <c r="M385" s="10">
        <f t="shared" si="198"/>
        <v>0</v>
      </c>
      <c r="N385" s="10">
        <f t="shared" si="198"/>
        <v>4894</v>
      </c>
      <c r="O385" s="10">
        <f t="shared" si="198"/>
        <v>1500</v>
      </c>
      <c r="P385" s="10">
        <f t="shared" si="198"/>
        <v>3394</v>
      </c>
      <c r="Q385" s="10">
        <f t="shared" si="198"/>
        <v>0</v>
      </c>
      <c r="R385" s="26"/>
      <c r="S385" s="85"/>
    </row>
    <row r="386" spans="1:19" s="11" customFormat="1" ht="37.5">
      <c r="A386" s="42" t="s">
        <v>358</v>
      </c>
      <c r="B386" s="15" t="s">
        <v>129</v>
      </c>
      <c r="C386" s="15" t="s">
        <v>129</v>
      </c>
      <c r="D386" s="15" t="s">
        <v>89</v>
      </c>
      <c r="E386" s="15"/>
      <c r="F386" s="10">
        <f>F387</f>
        <v>1652.9</v>
      </c>
      <c r="G386" s="10">
        <f aca="true" t="shared" si="199" ref="G386:Q386">G387</f>
        <v>0</v>
      </c>
      <c r="H386" s="10">
        <f t="shared" si="199"/>
        <v>1652.9</v>
      </c>
      <c r="I386" s="10">
        <f t="shared" si="199"/>
        <v>0</v>
      </c>
      <c r="J386" s="10">
        <f t="shared" si="199"/>
        <v>1693.3</v>
      </c>
      <c r="K386" s="10">
        <f t="shared" si="199"/>
        <v>0</v>
      </c>
      <c r="L386" s="10">
        <f t="shared" si="199"/>
        <v>1693.3</v>
      </c>
      <c r="M386" s="10">
        <f t="shared" si="199"/>
        <v>0</v>
      </c>
      <c r="N386" s="10">
        <f t="shared" si="199"/>
        <v>1733.7</v>
      </c>
      <c r="O386" s="10">
        <f t="shared" si="199"/>
        <v>0</v>
      </c>
      <c r="P386" s="10">
        <f t="shared" si="199"/>
        <v>1733.7</v>
      </c>
      <c r="Q386" s="10">
        <f t="shared" si="199"/>
        <v>0</v>
      </c>
      <c r="R386" s="26"/>
      <c r="S386" s="85"/>
    </row>
    <row r="387" spans="1:19" s="11" customFormat="1" ht="18.75">
      <c r="A387" s="42" t="s">
        <v>190</v>
      </c>
      <c r="B387" s="15" t="s">
        <v>129</v>
      </c>
      <c r="C387" s="15" t="s">
        <v>129</v>
      </c>
      <c r="D387" s="15" t="s">
        <v>89</v>
      </c>
      <c r="E387" s="15" t="s">
        <v>189</v>
      </c>
      <c r="F387" s="10">
        <f>G387+H387+I387</f>
        <v>1652.9</v>
      </c>
      <c r="G387" s="10"/>
      <c r="H387" s="10">
        <v>1652.9</v>
      </c>
      <c r="I387" s="10"/>
      <c r="J387" s="10">
        <f>K387+L387+M387</f>
        <v>1693.3</v>
      </c>
      <c r="K387" s="10"/>
      <c r="L387" s="10">
        <v>1693.3</v>
      </c>
      <c r="M387" s="10"/>
      <c r="N387" s="10">
        <f>O387+P387+Q387</f>
        <v>1733.7</v>
      </c>
      <c r="O387" s="86"/>
      <c r="P387" s="86">
        <v>1733.7</v>
      </c>
      <c r="Q387" s="86"/>
      <c r="R387" s="26"/>
      <c r="S387" s="85"/>
    </row>
    <row r="388" spans="1:19" s="11" customFormat="1" ht="56.25">
      <c r="A388" s="42" t="s">
        <v>455</v>
      </c>
      <c r="B388" s="15" t="s">
        <v>129</v>
      </c>
      <c r="C388" s="15" t="s">
        <v>129</v>
      </c>
      <c r="D388" s="15" t="s">
        <v>457</v>
      </c>
      <c r="E388" s="15"/>
      <c r="F388" s="10">
        <f>F389</f>
        <v>1003.9</v>
      </c>
      <c r="G388" s="10">
        <f aca="true" t="shared" si="200" ref="G388:Q388">G389</f>
        <v>0</v>
      </c>
      <c r="H388" s="10">
        <f t="shared" si="200"/>
        <v>1003.9</v>
      </c>
      <c r="I388" s="10">
        <f t="shared" si="200"/>
        <v>0</v>
      </c>
      <c r="J388" s="10">
        <f t="shared" si="200"/>
        <v>1003.9</v>
      </c>
      <c r="K388" s="10">
        <f t="shared" si="200"/>
        <v>0</v>
      </c>
      <c r="L388" s="10">
        <f t="shared" si="200"/>
        <v>1003.9</v>
      </c>
      <c r="M388" s="10">
        <f t="shared" si="200"/>
        <v>0</v>
      </c>
      <c r="N388" s="10">
        <f t="shared" si="200"/>
        <v>1003.9</v>
      </c>
      <c r="O388" s="10">
        <f t="shared" si="200"/>
        <v>0</v>
      </c>
      <c r="P388" s="10">
        <f t="shared" si="200"/>
        <v>1003.9</v>
      </c>
      <c r="Q388" s="10">
        <f t="shared" si="200"/>
        <v>0</v>
      </c>
      <c r="R388" s="26"/>
      <c r="S388" s="85"/>
    </row>
    <row r="389" spans="1:19" s="11" customFormat="1" ht="18.75">
      <c r="A389" s="42" t="s">
        <v>190</v>
      </c>
      <c r="B389" s="15" t="s">
        <v>129</v>
      </c>
      <c r="C389" s="15" t="s">
        <v>129</v>
      </c>
      <c r="D389" s="15" t="s">
        <v>457</v>
      </c>
      <c r="E389" s="15" t="s">
        <v>189</v>
      </c>
      <c r="F389" s="10">
        <f>G389+H389+I389</f>
        <v>1003.9</v>
      </c>
      <c r="G389" s="10"/>
      <c r="H389" s="10">
        <v>1003.9</v>
      </c>
      <c r="I389" s="10"/>
      <c r="J389" s="10">
        <f>K389+L389+M389</f>
        <v>1003.9</v>
      </c>
      <c r="K389" s="10"/>
      <c r="L389" s="10">
        <v>1003.9</v>
      </c>
      <c r="M389" s="10"/>
      <c r="N389" s="10">
        <f>O389+P389+Q389</f>
        <v>1003.9</v>
      </c>
      <c r="O389" s="86"/>
      <c r="P389" s="86">
        <v>1003.9</v>
      </c>
      <c r="Q389" s="86"/>
      <c r="R389" s="26"/>
      <c r="S389" s="85"/>
    </row>
    <row r="390" spans="1:19" s="11" customFormat="1" ht="118.5" customHeight="1">
      <c r="A390" s="42" t="s">
        <v>506</v>
      </c>
      <c r="B390" s="15" t="s">
        <v>129</v>
      </c>
      <c r="C390" s="15" t="s">
        <v>129</v>
      </c>
      <c r="D390" s="15" t="s">
        <v>68</v>
      </c>
      <c r="E390" s="15"/>
      <c r="F390" s="10">
        <f>F391</f>
        <v>1546.4</v>
      </c>
      <c r="G390" s="10">
        <f aca="true" t="shared" si="201" ref="G390:Q390">G391</f>
        <v>1500</v>
      </c>
      <c r="H390" s="10">
        <f t="shared" si="201"/>
        <v>46.4</v>
      </c>
      <c r="I390" s="10">
        <f t="shared" si="201"/>
        <v>0</v>
      </c>
      <c r="J390" s="10">
        <f t="shared" si="201"/>
        <v>1546.4</v>
      </c>
      <c r="K390" s="10">
        <f t="shared" si="201"/>
        <v>1500</v>
      </c>
      <c r="L390" s="10">
        <f t="shared" si="201"/>
        <v>46.4</v>
      </c>
      <c r="M390" s="10">
        <f t="shared" si="201"/>
        <v>0</v>
      </c>
      <c r="N390" s="10">
        <f t="shared" si="201"/>
        <v>1546.4</v>
      </c>
      <c r="O390" s="10">
        <f t="shared" si="201"/>
        <v>1500</v>
      </c>
      <c r="P390" s="10">
        <f t="shared" si="201"/>
        <v>46.4</v>
      </c>
      <c r="Q390" s="10">
        <f t="shared" si="201"/>
        <v>0</v>
      </c>
      <c r="R390" s="26"/>
      <c r="S390" s="85"/>
    </row>
    <row r="391" spans="1:19" s="11" customFormat="1" ht="18.75">
      <c r="A391" s="42" t="s">
        <v>190</v>
      </c>
      <c r="B391" s="15" t="s">
        <v>129</v>
      </c>
      <c r="C391" s="15" t="s">
        <v>129</v>
      </c>
      <c r="D391" s="15" t="s">
        <v>68</v>
      </c>
      <c r="E391" s="15" t="s">
        <v>189</v>
      </c>
      <c r="F391" s="10">
        <f>G391+I391+H391</f>
        <v>1546.4</v>
      </c>
      <c r="G391" s="10">
        <v>1500</v>
      </c>
      <c r="H391" s="10">
        <v>46.4</v>
      </c>
      <c r="I391" s="10"/>
      <c r="J391" s="10">
        <f>K391+M391+L391</f>
        <v>1546.4</v>
      </c>
      <c r="K391" s="10">
        <v>1500</v>
      </c>
      <c r="L391" s="10">
        <v>46.4</v>
      </c>
      <c r="M391" s="10"/>
      <c r="N391" s="10">
        <f>O391+Q391+P391</f>
        <v>1546.4</v>
      </c>
      <c r="O391" s="86">
        <v>1500</v>
      </c>
      <c r="P391" s="86">
        <v>46.4</v>
      </c>
      <c r="Q391" s="86"/>
      <c r="R391" s="26"/>
      <c r="S391" s="85"/>
    </row>
    <row r="392" spans="1:19" s="11" customFormat="1" ht="37.5">
      <c r="A392" s="42" t="s">
        <v>39</v>
      </c>
      <c r="B392" s="15" t="s">
        <v>129</v>
      </c>
      <c r="C392" s="15" t="s">
        <v>129</v>
      </c>
      <c r="D392" s="15" t="s">
        <v>38</v>
      </c>
      <c r="E392" s="15"/>
      <c r="F392" s="10">
        <f>F393</f>
        <v>610</v>
      </c>
      <c r="G392" s="10">
        <f aca="true" t="shared" si="202" ref="G392:Q392">G393</f>
        <v>0</v>
      </c>
      <c r="H392" s="10">
        <f t="shared" si="202"/>
        <v>610</v>
      </c>
      <c r="I392" s="10">
        <f t="shared" si="202"/>
        <v>0</v>
      </c>
      <c r="J392" s="10">
        <f t="shared" si="202"/>
        <v>610</v>
      </c>
      <c r="K392" s="10">
        <f t="shared" si="202"/>
        <v>0</v>
      </c>
      <c r="L392" s="10">
        <f t="shared" si="202"/>
        <v>610</v>
      </c>
      <c r="M392" s="10">
        <f t="shared" si="202"/>
        <v>0</v>
      </c>
      <c r="N392" s="10">
        <f t="shared" si="202"/>
        <v>610</v>
      </c>
      <c r="O392" s="10">
        <f t="shared" si="202"/>
        <v>0</v>
      </c>
      <c r="P392" s="10">
        <f t="shared" si="202"/>
        <v>610</v>
      </c>
      <c r="Q392" s="10">
        <f t="shared" si="202"/>
        <v>0</v>
      </c>
      <c r="R392" s="26"/>
      <c r="S392" s="85"/>
    </row>
    <row r="393" spans="1:19" s="11" customFormat="1" ht="18.75">
      <c r="A393" s="42" t="s">
        <v>190</v>
      </c>
      <c r="B393" s="15" t="s">
        <v>129</v>
      </c>
      <c r="C393" s="15" t="s">
        <v>129</v>
      </c>
      <c r="D393" s="15" t="s">
        <v>38</v>
      </c>
      <c r="E393" s="15" t="s">
        <v>189</v>
      </c>
      <c r="F393" s="10">
        <f>G393+H393+I393</f>
        <v>610</v>
      </c>
      <c r="G393" s="10"/>
      <c r="H393" s="10">
        <v>610</v>
      </c>
      <c r="I393" s="10"/>
      <c r="J393" s="10">
        <f>K393+L393+M393</f>
        <v>610</v>
      </c>
      <c r="K393" s="10"/>
      <c r="L393" s="10">
        <v>610</v>
      </c>
      <c r="M393" s="10"/>
      <c r="N393" s="10">
        <f>O393+P393+Q393</f>
        <v>610</v>
      </c>
      <c r="O393" s="86"/>
      <c r="P393" s="86">
        <v>610</v>
      </c>
      <c r="Q393" s="86"/>
      <c r="R393" s="26"/>
      <c r="S393" s="85"/>
    </row>
    <row r="394" spans="1:19" s="11" customFormat="1" ht="56.25">
      <c r="A394" s="42" t="s">
        <v>20</v>
      </c>
      <c r="B394" s="15" t="s">
        <v>129</v>
      </c>
      <c r="C394" s="15" t="s">
        <v>129</v>
      </c>
      <c r="D394" s="15" t="s">
        <v>533</v>
      </c>
      <c r="E394" s="15"/>
      <c r="F394" s="10">
        <f>F395</f>
        <v>285</v>
      </c>
      <c r="G394" s="10">
        <f aca="true" t="shared" si="203" ref="G394:Q395">G395</f>
        <v>0</v>
      </c>
      <c r="H394" s="10">
        <f t="shared" si="203"/>
        <v>285</v>
      </c>
      <c r="I394" s="10">
        <f t="shared" si="203"/>
        <v>0</v>
      </c>
      <c r="J394" s="10">
        <f t="shared" si="203"/>
        <v>285</v>
      </c>
      <c r="K394" s="10">
        <f t="shared" si="203"/>
        <v>0</v>
      </c>
      <c r="L394" s="10">
        <f t="shared" si="203"/>
        <v>285</v>
      </c>
      <c r="M394" s="10">
        <f t="shared" si="203"/>
        <v>0</v>
      </c>
      <c r="N394" s="10">
        <f t="shared" si="203"/>
        <v>285</v>
      </c>
      <c r="O394" s="10">
        <f t="shared" si="203"/>
        <v>0</v>
      </c>
      <c r="P394" s="10">
        <f t="shared" si="203"/>
        <v>285</v>
      </c>
      <c r="Q394" s="10">
        <f t="shared" si="203"/>
        <v>0</v>
      </c>
      <c r="R394" s="26"/>
      <c r="S394" s="85"/>
    </row>
    <row r="395" spans="1:19" s="11" customFormat="1" ht="37.5">
      <c r="A395" s="42" t="s">
        <v>39</v>
      </c>
      <c r="B395" s="15" t="s">
        <v>129</v>
      </c>
      <c r="C395" s="15" t="s">
        <v>129</v>
      </c>
      <c r="D395" s="15" t="s">
        <v>534</v>
      </c>
      <c r="E395" s="15"/>
      <c r="F395" s="10">
        <f>F396</f>
        <v>285</v>
      </c>
      <c r="G395" s="10">
        <f t="shared" si="203"/>
        <v>0</v>
      </c>
      <c r="H395" s="10">
        <f t="shared" si="203"/>
        <v>285</v>
      </c>
      <c r="I395" s="10">
        <f t="shared" si="203"/>
        <v>0</v>
      </c>
      <c r="J395" s="10">
        <f t="shared" si="203"/>
        <v>285</v>
      </c>
      <c r="K395" s="10">
        <f t="shared" si="203"/>
        <v>0</v>
      </c>
      <c r="L395" s="10">
        <f t="shared" si="203"/>
        <v>285</v>
      </c>
      <c r="M395" s="10">
        <f t="shared" si="203"/>
        <v>0</v>
      </c>
      <c r="N395" s="10">
        <f t="shared" si="203"/>
        <v>285</v>
      </c>
      <c r="O395" s="10">
        <f t="shared" si="203"/>
        <v>0</v>
      </c>
      <c r="P395" s="10">
        <f t="shared" si="203"/>
        <v>285</v>
      </c>
      <c r="Q395" s="10">
        <f t="shared" si="203"/>
        <v>0</v>
      </c>
      <c r="R395" s="26"/>
      <c r="S395" s="85"/>
    </row>
    <row r="396" spans="1:19" s="11" customFormat="1" ht="18.75">
      <c r="A396" s="42" t="s">
        <v>190</v>
      </c>
      <c r="B396" s="15" t="s">
        <v>129</v>
      </c>
      <c r="C396" s="15" t="s">
        <v>129</v>
      </c>
      <c r="D396" s="15" t="s">
        <v>534</v>
      </c>
      <c r="E396" s="15" t="s">
        <v>189</v>
      </c>
      <c r="F396" s="10">
        <f>G396+I396+H396</f>
        <v>285</v>
      </c>
      <c r="G396" s="10"/>
      <c r="H396" s="10">
        <v>285</v>
      </c>
      <c r="I396" s="10"/>
      <c r="J396" s="10">
        <f>K396+M396+L396</f>
        <v>285</v>
      </c>
      <c r="K396" s="10"/>
      <c r="L396" s="10">
        <v>285</v>
      </c>
      <c r="M396" s="10"/>
      <c r="N396" s="10">
        <f>O396+Q396+P396</f>
        <v>285</v>
      </c>
      <c r="O396" s="86"/>
      <c r="P396" s="86">
        <v>285</v>
      </c>
      <c r="Q396" s="86"/>
      <c r="R396" s="26"/>
      <c r="S396" s="85"/>
    </row>
    <row r="397" spans="1:19" s="11" customFormat="1" ht="69.75" customHeight="1">
      <c r="A397" s="42" t="s">
        <v>364</v>
      </c>
      <c r="B397" s="15" t="s">
        <v>129</v>
      </c>
      <c r="C397" s="15" t="s">
        <v>129</v>
      </c>
      <c r="D397" s="15" t="s">
        <v>36</v>
      </c>
      <c r="E397" s="15"/>
      <c r="F397" s="10">
        <f>F398</f>
        <v>25</v>
      </c>
      <c r="G397" s="10">
        <f aca="true" t="shared" si="204" ref="G397:P398">G398</f>
        <v>0</v>
      </c>
      <c r="H397" s="10">
        <f t="shared" si="204"/>
        <v>25</v>
      </c>
      <c r="I397" s="10">
        <f t="shared" si="204"/>
        <v>0</v>
      </c>
      <c r="J397" s="10">
        <f t="shared" si="204"/>
        <v>25</v>
      </c>
      <c r="K397" s="10">
        <f t="shared" si="204"/>
        <v>0</v>
      </c>
      <c r="L397" s="10">
        <f t="shared" si="204"/>
        <v>25</v>
      </c>
      <c r="M397" s="10">
        <f t="shared" si="204"/>
        <v>0</v>
      </c>
      <c r="N397" s="10">
        <f t="shared" si="204"/>
        <v>25</v>
      </c>
      <c r="O397" s="10">
        <f t="shared" si="204"/>
        <v>0</v>
      </c>
      <c r="P397" s="10">
        <f t="shared" si="204"/>
        <v>25</v>
      </c>
      <c r="Q397" s="10">
        <f>Q398</f>
        <v>0</v>
      </c>
      <c r="R397" s="26"/>
      <c r="S397" s="85"/>
    </row>
    <row r="398" spans="1:19" s="11" customFormat="1" ht="37.5">
      <c r="A398" s="42" t="s">
        <v>39</v>
      </c>
      <c r="B398" s="15" t="s">
        <v>129</v>
      </c>
      <c r="C398" s="15" t="s">
        <v>129</v>
      </c>
      <c r="D398" s="15" t="s">
        <v>37</v>
      </c>
      <c r="E398" s="15"/>
      <c r="F398" s="10">
        <f>F399</f>
        <v>25</v>
      </c>
      <c r="G398" s="10">
        <f t="shared" si="204"/>
        <v>0</v>
      </c>
      <c r="H398" s="10">
        <f t="shared" si="204"/>
        <v>25</v>
      </c>
      <c r="I398" s="10">
        <f t="shared" si="204"/>
        <v>0</v>
      </c>
      <c r="J398" s="10">
        <f t="shared" si="204"/>
        <v>25</v>
      </c>
      <c r="K398" s="10">
        <f t="shared" si="204"/>
        <v>0</v>
      </c>
      <c r="L398" s="10">
        <f t="shared" si="204"/>
        <v>25</v>
      </c>
      <c r="M398" s="10">
        <f t="shared" si="204"/>
        <v>0</v>
      </c>
      <c r="N398" s="10">
        <f t="shared" si="204"/>
        <v>25</v>
      </c>
      <c r="O398" s="10">
        <f t="shared" si="204"/>
        <v>0</v>
      </c>
      <c r="P398" s="10">
        <f t="shared" si="204"/>
        <v>25</v>
      </c>
      <c r="Q398" s="10">
        <f>Q399</f>
        <v>0</v>
      </c>
      <c r="R398" s="26"/>
      <c r="S398" s="85"/>
    </row>
    <row r="399" spans="1:19" s="11" customFormat="1" ht="18.75">
      <c r="A399" s="42" t="s">
        <v>190</v>
      </c>
      <c r="B399" s="15" t="s">
        <v>129</v>
      </c>
      <c r="C399" s="15" t="s">
        <v>129</v>
      </c>
      <c r="D399" s="15" t="s">
        <v>535</v>
      </c>
      <c r="E399" s="15" t="s">
        <v>189</v>
      </c>
      <c r="F399" s="10">
        <f>G399+H399+I399</f>
        <v>25</v>
      </c>
      <c r="G399" s="10"/>
      <c r="H399" s="10">
        <v>25</v>
      </c>
      <c r="I399" s="10"/>
      <c r="J399" s="10">
        <f>K399+L399+M399</f>
        <v>25</v>
      </c>
      <c r="K399" s="10"/>
      <c r="L399" s="10">
        <v>25</v>
      </c>
      <c r="M399" s="10"/>
      <c r="N399" s="10">
        <f>O399+P399+Q399</f>
        <v>25</v>
      </c>
      <c r="O399" s="86"/>
      <c r="P399" s="86">
        <v>25</v>
      </c>
      <c r="Q399" s="86"/>
      <c r="R399" s="26"/>
      <c r="S399" s="85"/>
    </row>
    <row r="400" spans="1:19" s="11" customFormat="1" ht="37.5">
      <c r="A400" s="42" t="s">
        <v>503</v>
      </c>
      <c r="B400" s="15" t="s">
        <v>129</v>
      </c>
      <c r="C400" s="15" t="s">
        <v>129</v>
      </c>
      <c r="D400" s="15" t="s">
        <v>247</v>
      </c>
      <c r="E400" s="15"/>
      <c r="F400" s="10">
        <f>F401</f>
        <v>10</v>
      </c>
      <c r="G400" s="10">
        <f aca="true" t="shared" si="205" ref="G400:Q403">G401</f>
        <v>0</v>
      </c>
      <c r="H400" s="10">
        <f t="shared" si="205"/>
        <v>10</v>
      </c>
      <c r="I400" s="10">
        <f t="shared" si="205"/>
        <v>0</v>
      </c>
      <c r="J400" s="10">
        <f t="shared" si="205"/>
        <v>10</v>
      </c>
      <c r="K400" s="10">
        <f t="shared" si="205"/>
        <v>0</v>
      </c>
      <c r="L400" s="10">
        <f t="shared" si="205"/>
        <v>10</v>
      </c>
      <c r="M400" s="10">
        <f t="shared" si="205"/>
        <v>0</v>
      </c>
      <c r="N400" s="10">
        <f t="shared" si="205"/>
        <v>10</v>
      </c>
      <c r="O400" s="10">
        <f t="shared" si="205"/>
        <v>0</v>
      </c>
      <c r="P400" s="10">
        <f t="shared" si="205"/>
        <v>10</v>
      </c>
      <c r="Q400" s="10">
        <f t="shared" si="205"/>
        <v>0</v>
      </c>
      <c r="R400" s="26"/>
      <c r="S400" s="85"/>
    </row>
    <row r="401" spans="1:19" s="11" customFormat="1" ht="56.25">
      <c r="A401" s="42" t="s">
        <v>504</v>
      </c>
      <c r="B401" s="15" t="s">
        <v>129</v>
      </c>
      <c r="C401" s="15" t="s">
        <v>129</v>
      </c>
      <c r="D401" s="15" t="s">
        <v>311</v>
      </c>
      <c r="E401" s="15"/>
      <c r="F401" s="10">
        <f>F402</f>
        <v>10</v>
      </c>
      <c r="G401" s="10">
        <f t="shared" si="205"/>
        <v>0</v>
      </c>
      <c r="H401" s="10">
        <f t="shared" si="205"/>
        <v>10</v>
      </c>
      <c r="I401" s="10">
        <f t="shared" si="205"/>
        <v>0</v>
      </c>
      <c r="J401" s="10">
        <f t="shared" si="205"/>
        <v>10</v>
      </c>
      <c r="K401" s="10">
        <f t="shared" si="205"/>
        <v>0</v>
      </c>
      <c r="L401" s="10">
        <f t="shared" si="205"/>
        <v>10</v>
      </c>
      <c r="M401" s="10">
        <f t="shared" si="205"/>
        <v>0</v>
      </c>
      <c r="N401" s="10">
        <f t="shared" si="205"/>
        <v>10</v>
      </c>
      <c r="O401" s="10">
        <f t="shared" si="205"/>
        <v>0</v>
      </c>
      <c r="P401" s="10">
        <f t="shared" si="205"/>
        <v>10</v>
      </c>
      <c r="Q401" s="10">
        <f t="shared" si="205"/>
        <v>0</v>
      </c>
      <c r="R401" s="26"/>
      <c r="S401" s="85"/>
    </row>
    <row r="402" spans="1:19" s="11" customFormat="1" ht="37.5">
      <c r="A402" s="42" t="s">
        <v>32</v>
      </c>
      <c r="B402" s="15" t="s">
        <v>129</v>
      </c>
      <c r="C402" s="15" t="s">
        <v>129</v>
      </c>
      <c r="D402" s="15" t="s">
        <v>314</v>
      </c>
      <c r="E402" s="15"/>
      <c r="F402" s="10">
        <f>F403</f>
        <v>10</v>
      </c>
      <c r="G402" s="10">
        <f t="shared" si="205"/>
        <v>0</v>
      </c>
      <c r="H402" s="10">
        <f t="shared" si="205"/>
        <v>10</v>
      </c>
      <c r="I402" s="10">
        <f t="shared" si="205"/>
        <v>0</v>
      </c>
      <c r="J402" s="10">
        <f t="shared" si="205"/>
        <v>10</v>
      </c>
      <c r="K402" s="10">
        <f t="shared" si="205"/>
        <v>0</v>
      </c>
      <c r="L402" s="10">
        <f t="shared" si="205"/>
        <v>10</v>
      </c>
      <c r="M402" s="10">
        <f t="shared" si="205"/>
        <v>0</v>
      </c>
      <c r="N402" s="10">
        <f t="shared" si="205"/>
        <v>10</v>
      </c>
      <c r="O402" s="10">
        <f t="shared" si="205"/>
        <v>0</v>
      </c>
      <c r="P402" s="10">
        <f t="shared" si="205"/>
        <v>10</v>
      </c>
      <c r="Q402" s="10">
        <f t="shared" si="205"/>
        <v>0</v>
      </c>
      <c r="R402" s="26"/>
      <c r="S402" s="85"/>
    </row>
    <row r="403" spans="1:19" s="11" customFormat="1" ht="56.25">
      <c r="A403" s="42" t="s">
        <v>208</v>
      </c>
      <c r="B403" s="15" t="s">
        <v>129</v>
      </c>
      <c r="C403" s="15" t="s">
        <v>129</v>
      </c>
      <c r="D403" s="15" t="s">
        <v>357</v>
      </c>
      <c r="E403" s="15"/>
      <c r="F403" s="10">
        <f>F404</f>
        <v>10</v>
      </c>
      <c r="G403" s="10">
        <f t="shared" si="205"/>
        <v>0</v>
      </c>
      <c r="H403" s="10">
        <f t="shared" si="205"/>
        <v>10</v>
      </c>
      <c r="I403" s="10">
        <f t="shared" si="205"/>
        <v>0</v>
      </c>
      <c r="J403" s="10">
        <f t="shared" si="205"/>
        <v>10</v>
      </c>
      <c r="K403" s="10">
        <f t="shared" si="205"/>
        <v>0</v>
      </c>
      <c r="L403" s="10">
        <f t="shared" si="205"/>
        <v>10</v>
      </c>
      <c r="M403" s="10">
        <f t="shared" si="205"/>
        <v>0</v>
      </c>
      <c r="N403" s="10">
        <f t="shared" si="205"/>
        <v>10</v>
      </c>
      <c r="O403" s="10">
        <f t="shared" si="205"/>
        <v>0</v>
      </c>
      <c r="P403" s="10">
        <f t="shared" si="205"/>
        <v>10</v>
      </c>
      <c r="Q403" s="10">
        <f t="shared" si="205"/>
        <v>0</v>
      </c>
      <c r="R403" s="26"/>
      <c r="S403" s="85"/>
    </row>
    <row r="404" spans="1:19" s="11" customFormat="1" ht="37.5">
      <c r="A404" s="42" t="s">
        <v>92</v>
      </c>
      <c r="B404" s="15" t="s">
        <v>129</v>
      </c>
      <c r="C404" s="15" t="s">
        <v>129</v>
      </c>
      <c r="D404" s="15" t="s">
        <v>357</v>
      </c>
      <c r="E404" s="15" t="s">
        <v>177</v>
      </c>
      <c r="F404" s="10">
        <f>G404+H404+I404</f>
        <v>10</v>
      </c>
      <c r="G404" s="10"/>
      <c r="H404" s="10">
        <v>10</v>
      </c>
      <c r="I404" s="10"/>
      <c r="J404" s="10">
        <f>K404+L404+M404</f>
        <v>10</v>
      </c>
      <c r="K404" s="10"/>
      <c r="L404" s="10">
        <v>10</v>
      </c>
      <c r="M404" s="10"/>
      <c r="N404" s="10">
        <f>O404+P404+Q404</f>
        <v>10</v>
      </c>
      <c r="O404" s="10"/>
      <c r="P404" s="10">
        <v>10</v>
      </c>
      <c r="Q404" s="10"/>
      <c r="R404" s="26"/>
      <c r="S404" s="85"/>
    </row>
    <row r="405" spans="1:19" s="11" customFormat="1" ht="39.75" customHeight="1">
      <c r="A405" s="42" t="s">
        <v>495</v>
      </c>
      <c r="B405" s="15" t="s">
        <v>129</v>
      </c>
      <c r="C405" s="15" t="s">
        <v>129</v>
      </c>
      <c r="D405" s="15" t="s">
        <v>254</v>
      </c>
      <c r="E405" s="15"/>
      <c r="F405" s="10">
        <f>F406+F410+F413+F416</f>
        <v>285.8</v>
      </c>
      <c r="G405" s="10">
        <f aca="true" t="shared" si="206" ref="G405:Q405">G406+G410+G413+G416</f>
        <v>0</v>
      </c>
      <c r="H405" s="10">
        <f t="shared" si="206"/>
        <v>281.6</v>
      </c>
      <c r="I405" s="10">
        <f t="shared" si="206"/>
        <v>0</v>
      </c>
      <c r="J405" s="10">
        <f t="shared" si="206"/>
        <v>290</v>
      </c>
      <c r="K405" s="10">
        <f t="shared" si="206"/>
        <v>0</v>
      </c>
      <c r="L405" s="10">
        <f t="shared" si="206"/>
        <v>290</v>
      </c>
      <c r="M405" s="10">
        <f t="shared" si="206"/>
        <v>0</v>
      </c>
      <c r="N405" s="10">
        <f t="shared" si="206"/>
        <v>290</v>
      </c>
      <c r="O405" s="10">
        <f t="shared" si="206"/>
        <v>0</v>
      </c>
      <c r="P405" s="10">
        <f t="shared" si="206"/>
        <v>290</v>
      </c>
      <c r="Q405" s="10">
        <f t="shared" si="206"/>
        <v>0</v>
      </c>
      <c r="R405" s="26"/>
      <c r="S405" s="85"/>
    </row>
    <row r="406" spans="1:19" s="11" customFormat="1" ht="37.5">
      <c r="A406" s="42" t="s">
        <v>255</v>
      </c>
      <c r="B406" s="15" t="s">
        <v>129</v>
      </c>
      <c r="C406" s="15" t="s">
        <v>129</v>
      </c>
      <c r="D406" s="15" t="s">
        <v>497</v>
      </c>
      <c r="E406" s="15"/>
      <c r="F406" s="10">
        <f>F407</f>
        <v>175</v>
      </c>
      <c r="G406" s="10">
        <f aca="true" t="shared" si="207" ref="G406:Q406">G407</f>
        <v>0</v>
      </c>
      <c r="H406" s="10">
        <f t="shared" si="207"/>
        <v>170.8</v>
      </c>
      <c r="I406" s="10">
        <f t="shared" si="207"/>
        <v>0</v>
      </c>
      <c r="J406" s="10">
        <f t="shared" si="207"/>
        <v>179.2</v>
      </c>
      <c r="K406" s="10">
        <f t="shared" si="207"/>
        <v>0</v>
      </c>
      <c r="L406" s="10">
        <f t="shared" si="207"/>
        <v>179.2</v>
      </c>
      <c r="M406" s="10">
        <f t="shared" si="207"/>
        <v>0</v>
      </c>
      <c r="N406" s="10">
        <f t="shared" si="207"/>
        <v>179.2</v>
      </c>
      <c r="O406" s="10">
        <f t="shared" si="207"/>
        <v>0</v>
      </c>
      <c r="P406" s="10">
        <f t="shared" si="207"/>
        <v>179.2</v>
      </c>
      <c r="Q406" s="10">
        <f t="shared" si="207"/>
        <v>0</v>
      </c>
      <c r="R406" s="26"/>
      <c r="S406" s="85"/>
    </row>
    <row r="407" spans="1:19" s="11" customFormat="1" ht="18.75">
      <c r="A407" s="42" t="s">
        <v>179</v>
      </c>
      <c r="B407" s="15" t="s">
        <v>129</v>
      </c>
      <c r="C407" s="15" t="s">
        <v>129</v>
      </c>
      <c r="D407" s="15" t="s">
        <v>498</v>
      </c>
      <c r="E407" s="15"/>
      <c r="F407" s="10">
        <f>F408+F409</f>
        <v>175</v>
      </c>
      <c r="G407" s="10">
        <f aca="true" t="shared" si="208" ref="G407:Q407">G408+G409</f>
        <v>0</v>
      </c>
      <c r="H407" s="10">
        <f t="shared" si="208"/>
        <v>170.8</v>
      </c>
      <c r="I407" s="10">
        <f t="shared" si="208"/>
        <v>0</v>
      </c>
      <c r="J407" s="10">
        <f t="shared" si="208"/>
        <v>179.2</v>
      </c>
      <c r="K407" s="10">
        <f t="shared" si="208"/>
        <v>0</v>
      </c>
      <c r="L407" s="10">
        <f t="shared" si="208"/>
        <v>179.2</v>
      </c>
      <c r="M407" s="10">
        <f t="shared" si="208"/>
        <v>0</v>
      </c>
      <c r="N407" s="10">
        <f t="shared" si="208"/>
        <v>179.2</v>
      </c>
      <c r="O407" s="10">
        <f t="shared" si="208"/>
        <v>0</v>
      </c>
      <c r="P407" s="10">
        <f t="shared" si="208"/>
        <v>179.2</v>
      </c>
      <c r="Q407" s="10">
        <f t="shared" si="208"/>
        <v>0</v>
      </c>
      <c r="R407" s="26"/>
      <c r="S407" s="85"/>
    </row>
    <row r="408" spans="1:19" s="11" customFormat="1" ht="37.5">
      <c r="A408" s="42" t="s">
        <v>92</v>
      </c>
      <c r="B408" s="15" t="s">
        <v>129</v>
      </c>
      <c r="C408" s="15" t="s">
        <v>129</v>
      </c>
      <c r="D408" s="15" t="s">
        <v>498</v>
      </c>
      <c r="E408" s="15" t="s">
        <v>177</v>
      </c>
      <c r="F408" s="10">
        <f>G408+H408+I408</f>
        <v>2.3</v>
      </c>
      <c r="G408" s="10"/>
      <c r="H408" s="10">
        <v>2.3</v>
      </c>
      <c r="I408" s="10"/>
      <c r="J408" s="10">
        <f>K408+L408+M408</f>
        <v>6.5</v>
      </c>
      <c r="K408" s="10"/>
      <c r="L408" s="10">
        <v>6.5</v>
      </c>
      <c r="M408" s="10"/>
      <c r="N408" s="10">
        <f>O408+P408+Q408</f>
        <v>6.5</v>
      </c>
      <c r="O408" s="86"/>
      <c r="P408" s="86">
        <v>6.5</v>
      </c>
      <c r="Q408" s="86"/>
      <c r="R408" s="26"/>
      <c r="S408" s="85"/>
    </row>
    <row r="409" spans="1:19" s="11" customFormat="1" ht="18.75">
      <c r="A409" s="42" t="s">
        <v>190</v>
      </c>
      <c r="B409" s="15" t="s">
        <v>129</v>
      </c>
      <c r="C409" s="15" t="s">
        <v>129</v>
      </c>
      <c r="D409" s="15" t="s">
        <v>498</v>
      </c>
      <c r="E409" s="15" t="s">
        <v>189</v>
      </c>
      <c r="F409" s="10">
        <v>172.7</v>
      </c>
      <c r="G409" s="10"/>
      <c r="H409" s="10">
        <v>168.5</v>
      </c>
      <c r="I409" s="10"/>
      <c r="J409" s="10">
        <f>K409+L409+M409</f>
        <v>172.7</v>
      </c>
      <c r="K409" s="10"/>
      <c r="L409" s="10">
        <v>172.7</v>
      </c>
      <c r="M409" s="10"/>
      <c r="N409" s="10">
        <f>O409+P409+Q409</f>
        <v>172.7</v>
      </c>
      <c r="O409" s="10"/>
      <c r="P409" s="10">
        <v>172.7</v>
      </c>
      <c r="Q409" s="10"/>
      <c r="R409" s="26"/>
      <c r="S409" s="85"/>
    </row>
    <row r="410" spans="1:19" s="11" customFormat="1" ht="37.5">
      <c r="A410" s="42" t="s">
        <v>496</v>
      </c>
      <c r="B410" s="15" t="s">
        <v>129</v>
      </c>
      <c r="C410" s="15" t="s">
        <v>129</v>
      </c>
      <c r="D410" s="15" t="s">
        <v>256</v>
      </c>
      <c r="E410" s="15"/>
      <c r="F410" s="10">
        <f>F411</f>
        <v>14.6</v>
      </c>
      <c r="G410" s="10">
        <f aca="true" t="shared" si="209" ref="G410:Q411">G411</f>
        <v>0</v>
      </c>
      <c r="H410" s="10">
        <f t="shared" si="209"/>
        <v>14.6</v>
      </c>
      <c r="I410" s="10">
        <f t="shared" si="209"/>
        <v>0</v>
      </c>
      <c r="J410" s="10">
        <f t="shared" si="209"/>
        <v>14.6</v>
      </c>
      <c r="K410" s="10">
        <f t="shared" si="209"/>
        <v>0</v>
      </c>
      <c r="L410" s="10">
        <f t="shared" si="209"/>
        <v>14.6</v>
      </c>
      <c r="M410" s="10">
        <f t="shared" si="209"/>
        <v>0</v>
      </c>
      <c r="N410" s="10">
        <f t="shared" si="209"/>
        <v>14.6</v>
      </c>
      <c r="O410" s="10">
        <f t="shared" si="209"/>
        <v>0</v>
      </c>
      <c r="P410" s="10">
        <f t="shared" si="209"/>
        <v>14.6</v>
      </c>
      <c r="Q410" s="10">
        <f t="shared" si="209"/>
        <v>0</v>
      </c>
      <c r="R410" s="26"/>
      <c r="S410" s="85"/>
    </row>
    <row r="411" spans="1:19" s="11" customFormat="1" ht="18.75">
      <c r="A411" s="42" t="s">
        <v>179</v>
      </c>
      <c r="B411" s="15" t="s">
        <v>129</v>
      </c>
      <c r="C411" s="15" t="s">
        <v>129</v>
      </c>
      <c r="D411" s="15" t="s">
        <v>257</v>
      </c>
      <c r="E411" s="15"/>
      <c r="F411" s="10">
        <f>F412</f>
        <v>14.6</v>
      </c>
      <c r="G411" s="10">
        <f t="shared" si="209"/>
        <v>0</v>
      </c>
      <c r="H411" s="10">
        <f t="shared" si="209"/>
        <v>14.6</v>
      </c>
      <c r="I411" s="10">
        <f t="shared" si="209"/>
        <v>0</v>
      </c>
      <c r="J411" s="10">
        <f t="shared" si="209"/>
        <v>14.6</v>
      </c>
      <c r="K411" s="10">
        <f t="shared" si="209"/>
        <v>0</v>
      </c>
      <c r="L411" s="10">
        <f t="shared" si="209"/>
        <v>14.6</v>
      </c>
      <c r="M411" s="10">
        <f t="shared" si="209"/>
        <v>0</v>
      </c>
      <c r="N411" s="10">
        <f t="shared" si="209"/>
        <v>14.6</v>
      </c>
      <c r="O411" s="10">
        <f t="shared" si="209"/>
        <v>0</v>
      </c>
      <c r="P411" s="10">
        <f t="shared" si="209"/>
        <v>14.6</v>
      </c>
      <c r="Q411" s="10">
        <f t="shared" si="209"/>
        <v>0</v>
      </c>
      <c r="R411" s="26"/>
      <c r="S411" s="85"/>
    </row>
    <row r="412" spans="1:19" s="11" customFormat="1" ht="18.75">
      <c r="A412" s="42" t="s">
        <v>190</v>
      </c>
      <c r="B412" s="15" t="s">
        <v>129</v>
      </c>
      <c r="C412" s="15" t="s">
        <v>129</v>
      </c>
      <c r="D412" s="15" t="s">
        <v>257</v>
      </c>
      <c r="E412" s="15" t="s">
        <v>189</v>
      </c>
      <c r="F412" s="10">
        <f>G412+I412+H412</f>
        <v>14.6</v>
      </c>
      <c r="G412" s="10"/>
      <c r="H412" s="10">
        <v>14.6</v>
      </c>
      <c r="I412" s="10"/>
      <c r="J412" s="10">
        <f>K412+M412+L412</f>
        <v>14.6</v>
      </c>
      <c r="K412" s="10"/>
      <c r="L412" s="10">
        <v>14.6</v>
      </c>
      <c r="M412" s="10"/>
      <c r="N412" s="10">
        <f>O412+Q412+P412</f>
        <v>14.6</v>
      </c>
      <c r="O412" s="10"/>
      <c r="P412" s="10">
        <v>14.6</v>
      </c>
      <c r="Q412" s="10"/>
      <c r="R412" s="26"/>
      <c r="S412" s="85"/>
    </row>
    <row r="413" spans="1:19" s="11" customFormat="1" ht="41.25" customHeight="1">
      <c r="A413" s="42" t="s">
        <v>31</v>
      </c>
      <c r="B413" s="15" t="s">
        <v>129</v>
      </c>
      <c r="C413" s="15" t="s">
        <v>129</v>
      </c>
      <c r="D413" s="15" t="s">
        <v>258</v>
      </c>
      <c r="E413" s="15"/>
      <c r="F413" s="10">
        <f>F414</f>
        <v>42</v>
      </c>
      <c r="G413" s="10">
        <f aca="true" t="shared" si="210" ref="G413:Q414">G414</f>
        <v>0</v>
      </c>
      <c r="H413" s="10">
        <f t="shared" si="210"/>
        <v>42</v>
      </c>
      <c r="I413" s="10">
        <f t="shared" si="210"/>
        <v>0</v>
      </c>
      <c r="J413" s="10">
        <f t="shared" si="210"/>
        <v>42</v>
      </c>
      <c r="K413" s="10">
        <f t="shared" si="210"/>
        <v>0</v>
      </c>
      <c r="L413" s="10">
        <f t="shared" si="210"/>
        <v>42</v>
      </c>
      <c r="M413" s="10">
        <f t="shared" si="210"/>
        <v>0</v>
      </c>
      <c r="N413" s="10">
        <f t="shared" si="210"/>
        <v>42</v>
      </c>
      <c r="O413" s="10">
        <f t="shared" si="210"/>
        <v>0</v>
      </c>
      <c r="P413" s="10">
        <f t="shared" si="210"/>
        <v>42</v>
      </c>
      <c r="Q413" s="10">
        <f t="shared" si="210"/>
        <v>0</v>
      </c>
      <c r="R413" s="26"/>
      <c r="S413" s="85"/>
    </row>
    <row r="414" spans="1:19" s="11" customFormat="1" ht="18.75">
      <c r="A414" s="42" t="s">
        <v>179</v>
      </c>
      <c r="B414" s="15" t="s">
        <v>129</v>
      </c>
      <c r="C414" s="15" t="s">
        <v>129</v>
      </c>
      <c r="D414" s="15" t="s">
        <v>259</v>
      </c>
      <c r="E414" s="15"/>
      <c r="F414" s="10">
        <f>F415</f>
        <v>42</v>
      </c>
      <c r="G414" s="10">
        <f t="shared" si="210"/>
        <v>0</v>
      </c>
      <c r="H414" s="10">
        <f t="shared" si="210"/>
        <v>42</v>
      </c>
      <c r="I414" s="10">
        <f t="shared" si="210"/>
        <v>0</v>
      </c>
      <c r="J414" s="10">
        <f t="shared" si="210"/>
        <v>42</v>
      </c>
      <c r="K414" s="10">
        <f t="shared" si="210"/>
        <v>0</v>
      </c>
      <c r="L414" s="10">
        <f t="shared" si="210"/>
        <v>42</v>
      </c>
      <c r="M414" s="10">
        <f t="shared" si="210"/>
        <v>0</v>
      </c>
      <c r="N414" s="10">
        <f t="shared" si="210"/>
        <v>42</v>
      </c>
      <c r="O414" s="10">
        <f t="shared" si="210"/>
        <v>0</v>
      </c>
      <c r="P414" s="10">
        <f t="shared" si="210"/>
        <v>42</v>
      </c>
      <c r="Q414" s="10">
        <f t="shared" si="210"/>
        <v>0</v>
      </c>
      <c r="R414" s="26"/>
      <c r="S414" s="85"/>
    </row>
    <row r="415" spans="1:19" s="11" customFormat="1" ht="18.75">
      <c r="A415" s="42" t="s">
        <v>190</v>
      </c>
      <c r="B415" s="15" t="s">
        <v>129</v>
      </c>
      <c r="C415" s="15" t="s">
        <v>129</v>
      </c>
      <c r="D415" s="15" t="s">
        <v>259</v>
      </c>
      <c r="E415" s="15" t="s">
        <v>189</v>
      </c>
      <c r="F415" s="10">
        <f>G415+H415+I415</f>
        <v>42</v>
      </c>
      <c r="G415" s="10"/>
      <c r="H415" s="10">
        <v>42</v>
      </c>
      <c r="I415" s="10"/>
      <c r="J415" s="10">
        <f>K415+L415+M415</f>
        <v>42</v>
      </c>
      <c r="K415" s="10"/>
      <c r="L415" s="10">
        <v>42</v>
      </c>
      <c r="M415" s="10"/>
      <c r="N415" s="10">
        <f>O415+P415+Q415</f>
        <v>42</v>
      </c>
      <c r="O415" s="10"/>
      <c r="P415" s="10">
        <v>42</v>
      </c>
      <c r="Q415" s="10"/>
      <c r="R415" s="26"/>
      <c r="S415" s="85"/>
    </row>
    <row r="416" spans="1:19" s="11" customFormat="1" ht="41.25" customHeight="1">
      <c r="A416" s="42" t="s">
        <v>262</v>
      </c>
      <c r="B416" s="15" t="s">
        <v>129</v>
      </c>
      <c r="C416" s="15" t="s">
        <v>129</v>
      </c>
      <c r="D416" s="15" t="s">
        <v>260</v>
      </c>
      <c r="E416" s="15"/>
      <c r="F416" s="10">
        <f>F417</f>
        <v>54.2</v>
      </c>
      <c r="G416" s="10">
        <f aca="true" t="shared" si="211" ref="G416:Q417">G417</f>
        <v>0</v>
      </c>
      <c r="H416" s="10">
        <f t="shared" si="211"/>
        <v>54.2</v>
      </c>
      <c r="I416" s="10">
        <f t="shared" si="211"/>
        <v>0</v>
      </c>
      <c r="J416" s="10">
        <f t="shared" si="211"/>
        <v>54.2</v>
      </c>
      <c r="K416" s="10">
        <f t="shared" si="211"/>
        <v>0</v>
      </c>
      <c r="L416" s="10">
        <f t="shared" si="211"/>
        <v>54.2</v>
      </c>
      <c r="M416" s="10">
        <f t="shared" si="211"/>
        <v>0</v>
      </c>
      <c r="N416" s="10">
        <f t="shared" si="211"/>
        <v>54.2</v>
      </c>
      <c r="O416" s="10">
        <f t="shared" si="211"/>
        <v>0</v>
      </c>
      <c r="P416" s="10">
        <f t="shared" si="211"/>
        <v>54.2</v>
      </c>
      <c r="Q416" s="10">
        <f t="shared" si="211"/>
        <v>0</v>
      </c>
      <c r="R416" s="26"/>
      <c r="S416" s="85"/>
    </row>
    <row r="417" spans="1:19" s="11" customFormat="1" ht="18.75">
      <c r="A417" s="42" t="s">
        <v>179</v>
      </c>
      <c r="B417" s="15" t="s">
        <v>129</v>
      </c>
      <c r="C417" s="15" t="s">
        <v>129</v>
      </c>
      <c r="D417" s="15" t="s">
        <v>261</v>
      </c>
      <c r="E417" s="15"/>
      <c r="F417" s="10">
        <f>F418</f>
        <v>54.2</v>
      </c>
      <c r="G417" s="10">
        <f t="shared" si="211"/>
        <v>0</v>
      </c>
      <c r="H417" s="10">
        <f t="shared" si="211"/>
        <v>54.2</v>
      </c>
      <c r="I417" s="10">
        <f t="shared" si="211"/>
        <v>0</v>
      </c>
      <c r="J417" s="10">
        <f t="shared" si="211"/>
        <v>54.2</v>
      </c>
      <c r="K417" s="10">
        <f t="shared" si="211"/>
        <v>0</v>
      </c>
      <c r="L417" s="10">
        <f t="shared" si="211"/>
        <v>54.2</v>
      </c>
      <c r="M417" s="10">
        <f t="shared" si="211"/>
        <v>0</v>
      </c>
      <c r="N417" s="10">
        <f t="shared" si="211"/>
        <v>54.2</v>
      </c>
      <c r="O417" s="10">
        <f t="shared" si="211"/>
        <v>0</v>
      </c>
      <c r="P417" s="10">
        <f t="shared" si="211"/>
        <v>54.2</v>
      </c>
      <c r="Q417" s="10">
        <f t="shared" si="211"/>
        <v>0</v>
      </c>
      <c r="R417" s="26"/>
      <c r="S417" s="85"/>
    </row>
    <row r="418" spans="1:19" s="11" customFormat="1" ht="18.75">
      <c r="A418" s="42" t="s">
        <v>190</v>
      </c>
      <c r="B418" s="15" t="s">
        <v>129</v>
      </c>
      <c r="C418" s="15" t="s">
        <v>129</v>
      </c>
      <c r="D418" s="15" t="s">
        <v>261</v>
      </c>
      <c r="E418" s="15" t="s">
        <v>189</v>
      </c>
      <c r="F418" s="10">
        <f>G418+H418+I418</f>
        <v>54.2</v>
      </c>
      <c r="G418" s="10"/>
      <c r="H418" s="10">
        <v>54.2</v>
      </c>
      <c r="I418" s="10"/>
      <c r="J418" s="10">
        <f>K418+L418+M418</f>
        <v>54.2</v>
      </c>
      <c r="K418" s="10"/>
      <c r="L418" s="10">
        <v>54.2</v>
      </c>
      <c r="M418" s="10"/>
      <c r="N418" s="10">
        <f>O418+P418+Q418</f>
        <v>54.2</v>
      </c>
      <c r="O418" s="10"/>
      <c r="P418" s="10">
        <v>54.2</v>
      </c>
      <c r="Q418" s="10"/>
      <c r="R418" s="26"/>
      <c r="S418" s="85"/>
    </row>
    <row r="419" spans="1:19" s="11" customFormat="1" ht="18.75">
      <c r="A419" s="43" t="s">
        <v>153</v>
      </c>
      <c r="B419" s="12" t="s">
        <v>129</v>
      </c>
      <c r="C419" s="12" t="s">
        <v>125</v>
      </c>
      <c r="D419" s="12"/>
      <c r="E419" s="12"/>
      <c r="F419" s="13">
        <f>F420+F451</f>
        <v>127474.8</v>
      </c>
      <c r="G419" s="13">
        <f aca="true" t="shared" si="212" ref="G419:Q419">G420+G451</f>
        <v>76807</v>
      </c>
      <c r="H419" s="13">
        <f t="shared" si="212"/>
        <v>50579.40000000001</v>
      </c>
      <c r="I419" s="13">
        <f t="shared" si="212"/>
        <v>0</v>
      </c>
      <c r="J419" s="13">
        <f t="shared" si="212"/>
        <v>52183</v>
      </c>
      <c r="K419" s="13">
        <f t="shared" si="212"/>
        <v>131.2</v>
      </c>
      <c r="L419" s="13">
        <f t="shared" si="212"/>
        <v>52051.8</v>
      </c>
      <c r="M419" s="13">
        <f t="shared" si="212"/>
        <v>0</v>
      </c>
      <c r="N419" s="13">
        <f t="shared" si="212"/>
        <v>50911.8</v>
      </c>
      <c r="O419" s="13">
        <f t="shared" si="212"/>
        <v>131.2</v>
      </c>
      <c r="P419" s="13">
        <f t="shared" si="212"/>
        <v>50780.600000000006</v>
      </c>
      <c r="Q419" s="13">
        <f t="shared" si="212"/>
        <v>0</v>
      </c>
      <c r="R419" s="26"/>
      <c r="S419" s="85"/>
    </row>
    <row r="420" spans="1:19" s="11" customFormat="1" ht="37.5">
      <c r="A420" s="42" t="s">
        <v>501</v>
      </c>
      <c r="B420" s="15" t="s">
        <v>129</v>
      </c>
      <c r="C420" s="15" t="s">
        <v>125</v>
      </c>
      <c r="D420" s="29" t="s">
        <v>283</v>
      </c>
      <c r="E420" s="15"/>
      <c r="F420" s="10">
        <f>F421+F436</f>
        <v>127363.5</v>
      </c>
      <c r="G420" s="10">
        <f aca="true" t="shared" si="213" ref="G420:Q420">G421+G436</f>
        <v>76807</v>
      </c>
      <c r="H420" s="10">
        <f t="shared" si="213"/>
        <v>50556.40000000001</v>
      </c>
      <c r="I420" s="10">
        <f t="shared" si="213"/>
        <v>0</v>
      </c>
      <c r="J420" s="10">
        <f t="shared" si="213"/>
        <v>52162.5</v>
      </c>
      <c r="K420" s="10">
        <f t="shared" si="213"/>
        <v>131.2</v>
      </c>
      <c r="L420" s="10">
        <f t="shared" si="213"/>
        <v>52031.3</v>
      </c>
      <c r="M420" s="10">
        <f t="shared" si="213"/>
        <v>0</v>
      </c>
      <c r="N420" s="10">
        <f t="shared" si="213"/>
        <v>50891.3</v>
      </c>
      <c r="O420" s="10">
        <f t="shared" si="213"/>
        <v>131.2</v>
      </c>
      <c r="P420" s="10">
        <f t="shared" si="213"/>
        <v>50760.100000000006</v>
      </c>
      <c r="Q420" s="10">
        <f t="shared" si="213"/>
        <v>0</v>
      </c>
      <c r="R420" s="26"/>
      <c r="S420" s="85"/>
    </row>
    <row r="421" spans="1:19" s="11" customFormat="1" ht="27.75" customHeight="1">
      <c r="A421" s="34" t="s">
        <v>18</v>
      </c>
      <c r="B421" s="15" t="s">
        <v>129</v>
      </c>
      <c r="C421" s="15" t="s">
        <v>125</v>
      </c>
      <c r="D421" s="29" t="s">
        <v>284</v>
      </c>
      <c r="E421" s="15"/>
      <c r="F421" s="10">
        <f>F422+F425+F430</f>
        <v>81160.9</v>
      </c>
      <c r="G421" s="10">
        <f aca="true" t="shared" si="214" ref="G421:Q421">G422+G425+G430</f>
        <v>76807</v>
      </c>
      <c r="H421" s="10">
        <f t="shared" si="214"/>
        <v>4353.8</v>
      </c>
      <c r="I421" s="10">
        <f t="shared" si="214"/>
        <v>0</v>
      </c>
      <c r="J421" s="10">
        <f t="shared" si="214"/>
        <v>5218.099999999999</v>
      </c>
      <c r="K421" s="10">
        <f t="shared" si="214"/>
        <v>131.2</v>
      </c>
      <c r="L421" s="10">
        <f t="shared" si="214"/>
        <v>5086.9</v>
      </c>
      <c r="M421" s="10">
        <f t="shared" si="214"/>
        <v>0</v>
      </c>
      <c r="N421" s="10">
        <f t="shared" si="214"/>
        <v>3240.2</v>
      </c>
      <c r="O421" s="10">
        <f t="shared" si="214"/>
        <v>131.2</v>
      </c>
      <c r="P421" s="10">
        <f t="shared" si="214"/>
        <v>3109</v>
      </c>
      <c r="Q421" s="10">
        <f t="shared" si="214"/>
        <v>0</v>
      </c>
      <c r="R421" s="26"/>
      <c r="S421" s="85"/>
    </row>
    <row r="422" spans="1:19" s="11" customFormat="1" ht="63" customHeight="1">
      <c r="A422" s="34" t="s">
        <v>291</v>
      </c>
      <c r="B422" s="15" t="s">
        <v>129</v>
      </c>
      <c r="C422" s="15" t="s">
        <v>125</v>
      </c>
      <c r="D422" s="29" t="s">
        <v>48</v>
      </c>
      <c r="E422" s="15"/>
      <c r="F422" s="10">
        <f>F423</f>
        <v>31.2</v>
      </c>
      <c r="G422" s="10">
        <f aca="true" t="shared" si="215" ref="G422:Q423">G423</f>
        <v>31.2</v>
      </c>
      <c r="H422" s="10">
        <f t="shared" si="215"/>
        <v>0</v>
      </c>
      <c r="I422" s="10">
        <f t="shared" si="215"/>
        <v>0</v>
      </c>
      <c r="J422" s="10">
        <f t="shared" si="215"/>
        <v>31.2</v>
      </c>
      <c r="K422" s="10">
        <f t="shared" si="215"/>
        <v>31.2</v>
      </c>
      <c r="L422" s="10">
        <f t="shared" si="215"/>
        <v>0</v>
      </c>
      <c r="M422" s="10">
        <f t="shared" si="215"/>
        <v>0</v>
      </c>
      <c r="N422" s="10">
        <f t="shared" si="215"/>
        <v>31.2</v>
      </c>
      <c r="O422" s="10">
        <f t="shared" si="215"/>
        <v>31.2</v>
      </c>
      <c r="P422" s="10">
        <f t="shared" si="215"/>
        <v>0</v>
      </c>
      <c r="Q422" s="10">
        <f t="shared" si="215"/>
        <v>0</v>
      </c>
      <c r="R422" s="26"/>
      <c r="S422" s="85"/>
    </row>
    <row r="423" spans="1:19" s="11" customFormat="1" ht="78" customHeight="1">
      <c r="A423" s="42" t="s">
        <v>98</v>
      </c>
      <c r="B423" s="15" t="s">
        <v>129</v>
      </c>
      <c r="C423" s="15" t="s">
        <v>125</v>
      </c>
      <c r="D423" s="29" t="s">
        <v>49</v>
      </c>
      <c r="E423" s="15"/>
      <c r="F423" s="10">
        <f>F424</f>
        <v>31.2</v>
      </c>
      <c r="G423" s="10">
        <f t="shared" si="215"/>
        <v>31.2</v>
      </c>
      <c r="H423" s="10">
        <f t="shared" si="215"/>
        <v>0</v>
      </c>
      <c r="I423" s="10">
        <f t="shared" si="215"/>
        <v>0</v>
      </c>
      <c r="J423" s="10">
        <f t="shared" si="215"/>
        <v>31.2</v>
      </c>
      <c r="K423" s="10">
        <f t="shared" si="215"/>
        <v>31.2</v>
      </c>
      <c r="L423" s="10">
        <f t="shared" si="215"/>
        <v>0</v>
      </c>
      <c r="M423" s="10">
        <f t="shared" si="215"/>
        <v>0</v>
      </c>
      <c r="N423" s="10">
        <f t="shared" si="215"/>
        <v>31.2</v>
      </c>
      <c r="O423" s="10">
        <f t="shared" si="215"/>
        <v>31.2</v>
      </c>
      <c r="P423" s="10">
        <f t="shared" si="215"/>
        <v>0</v>
      </c>
      <c r="Q423" s="10">
        <f t="shared" si="215"/>
        <v>0</v>
      </c>
      <c r="R423" s="26"/>
      <c r="S423" s="85"/>
    </row>
    <row r="424" spans="1:19" s="11" customFormat="1" ht="37.5">
      <c r="A424" s="42" t="s">
        <v>220</v>
      </c>
      <c r="B424" s="15" t="s">
        <v>129</v>
      </c>
      <c r="C424" s="15" t="s">
        <v>125</v>
      </c>
      <c r="D424" s="29" t="s">
        <v>49</v>
      </c>
      <c r="E424" s="15" t="s">
        <v>219</v>
      </c>
      <c r="F424" s="10">
        <f>G424+H424+I424</f>
        <v>31.2</v>
      </c>
      <c r="G424" s="10">
        <v>31.2</v>
      </c>
      <c r="H424" s="10"/>
      <c r="I424" s="10"/>
      <c r="J424" s="10">
        <f>K424+L424+M424</f>
        <v>31.2</v>
      </c>
      <c r="K424" s="10">
        <v>31.2</v>
      </c>
      <c r="L424" s="10"/>
      <c r="M424" s="10"/>
      <c r="N424" s="10">
        <f>O424+P424+Q424</f>
        <v>31.2</v>
      </c>
      <c r="O424" s="86">
        <v>31.2</v>
      </c>
      <c r="P424" s="86"/>
      <c r="Q424" s="86"/>
      <c r="R424" s="26"/>
      <c r="S424" s="85"/>
    </row>
    <row r="425" spans="1:19" s="11" customFormat="1" ht="56.25">
      <c r="A425" s="42" t="s">
        <v>356</v>
      </c>
      <c r="B425" s="15" t="s">
        <v>129</v>
      </c>
      <c r="C425" s="15" t="s">
        <v>125</v>
      </c>
      <c r="D425" s="29" t="s">
        <v>288</v>
      </c>
      <c r="E425" s="15"/>
      <c r="F425" s="10">
        <f>F428+F426</f>
        <v>136</v>
      </c>
      <c r="G425" s="10">
        <f aca="true" t="shared" si="216" ref="G425:Q425">G428+G426</f>
        <v>100</v>
      </c>
      <c r="H425" s="10">
        <f t="shared" si="216"/>
        <v>36</v>
      </c>
      <c r="I425" s="10">
        <f t="shared" si="216"/>
        <v>0</v>
      </c>
      <c r="J425" s="10">
        <f t="shared" si="216"/>
        <v>136</v>
      </c>
      <c r="K425" s="10">
        <f t="shared" si="216"/>
        <v>100</v>
      </c>
      <c r="L425" s="10">
        <f t="shared" si="216"/>
        <v>36</v>
      </c>
      <c r="M425" s="10">
        <f t="shared" si="216"/>
        <v>0</v>
      </c>
      <c r="N425" s="10">
        <f t="shared" si="216"/>
        <v>136</v>
      </c>
      <c r="O425" s="10">
        <f t="shared" si="216"/>
        <v>100</v>
      </c>
      <c r="P425" s="10">
        <f t="shared" si="216"/>
        <v>36</v>
      </c>
      <c r="Q425" s="10">
        <f t="shared" si="216"/>
        <v>0</v>
      </c>
      <c r="R425" s="26"/>
      <c r="S425" s="85"/>
    </row>
    <row r="426" spans="1:19" s="11" customFormat="1" ht="37.5">
      <c r="A426" s="42" t="s">
        <v>447</v>
      </c>
      <c r="B426" s="15" t="s">
        <v>129</v>
      </c>
      <c r="C426" s="15" t="s">
        <v>125</v>
      </c>
      <c r="D426" s="29" t="s">
        <v>445</v>
      </c>
      <c r="E426" s="15"/>
      <c r="F426" s="10">
        <f>F427</f>
        <v>36</v>
      </c>
      <c r="G426" s="10">
        <f aca="true" t="shared" si="217" ref="G426:Q426">G427</f>
        <v>0</v>
      </c>
      <c r="H426" s="10">
        <f t="shared" si="217"/>
        <v>36</v>
      </c>
      <c r="I426" s="10">
        <f t="shared" si="217"/>
        <v>0</v>
      </c>
      <c r="J426" s="10">
        <f t="shared" si="217"/>
        <v>36</v>
      </c>
      <c r="K426" s="10">
        <f t="shared" si="217"/>
        <v>0</v>
      </c>
      <c r="L426" s="10">
        <f t="shared" si="217"/>
        <v>36</v>
      </c>
      <c r="M426" s="10">
        <f t="shared" si="217"/>
        <v>0</v>
      </c>
      <c r="N426" s="10">
        <f t="shared" si="217"/>
        <v>36</v>
      </c>
      <c r="O426" s="10">
        <f t="shared" si="217"/>
        <v>0</v>
      </c>
      <c r="P426" s="10">
        <f t="shared" si="217"/>
        <v>36</v>
      </c>
      <c r="Q426" s="10">
        <f t="shared" si="217"/>
        <v>0</v>
      </c>
      <c r="R426" s="26"/>
      <c r="S426" s="85"/>
    </row>
    <row r="427" spans="1:19" s="11" customFormat="1" ht="37.5">
      <c r="A427" s="42" t="s">
        <v>220</v>
      </c>
      <c r="B427" s="15" t="s">
        <v>129</v>
      </c>
      <c r="C427" s="15" t="s">
        <v>125</v>
      </c>
      <c r="D427" s="29" t="s">
        <v>445</v>
      </c>
      <c r="E427" s="15" t="s">
        <v>219</v>
      </c>
      <c r="F427" s="10">
        <f>G427+H427+I427</f>
        <v>36</v>
      </c>
      <c r="G427" s="10"/>
      <c r="H427" s="10">
        <v>36</v>
      </c>
      <c r="I427" s="10"/>
      <c r="J427" s="10">
        <f>K427+L427+M427</f>
        <v>36</v>
      </c>
      <c r="K427" s="10"/>
      <c r="L427" s="10">
        <v>36</v>
      </c>
      <c r="M427" s="10"/>
      <c r="N427" s="10">
        <f>O427+P427+Q427</f>
        <v>36</v>
      </c>
      <c r="O427" s="10"/>
      <c r="P427" s="10">
        <v>36</v>
      </c>
      <c r="Q427" s="10"/>
      <c r="R427" s="26"/>
      <c r="S427" s="85"/>
    </row>
    <row r="428" spans="1:19" s="11" customFormat="1" ht="77.25" customHeight="1">
      <c r="A428" s="42" t="s">
        <v>98</v>
      </c>
      <c r="B428" s="15" t="s">
        <v>129</v>
      </c>
      <c r="C428" s="15" t="s">
        <v>125</v>
      </c>
      <c r="D428" s="29" t="s">
        <v>51</v>
      </c>
      <c r="E428" s="15"/>
      <c r="F428" s="10">
        <f>F429</f>
        <v>100</v>
      </c>
      <c r="G428" s="10">
        <f aca="true" t="shared" si="218" ref="G428:Q428">G429</f>
        <v>100</v>
      </c>
      <c r="H428" s="10">
        <f t="shared" si="218"/>
        <v>0</v>
      </c>
      <c r="I428" s="10">
        <f t="shared" si="218"/>
        <v>0</v>
      </c>
      <c r="J428" s="10">
        <f t="shared" si="218"/>
        <v>100</v>
      </c>
      <c r="K428" s="10">
        <f t="shared" si="218"/>
        <v>100</v>
      </c>
      <c r="L428" s="10">
        <f t="shared" si="218"/>
        <v>0</v>
      </c>
      <c r="M428" s="10">
        <f t="shared" si="218"/>
        <v>0</v>
      </c>
      <c r="N428" s="10">
        <f t="shared" si="218"/>
        <v>100</v>
      </c>
      <c r="O428" s="10">
        <f t="shared" si="218"/>
        <v>100</v>
      </c>
      <c r="P428" s="10">
        <f t="shared" si="218"/>
        <v>0</v>
      </c>
      <c r="Q428" s="10">
        <f t="shared" si="218"/>
        <v>0</v>
      </c>
      <c r="R428" s="26"/>
      <c r="S428" s="85"/>
    </row>
    <row r="429" spans="1:19" s="11" customFormat="1" ht="37.5">
      <c r="A429" s="42" t="s">
        <v>220</v>
      </c>
      <c r="B429" s="15" t="s">
        <v>129</v>
      </c>
      <c r="C429" s="15" t="s">
        <v>125</v>
      </c>
      <c r="D429" s="29" t="s">
        <v>51</v>
      </c>
      <c r="E429" s="15" t="s">
        <v>219</v>
      </c>
      <c r="F429" s="10">
        <f>G429+H429+I429</f>
        <v>100</v>
      </c>
      <c r="G429" s="10">
        <v>100</v>
      </c>
      <c r="H429" s="10"/>
      <c r="I429" s="10"/>
      <c r="J429" s="10">
        <f>K429+L429+M429</f>
        <v>100</v>
      </c>
      <c r="K429" s="10">
        <v>100</v>
      </c>
      <c r="L429" s="10"/>
      <c r="M429" s="10"/>
      <c r="N429" s="10">
        <f>O429+P429+Q429</f>
        <v>100</v>
      </c>
      <c r="O429" s="10">
        <v>100</v>
      </c>
      <c r="P429" s="10"/>
      <c r="Q429" s="10"/>
      <c r="R429" s="26"/>
      <c r="S429" s="85"/>
    </row>
    <row r="430" spans="1:19" s="11" customFormat="1" ht="56.25">
      <c r="A430" s="42" t="s">
        <v>428</v>
      </c>
      <c r="B430" s="15" t="s">
        <v>129</v>
      </c>
      <c r="C430" s="15" t="s">
        <v>125</v>
      </c>
      <c r="D430" s="29" t="s">
        <v>427</v>
      </c>
      <c r="E430" s="15"/>
      <c r="F430" s="10">
        <f>F434+F431</f>
        <v>80993.7</v>
      </c>
      <c r="G430" s="10">
        <f aca="true" t="shared" si="219" ref="G430:Q430">G434+G431</f>
        <v>76675.8</v>
      </c>
      <c r="H430" s="10">
        <f t="shared" si="219"/>
        <v>4317.8</v>
      </c>
      <c r="I430" s="10">
        <f t="shared" si="219"/>
        <v>0</v>
      </c>
      <c r="J430" s="10">
        <f t="shared" si="219"/>
        <v>5050.9</v>
      </c>
      <c r="K430" s="10">
        <f t="shared" si="219"/>
        <v>0</v>
      </c>
      <c r="L430" s="10">
        <f t="shared" si="219"/>
        <v>5050.9</v>
      </c>
      <c r="M430" s="10">
        <f t="shared" si="219"/>
        <v>0</v>
      </c>
      <c r="N430" s="10">
        <f t="shared" si="219"/>
        <v>3073</v>
      </c>
      <c r="O430" s="10">
        <f t="shared" si="219"/>
        <v>0</v>
      </c>
      <c r="P430" s="10">
        <f t="shared" si="219"/>
        <v>3073</v>
      </c>
      <c r="Q430" s="10">
        <f t="shared" si="219"/>
        <v>0</v>
      </c>
      <c r="R430" s="26"/>
      <c r="S430" s="85"/>
    </row>
    <row r="431" spans="1:19" s="11" customFormat="1" ht="75">
      <c r="A431" s="107" t="s">
        <v>635</v>
      </c>
      <c r="B431" s="15" t="s">
        <v>129</v>
      </c>
      <c r="C431" s="15" t="s">
        <v>125</v>
      </c>
      <c r="D431" s="29" t="s">
        <v>553</v>
      </c>
      <c r="E431" s="15"/>
      <c r="F431" s="10">
        <f>F432+F433</f>
        <v>1946.3999999999999</v>
      </c>
      <c r="G431" s="10">
        <f aca="true" t="shared" si="220" ref="G431:Q431">G432</f>
        <v>0</v>
      </c>
      <c r="H431" s="10">
        <f t="shared" si="220"/>
        <v>1946.4</v>
      </c>
      <c r="I431" s="10">
        <f t="shared" si="220"/>
        <v>0</v>
      </c>
      <c r="J431" s="10">
        <f t="shared" si="220"/>
        <v>5050.9</v>
      </c>
      <c r="K431" s="10">
        <f t="shared" si="220"/>
        <v>0</v>
      </c>
      <c r="L431" s="10">
        <f t="shared" si="220"/>
        <v>5050.9</v>
      </c>
      <c r="M431" s="10">
        <f t="shared" si="220"/>
        <v>0</v>
      </c>
      <c r="N431" s="10">
        <f t="shared" si="220"/>
        <v>3073</v>
      </c>
      <c r="O431" s="10">
        <f t="shared" si="220"/>
        <v>0</v>
      </c>
      <c r="P431" s="10">
        <f t="shared" si="220"/>
        <v>3073</v>
      </c>
      <c r="Q431" s="10">
        <f t="shared" si="220"/>
        <v>0</v>
      </c>
      <c r="R431" s="26"/>
      <c r="S431" s="85"/>
    </row>
    <row r="432" spans="1:19" s="11" customFormat="1" ht="37.5">
      <c r="A432" s="42" t="s">
        <v>92</v>
      </c>
      <c r="B432" s="15" t="s">
        <v>129</v>
      </c>
      <c r="C432" s="15" t="s">
        <v>125</v>
      </c>
      <c r="D432" s="29" t="s">
        <v>553</v>
      </c>
      <c r="E432" s="15" t="s">
        <v>177</v>
      </c>
      <c r="F432" s="10">
        <v>1794.1</v>
      </c>
      <c r="G432" s="10"/>
      <c r="H432" s="10">
        <v>1946.4</v>
      </c>
      <c r="I432" s="10"/>
      <c r="J432" s="10">
        <f>K432+L432+M432</f>
        <v>5050.9</v>
      </c>
      <c r="K432" s="10"/>
      <c r="L432" s="10">
        <v>5050.9</v>
      </c>
      <c r="M432" s="10"/>
      <c r="N432" s="10">
        <f>O432+P432+Q432</f>
        <v>3073</v>
      </c>
      <c r="O432" s="10"/>
      <c r="P432" s="10">
        <v>3073</v>
      </c>
      <c r="Q432" s="10"/>
      <c r="R432" s="26"/>
      <c r="S432" s="85"/>
    </row>
    <row r="433" spans="1:19" s="11" customFormat="1" ht="18.75">
      <c r="A433" s="42" t="s">
        <v>155</v>
      </c>
      <c r="B433" s="15" t="s">
        <v>129</v>
      </c>
      <c r="C433" s="15" t="s">
        <v>125</v>
      </c>
      <c r="D433" s="29" t="s">
        <v>553</v>
      </c>
      <c r="E433" s="15" t="s">
        <v>183</v>
      </c>
      <c r="F433" s="10">
        <v>152.3</v>
      </c>
      <c r="G433" s="10"/>
      <c r="H433" s="10"/>
      <c r="I433" s="10"/>
      <c r="J433" s="10">
        <v>0</v>
      </c>
      <c r="K433" s="10"/>
      <c r="L433" s="10"/>
      <c r="M433" s="10"/>
      <c r="N433" s="10">
        <v>0</v>
      </c>
      <c r="O433" s="10"/>
      <c r="P433" s="10"/>
      <c r="Q433" s="10"/>
      <c r="R433" s="26"/>
      <c r="S433" s="85"/>
    </row>
    <row r="434" spans="1:19" s="11" customFormat="1" ht="45.75" customHeight="1">
      <c r="A434" s="42" t="s">
        <v>631</v>
      </c>
      <c r="B434" s="15" t="s">
        <v>129</v>
      </c>
      <c r="C434" s="15" t="s">
        <v>125</v>
      </c>
      <c r="D434" s="29" t="s">
        <v>517</v>
      </c>
      <c r="E434" s="15"/>
      <c r="F434" s="10">
        <f>F435</f>
        <v>79047.3</v>
      </c>
      <c r="G434" s="10">
        <f aca="true" t="shared" si="221" ref="G434:Q434">G435</f>
        <v>76675.8</v>
      </c>
      <c r="H434" s="10">
        <f t="shared" si="221"/>
        <v>2371.4</v>
      </c>
      <c r="I434" s="10">
        <f t="shared" si="221"/>
        <v>0</v>
      </c>
      <c r="J434" s="10">
        <f t="shared" si="221"/>
        <v>0</v>
      </c>
      <c r="K434" s="10">
        <f t="shared" si="221"/>
        <v>0</v>
      </c>
      <c r="L434" s="10">
        <f t="shared" si="221"/>
        <v>0</v>
      </c>
      <c r="M434" s="10">
        <f t="shared" si="221"/>
        <v>0</v>
      </c>
      <c r="N434" s="10">
        <f t="shared" si="221"/>
        <v>0</v>
      </c>
      <c r="O434" s="10">
        <f t="shared" si="221"/>
        <v>0</v>
      </c>
      <c r="P434" s="10">
        <f t="shared" si="221"/>
        <v>0</v>
      </c>
      <c r="Q434" s="10">
        <f t="shared" si="221"/>
        <v>0</v>
      </c>
      <c r="R434" s="26"/>
      <c r="S434" s="85"/>
    </row>
    <row r="435" spans="1:19" s="11" customFormat="1" ht="18.75">
      <c r="A435" s="42" t="s">
        <v>155</v>
      </c>
      <c r="B435" s="15" t="s">
        <v>129</v>
      </c>
      <c r="C435" s="15" t="s">
        <v>125</v>
      </c>
      <c r="D435" s="29" t="s">
        <v>517</v>
      </c>
      <c r="E435" s="15" t="s">
        <v>183</v>
      </c>
      <c r="F435" s="10">
        <v>79047.3</v>
      </c>
      <c r="G435" s="10">
        <v>76675.8</v>
      </c>
      <c r="H435" s="10">
        <v>2371.4</v>
      </c>
      <c r="I435" s="10"/>
      <c r="J435" s="10">
        <f>K435+L435+M435</f>
        <v>0</v>
      </c>
      <c r="K435" s="10"/>
      <c r="L435" s="10"/>
      <c r="M435" s="10"/>
      <c r="N435" s="10">
        <f>O435+P435+Q435</f>
        <v>0</v>
      </c>
      <c r="O435" s="86"/>
      <c r="P435" s="86"/>
      <c r="Q435" s="86"/>
      <c r="R435" s="26"/>
      <c r="S435" s="85"/>
    </row>
    <row r="436" spans="1:19" s="11" customFormat="1" ht="18.75">
      <c r="A436" s="48" t="s">
        <v>29</v>
      </c>
      <c r="B436" s="15" t="s">
        <v>129</v>
      </c>
      <c r="C436" s="15" t="s">
        <v>125</v>
      </c>
      <c r="D436" s="15" t="s">
        <v>76</v>
      </c>
      <c r="E436" s="15"/>
      <c r="F436" s="10">
        <f>F437+F444</f>
        <v>46202.600000000006</v>
      </c>
      <c r="G436" s="10">
        <f aca="true" t="shared" si="222" ref="G436:Q436">G437+G444</f>
        <v>0</v>
      </c>
      <c r="H436" s="10">
        <f t="shared" si="222"/>
        <v>46202.600000000006</v>
      </c>
      <c r="I436" s="10">
        <f t="shared" si="222"/>
        <v>0</v>
      </c>
      <c r="J436" s="10">
        <f t="shared" si="222"/>
        <v>46944.4</v>
      </c>
      <c r="K436" s="10">
        <f t="shared" si="222"/>
        <v>0</v>
      </c>
      <c r="L436" s="10">
        <f t="shared" si="222"/>
        <v>46944.4</v>
      </c>
      <c r="M436" s="10">
        <f t="shared" si="222"/>
        <v>0</v>
      </c>
      <c r="N436" s="10">
        <f t="shared" si="222"/>
        <v>47651.100000000006</v>
      </c>
      <c r="O436" s="10">
        <f t="shared" si="222"/>
        <v>0</v>
      </c>
      <c r="P436" s="10">
        <f t="shared" si="222"/>
        <v>47651.100000000006</v>
      </c>
      <c r="Q436" s="10">
        <f t="shared" si="222"/>
        <v>0</v>
      </c>
      <c r="R436" s="26"/>
      <c r="S436" s="85"/>
    </row>
    <row r="437" spans="1:19" s="11" customFormat="1" ht="118.5" customHeight="1">
      <c r="A437" s="42" t="s">
        <v>502</v>
      </c>
      <c r="B437" s="15" t="s">
        <v>129</v>
      </c>
      <c r="C437" s="15" t="s">
        <v>125</v>
      </c>
      <c r="D437" s="15" t="s">
        <v>110</v>
      </c>
      <c r="E437" s="15"/>
      <c r="F437" s="10">
        <f>F438+F442</f>
        <v>42938.8</v>
      </c>
      <c r="G437" s="10">
        <f aca="true" t="shared" si="223" ref="G437:Q437">G438+G442</f>
        <v>0</v>
      </c>
      <c r="H437" s="10">
        <f t="shared" si="223"/>
        <v>42938.8</v>
      </c>
      <c r="I437" s="10">
        <f t="shared" si="223"/>
        <v>0</v>
      </c>
      <c r="J437" s="10">
        <f t="shared" si="223"/>
        <v>43680.6</v>
      </c>
      <c r="K437" s="10">
        <f t="shared" si="223"/>
        <v>0</v>
      </c>
      <c r="L437" s="10">
        <f t="shared" si="223"/>
        <v>43680.6</v>
      </c>
      <c r="M437" s="10">
        <f t="shared" si="223"/>
        <v>0</v>
      </c>
      <c r="N437" s="10">
        <f t="shared" si="223"/>
        <v>44387.3</v>
      </c>
      <c r="O437" s="10">
        <f t="shared" si="223"/>
        <v>0</v>
      </c>
      <c r="P437" s="10">
        <f t="shared" si="223"/>
        <v>44387.3</v>
      </c>
      <c r="Q437" s="10">
        <f t="shared" si="223"/>
        <v>0</v>
      </c>
      <c r="R437" s="26"/>
      <c r="S437" s="85"/>
    </row>
    <row r="438" spans="1:19" s="11" customFormat="1" ht="18.75">
      <c r="A438" s="42" t="s">
        <v>393</v>
      </c>
      <c r="B438" s="15" t="s">
        <v>129</v>
      </c>
      <c r="C438" s="15" t="s">
        <v>125</v>
      </c>
      <c r="D438" s="15" t="s">
        <v>394</v>
      </c>
      <c r="E438" s="15"/>
      <c r="F438" s="10">
        <f>F439+F440+F441</f>
        <v>23489.5</v>
      </c>
      <c r="G438" s="10">
        <f aca="true" t="shared" si="224" ref="G438:Q438">G439+G440+G441</f>
        <v>0</v>
      </c>
      <c r="H438" s="10">
        <f t="shared" si="224"/>
        <v>23489.5</v>
      </c>
      <c r="I438" s="10">
        <f t="shared" si="224"/>
        <v>0</v>
      </c>
      <c r="J438" s="10">
        <f t="shared" si="224"/>
        <v>24231.3</v>
      </c>
      <c r="K438" s="10">
        <f t="shared" si="224"/>
        <v>0</v>
      </c>
      <c r="L438" s="10">
        <f t="shared" si="224"/>
        <v>24231.3</v>
      </c>
      <c r="M438" s="10">
        <f t="shared" si="224"/>
        <v>0</v>
      </c>
      <c r="N438" s="10">
        <f t="shared" si="224"/>
        <v>24938</v>
      </c>
      <c r="O438" s="10">
        <f t="shared" si="224"/>
        <v>0</v>
      </c>
      <c r="P438" s="10">
        <f t="shared" si="224"/>
        <v>24938</v>
      </c>
      <c r="Q438" s="10">
        <f t="shared" si="224"/>
        <v>0</v>
      </c>
      <c r="R438" s="26"/>
      <c r="S438" s="85"/>
    </row>
    <row r="439" spans="1:19" s="11" customFormat="1" ht="18.75">
      <c r="A439" s="42" t="s">
        <v>675</v>
      </c>
      <c r="B439" s="15" t="s">
        <v>129</v>
      </c>
      <c r="C439" s="15" t="s">
        <v>125</v>
      </c>
      <c r="D439" s="15" t="s">
        <v>394</v>
      </c>
      <c r="E439" s="15" t="s">
        <v>152</v>
      </c>
      <c r="F439" s="10">
        <f>G439+H439+I439</f>
        <v>20517.5</v>
      </c>
      <c r="G439" s="10"/>
      <c r="H439" s="10">
        <v>20517.5</v>
      </c>
      <c r="I439" s="10"/>
      <c r="J439" s="10">
        <f>K439+L439+M439</f>
        <v>21259.3</v>
      </c>
      <c r="K439" s="10"/>
      <c r="L439" s="10">
        <v>21259.3</v>
      </c>
      <c r="M439" s="10"/>
      <c r="N439" s="10">
        <f>O439+P439+Q439</f>
        <v>21966</v>
      </c>
      <c r="O439" s="86"/>
      <c r="P439" s="10">
        <v>21966</v>
      </c>
      <c r="Q439" s="86"/>
      <c r="R439" s="26"/>
      <c r="S439" s="85"/>
    </row>
    <row r="440" spans="1:19" s="11" customFormat="1" ht="37.5">
      <c r="A440" s="42" t="s">
        <v>92</v>
      </c>
      <c r="B440" s="15" t="s">
        <v>129</v>
      </c>
      <c r="C440" s="15" t="s">
        <v>125</v>
      </c>
      <c r="D440" s="15" t="s">
        <v>394</v>
      </c>
      <c r="E440" s="15" t="s">
        <v>177</v>
      </c>
      <c r="F440" s="10">
        <f>G440+H440+I440</f>
        <v>2958.9</v>
      </c>
      <c r="G440" s="10"/>
      <c r="H440" s="10">
        <v>2958.9</v>
      </c>
      <c r="I440" s="10"/>
      <c r="J440" s="10">
        <f>K440+L440+M440</f>
        <v>2958.9</v>
      </c>
      <c r="K440" s="10"/>
      <c r="L440" s="10">
        <v>2958.9</v>
      </c>
      <c r="M440" s="10"/>
      <c r="N440" s="10">
        <f>O440+P440+Q440</f>
        <v>2958.9</v>
      </c>
      <c r="O440" s="86"/>
      <c r="P440" s="10">
        <v>2958.9</v>
      </c>
      <c r="Q440" s="86"/>
      <c r="R440" s="26"/>
      <c r="S440" s="85"/>
    </row>
    <row r="441" spans="1:19" s="11" customFormat="1" ht="18.75">
      <c r="A441" s="42" t="s">
        <v>175</v>
      </c>
      <c r="B441" s="15" t="s">
        <v>129</v>
      </c>
      <c r="C441" s="15" t="s">
        <v>125</v>
      </c>
      <c r="D441" s="15" t="s">
        <v>394</v>
      </c>
      <c r="E441" s="15" t="s">
        <v>176</v>
      </c>
      <c r="F441" s="10">
        <f>G441+H441+I441</f>
        <v>13.1</v>
      </c>
      <c r="G441" s="10"/>
      <c r="H441" s="10">
        <v>13.1</v>
      </c>
      <c r="I441" s="10"/>
      <c r="J441" s="10">
        <f>K441+L441+M441</f>
        <v>13.1</v>
      </c>
      <c r="K441" s="10"/>
      <c r="L441" s="10">
        <v>13.1</v>
      </c>
      <c r="M441" s="10"/>
      <c r="N441" s="10">
        <f>O441+P441+Q441</f>
        <v>13.1</v>
      </c>
      <c r="O441" s="86"/>
      <c r="P441" s="10">
        <v>13.1</v>
      </c>
      <c r="Q441" s="86"/>
      <c r="R441" s="26"/>
      <c r="S441" s="85"/>
    </row>
    <row r="442" spans="1:19" s="11" customFormat="1" ht="56.25">
      <c r="A442" s="42" t="s">
        <v>455</v>
      </c>
      <c r="B442" s="15" t="s">
        <v>129</v>
      </c>
      <c r="C442" s="15" t="s">
        <v>125</v>
      </c>
      <c r="D442" s="15" t="s">
        <v>458</v>
      </c>
      <c r="E442" s="15"/>
      <c r="F442" s="10">
        <f>F443</f>
        <v>19449.3</v>
      </c>
      <c r="G442" s="10">
        <f aca="true" t="shared" si="225" ref="G442:Q442">G443</f>
        <v>0</v>
      </c>
      <c r="H442" s="10">
        <f t="shared" si="225"/>
        <v>19449.3</v>
      </c>
      <c r="I442" s="10">
        <f t="shared" si="225"/>
        <v>0</v>
      </c>
      <c r="J442" s="10">
        <f t="shared" si="225"/>
        <v>19449.3</v>
      </c>
      <c r="K442" s="10">
        <f t="shared" si="225"/>
        <v>0</v>
      </c>
      <c r="L442" s="10">
        <f t="shared" si="225"/>
        <v>19449.3</v>
      </c>
      <c r="M442" s="10">
        <f t="shared" si="225"/>
        <v>0</v>
      </c>
      <c r="N442" s="10">
        <f t="shared" si="225"/>
        <v>19449.3</v>
      </c>
      <c r="O442" s="10">
        <f t="shared" si="225"/>
        <v>0</v>
      </c>
      <c r="P442" s="10">
        <f t="shared" si="225"/>
        <v>19449.3</v>
      </c>
      <c r="Q442" s="10">
        <f t="shared" si="225"/>
        <v>0</v>
      </c>
      <c r="R442" s="26"/>
      <c r="S442" s="85"/>
    </row>
    <row r="443" spans="1:19" s="11" customFormat="1" ht="18.75">
      <c r="A443" s="42" t="s">
        <v>675</v>
      </c>
      <c r="B443" s="15" t="s">
        <v>129</v>
      </c>
      <c r="C443" s="15" t="s">
        <v>125</v>
      </c>
      <c r="D443" s="15" t="s">
        <v>458</v>
      </c>
      <c r="E443" s="15" t="s">
        <v>152</v>
      </c>
      <c r="F443" s="10">
        <f>G443+H443+I443</f>
        <v>19449.3</v>
      </c>
      <c r="G443" s="10"/>
      <c r="H443" s="10">
        <v>19449.3</v>
      </c>
      <c r="I443" s="10"/>
      <c r="J443" s="10">
        <f>K443+L443+M443</f>
        <v>19449.3</v>
      </c>
      <c r="K443" s="10"/>
      <c r="L443" s="10">
        <v>19449.3</v>
      </c>
      <c r="M443" s="10"/>
      <c r="N443" s="10">
        <f>O443+P443+Q443</f>
        <v>19449.3</v>
      </c>
      <c r="O443" s="86"/>
      <c r="P443" s="86">
        <v>19449.3</v>
      </c>
      <c r="Q443" s="86"/>
      <c r="R443" s="26"/>
      <c r="S443" s="85"/>
    </row>
    <row r="444" spans="1:19" s="11" customFormat="1" ht="56.25">
      <c r="A444" s="42" t="s">
        <v>334</v>
      </c>
      <c r="B444" s="15" t="s">
        <v>129</v>
      </c>
      <c r="C444" s="15" t="s">
        <v>125</v>
      </c>
      <c r="D444" s="15" t="s">
        <v>111</v>
      </c>
      <c r="E444" s="15"/>
      <c r="F444" s="10">
        <f>F445+F449</f>
        <v>3263.8</v>
      </c>
      <c r="G444" s="10">
        <f aca="true" t="shared" si="226" ref="G444:Q444">G445+G449</f>
        <v>0</v>
      </c>
      <c r="H444" s="10">
        <f t="shared" si="226"/>
        <v>3263.8</v>
      </c>
      <c r="I444" s="10">
        <f t="shared" si="226"/>
        <v>0</v>
      </c>
      <c r="J444" s="10">
        <f t="shared" si="226"/>
        <v>3263.8</v>
      </c>
      <c r="K444" s="10">
        <f t="shared" si="226"/>
        <v>0</v>
      </c>
      <c r="L444" s="10">
        <f t="shared" si="226"/>
        <v>3263.8</v>
      </c>
      <c r="M444" s="10">
        <f t="shared" si="226"/>
        <v>0</v>
      </c>
      <c r="N444" s="10">
        <f t="shared" si="226"/>
        <v>3263.8</v>
      </c>
      <c r="O444" s="10">
        <f t="shared" si="226"/>
        <v>0</v>
      </c>
      <c r="P444" s="10">
        <f t="shared" si="226"/>
        <v>3263.8</v>
      </c>
      <c r="Q444" s="10">
        <f t="shared" si="226"/>
        <v>0</v>
      </c>
      <c r="R444" s="26"/>
      <c r="S444" s="85"/>
    </row>
    <row r="445" spans="1:19" s="11" customFormat="1" ht="24.75" customHeight="1">
      <c r="A445" s="42" t="s">
        <v>188</v>
      </c>
      <c r="B445" s="15" t="s">
        <v>129</v>
      </c>
      <c r="C445" s="15" t="s">
        <v>125</v>
      </c>
      <c r="D445" s="15" t="s">
        <v>112</v>
      </c>
      <c r="E445" s="15"/>
      <c r="F445" s="10">
        <f>F446+F447+F448</f>
        <v>2573.8</v>
      </c>
      <c r="G445" s="10">
        <f aca="true" t="shared" si="227" ref="G445:Q445">G446+G447+G448</f>
        <v>0</v>
      </c>
      <c r="H445" s="10">
        <f t="shared" si="227"/>
        <v>2573.8</v>
      </c>
      <c r="I445" s="10">
        <f t="shared" si="227"/>
        <v>0</v>
      </c>
      <c r="J445" s="10">
        <f t="shared" si="227"/>
        <v>2573.8</v>
      </c>
      <c r="K445" s="10">
        <f t="shared" si="227"/>
        <v>0</v>
      </c>
      <c r="L445" s="10">
        <f t="shared" si="227"/>
        <v>2573.8</v>
      </c>
      <c r="M445" s="10">
        <f t="shared" si="227"/>
        <v>0</v>
      </c>
      <c r="N445" s="10">
        <f t="shared" si="227"/>
        <v>2573.8</v>
      </c>
      <c r="O445" s="10">
        <f t="shared" si="227"/>
        <v>0</v>
      </c>
      <c r="P445" s="10">
        <f t="shared" si="227"/>
        <v>2573.8</v>
      </c>
      <c r="Q445" s="10">
        <f t="shared" si="227"/>
        <v>0</v>
      </c>
      <c r="R445" s="26"/>
      <c r="S445" s="85"/>
    </row>
    <row r="446" spans="1:19" s="11" customFormat="1" ht="37.5">
      <c r="A446" s="42" t="s">
        <v>173</v>
      </c>
      <c r="B446" s="15" t="s">
        <v>129</v>
      </c>
      <c r="C446" s="15" t="s">
        <v>125</v>
      </c>
      <c r="D446" s="15" t="s">
        <v>112</v>
      </c>
      <c r="E446" s="15" t="s">
        <v>174</v>
      </c>
      <c r="F446" s="10">
        <f>G446+H446+I446</f>
        <v>2256.5</v>
      </c>
      <c r="G446" s="10"/>
      <c r="H446" s="10">
        <v>2256.5</v>
      </c>
      <c r="I446" s="10"/>
      <c r="J446" s="10">
        <f>K446+L446+M446</f>
        <v>2256.5</v>
      </c>
      <c r="K446" s="10"/>
      <c r="L446" s="10">
        <v>2256.5</v>
      </c>
      <c r="M446" s="10"/>
      <c r="N446" s="10">
        <f>O446+P446+Q446</f>
        <v>2256.5</v>
      </c>
      <c r="O446" s="86"/>
      <c r="P446" s="10">
        <v>2256.5</v>
      </c>
      <c r="Q446" s="86"/>
      <c r="R446" s="26"/>
      <c r="S446" s="85"/>
    </row>
    <row r="447" spans="1:19" s="11" customFormat="1" ht="37.5">
      <c r="A447" s="42" t="s">
        <v>92</v>
      </c>
      <c r="B447" s="15" t="s">
        <v>129</v>
      </c>
      <c r="C447" s="15" t="s">
        <v>125</v>
      </c>
      <c r="D447" s="15" t="s">
        <v>112</v>
      </c>
      <c r="E447" s="15" t="s">
        <v>177</v>
      </c>
      <c r="F447" s="10">
        <f>G447+H447+I447</f>
        <v>304.8</v>
      </c>
      <c r="G447" s="10"/>
      <c r="H447" s="10">
        <v>304.8</v>
      </c>
      <c r="I447" s="10"/>
      <c r="J447" s="10">
        <f>K447+L447+M447</f>
        <v>304.8</v>
      </c>
      <c r="K447" s="10"/>
      <c r="L447" s="10">
        <v>304.8</v>
      </c>
      <c r="M447" s="10"/>
      <c r="N447" s="10">
        <f>O447+P447+Q447</f>
        <v>304.8</v>
      </c>
      <c r="O447" s="86"/>
      <c r="P447" s="10">
        <v>304.8</v>
      </c>
      <c r="Q447" s="86"/>
      <c r="R447" s="26"/>
      <c r="S447" s="85"/>
    </row>
    <row r="448" spans="1:19" s="11" customFormat="1" ht="18.75">
      <c r="A448" s="42" t="s">
        <v>175</v>
      </c>
      <c r="B448" s="15" t="s">
        <v>129</v>
      </c>
      <c r="C448" s="15" t="s">
        <v>125</v>
      </c>
      <c r="D448" s="15" t="s">
        <v>112</v>
      </c>
      <c r="E448" s="15" t="s">
        <v>176</v>
      </c>
      <c r="F448" s="10">
        <f>G448+H448+I448</f>
        <v>12.5</v>
      </c>
      <c r="G448" s="10"/>
      <c r="H448" s="10">
        <v>12.5</v>
      </c>
      <c r="I448" s="10"/>
      <c r="J448" s="10">
        <f>K448+L448+M448</f>
        <v>12.5</v>
      </c>
      <c r="K448" s="10"/>
      <c r="L448" s="10">
        <v>12.5</v>
      </c>
      <c r="M448" s="10"/>
      <c r="N448" s="10">
        <f>O448+P448+Q448</f>
        <v>12.5</v>
      </c>
      <c r="O448" s="86"/>
      <c r="P448" s="10">
        <v>12.5</v>
      </c>
      <c r="Q448" s="86"/>
      <c r="R448" s="26"/>
      <c r="S448" s="85"/>
    </row>
    <row r="449" spans="1:19" s="11" customFormat="1" ht="59.25" customHeight="1">
      <c r="A449" s="42" t="s">
        <v>455</v>
      </c>
      <c r="B449" s="15" t="s">
        <v>129</v>
      </c>
      <c r="C449" s="15" t="s">
        <v>125</v>
      </c>
      <c r="D449" s="15" t="s">
        <v>466</v>
      </c>
      <c r="E449" s="15"/>
      <c r="F449" s="10">
        <f>F450</f>
        <v>690</v>
      </c>
      <c r="G449" s="10">
        <f aca="true" t="shared" si="228" ref="G449:Q449">G450</f>
        <v>0</v>
      </c>
      <c r="H449" s="10">
        <f t="shared" si="228"/>
        <v>690</v>
      </c>
      <c r="I449" s="10">
        <f t="shared" si="228"/>
        <v>0</v>
      </c>
      <c r="J449" s="10">
        <f t="shared" si="228"/>
        <v>690</v>
      </c>
      <c r="K449" s="10">
        <f t="shared" si="228"/>
        <v>0</v>
      </c>
      <c r="L449" s="10">
        <f t="shared" si="228"/>
        <v>690</v>
      </c>
      <c r="M449" s="10">
        <f t="shared" si="228"/>
        <v>0</v>
      </c>
      <c r="N449" s="10">
        <f t="shared" si="228"/>
        <v>690</v>
      </c>
      <c r="O449" s="10">
        <f t="shared" si="228"/>
        <v>0</v>
      </c>
      <c r="P449" s="10">
        <f t="shared" si="228"/>
        <v>690</v>
      </c>
      <c r="Q449" s="10">
        <f t="shared" si="228"/>
        <v>0</v>
      </c>
      <c r="R449" s="26"/>
      <c r="S449" s="85"/>
    </row>
    <row r="450" spans="1:19" s="11" customFormat="1" ht="37.5">
      <c r="A450" s="42" t="s">
        <v>173</v>
      </c>
      <c r="B450" s="15" t="s">
        <v>129</v>
      </c>
      <c r="C450" s="15" t="s">
        <v>125</v>
      </c>
      <c r="D450" s="15" t="s">
        <v>466</v>
      </c>
      <c r="E450" s="15" t="s">
        <v>174</v>
      </c>
      <c r="F450" s="10">
        <f>G450+H450+I450</f>
        <v>690</v>
      </c>
      <c r="G450" s="10"/>
      <c r="H450" s="10">
        <v>690</v>
      </c>
      <c r="I450" s="10"/>
      <c r="J450" s="10">
        <f>K450+L450+M450</f>
        <v>690</v>
      </c>
      <c r="K450" s="10"/>
      <c r="L450" s="10">
        <v>690</v>
      </c>
      <c r="M450" s="10"/>
      <c r="N450" s="10">
        <f>O450+P450+Q450</f>
        <v>690</v>
      </c>
      <c r="O450" s="86"/>
      <c r="P450" s="10">
        <v>690</v>
      </c>
      <c r="Q450" s="86"/>
      <c r="R450" s="26"/>
      <c r="S450" s="85"/>
    </row>
    <row r="451" spans="1:19" s="11" customFormat="1" ht="56.25">
      <c r="A451" s="42" t="s">
        <v>538</v>
      </c>
      <c r="B451" s="15" t="s">
        <v>129</v>
      </c>
      <c r="C451" s="15" t="s">
        <v>125</v>
      </c>
      <c r="D451" s="15" t="s">
        <v>246</v>
      </c>
      <c r="E451" s="15"/>
      <c r="F451" s="10">
        <f aca="true" t="shared" si="229" ref="F451:Q451">F463+F456+F452</f>
        <v>111.3</v>
      </c>
      <c r="G451" s="10">
        <f t="shared" si="229"/>
        <v>0</v>
      </c>
      <c r="H451" s="10">
        <f t="shared" si="229"/>
        <v>23</v>
      </c>
      <c r="I451" s="10">
        <f t="shared" si="229"/>
        <v>0</v>
      </c>
      <c r="J451" s="10">
        <f t="shared" si="229"/>
        <v>20.5</v>
      </c>
      <c r="K451" s="10">
        <f t="shared" si="229"/>
        <v>0</v>
      </c>
      <c r="L451" s="10">
        <f t="shared" si="229"/>
        <v>20.5</v>
      </c>
      <c r="M451" s="10">
        <f t="shared" si="229"/>
        <v>0</v>
      </c>
      <c r="N451" s="10">
        <f t="shared" si="229"/>
        <v>20.5</v>
      </c>
      <c r="O451" s="10">
        <f t="shared" si="229"/>
        <v>0</v>
      </c>
      <c r="P451" s="10">
        <f t="shared" si="229"/>
        <v>20.5</v>
      </c>
      <c r="Q451" s="10">
        <f t="shared" si="229"/>
        <v>0</v>
      </c>
      <c r="R451" s="26"/>
      <c r="S451" s="85"/>
    </row>
    <row r="452" spans="1:19" s="11" customFormat="1" ht="25.5" customHeight="1">
      <c r="A452" s="42" t="s">
        <v>195</v>
      </c>
      <c r="B452" s="15" t="s">
        <v>129</v>
      </c>
      <c r="C452" s="15" t="s">
        <v>125</v>
      </c>
      <c r="D452" s="15" t="s">
        <v>61</v>
      </c>
      <c r="E452" s="15"/>
      <c r="F452" s="10">
        <f>F453</f>
        <v>5</v>
      </c>
      <c r="G452" s="10">
        <f aca="true" t="shared" si="230" ref="G452:Q454">G453</f>
        <v>0</v>
      </c>
      <c r="H452" s="10">
        <f t="shared" si="230"/>
        <v>5</v>
      </c>
      <c r="I452" s="10">
        <f t="shared" si="230"/>
        <v>0</v>
      </c>
      <c r="J452" s="10">
        <f t="shared" si="230"/>
        <v>5</v>
      </c>
      <c r="K452" s="10">
        <f t="shared" si="230"/>
        <v>0</v>
      </c>
      <c r="L452" s="10">
        <f t="shared" si="230"/>
        <v>5</v>
      </c>
      <c r="M452" s="10">
        <f t="shared" si="230"/>
        <v>0</v>
      </c>
      <c r="N452" s="10">
        <f t="shared" si="230"/>
        <v>5</v>
      </c>
      <c r="O452" s="10">
        <f t="shared" si="230"/>
        <v>0</v>
      </c>
      <c r="P452" s="10">
        <f t="shared" si="230"/>
        <v>5</v>
      </c>
      <c r="Q452" s="10">
        <f t="shared" si="230"/>
        <v>0</v>
      </c>
      <c r="R452" s="26"/>
      <c r="S452" s="85"/>
    </row>
    <row r="453" spans="1:19" s="11" customFormat="1" ht="44.25" customHeight="1">
      <c r="A453" s="42" t="s">
        <v>405</v>
      </c>
      <c r="B453" s="15" t="s">
        <v>129</v>
      </c>
      <c r="C453" s="15" t="s">
        <v>125</v>
      </c>
      <c r="D453" s="15" t="s">
        <v>404</v>
      </c>
      <c r="E453" s="15"/>
      <c r="F453" s="10">
        <f>F454</f>
        <v>5</v>
      </c>
      <c r="G453" s="10">
        <f t="shared" si="230"/>
        <v>0</v>
      </c>
      <c r="H453" s="10">
        <f t="shared" si="230"/>
        <v>5</v>
      </c>
      <c r="I453" s="10">
        <f t="shared" si="230"/>
        <v>0</v>
      </c>
      <c r="J453" s="10">
        <f t="shared" si="230"/>
        <v>5</v>
      </c>
      <c r="K453" s="10">
        <f t="shared" si="230"/>
        <v>0</v>
      </c>
      <c r="L453" s="10">
        <f t="shared" si="230"/>
        <v>5</v>
      </c>
      <c r="M453" s="10">
        <f t="shared" si="230"/>
        <v>0</v>
      </c>
      <c r="N453" s="10">
        <f t="shared" si="230"/>
        <v>5</v>
      </c>
      <c r="O453" s="10">
        <f t="shared" si="230"/>
        <v>0</v>
      </c>
      <c r="P453" s="10">
        <f t="shared" si="230"/>
        <v>5</v>
      </c>
      <c r="Q453" s="10">
        <f t="shared" si="230"/>
        <v>0</v>
      </c>
      <c r="R453" s="26"/>
      <c r="S453" s="85"/>
    </row>
    <row r="454" spans="1:19" s="11" customFormat="1" ht="18.75">
      <c r="A454" s="18" t="s">
        <v>333</v>
      </c>
      <c r="B454" s="15" t="s">
        <v>129</v>
      </c>
      <c r="C454" s="15" t="s">
        <v>125</v>
      </c>
      <c r="D454" s="15" t="s">
        <v>603</v>
      </c>
      <c r="E454" s="15"/>
      <c r="F454" s="10">
        <f>F455</f>
        <v>5</v>
      </c>
      <c r="G454" s="10">
        <f t="shared" si="230"/>
        <v>0</v>
      </c>
      <c r="H454" s="10">
        <f t="shared" si="230"/>
        <v>5</v>
      </c>
      <c r="I454" s="10">
        <f t="shared" si="230"/>
        <v>0</v>
      </c>
      <c r="J454" s="10">
        <f t="shared" si="230"/>
        <v>5</v>
      </c>
      <c r="K454" s="10">
        <f t="shared" si="230"/>
        <v>0</v>
      </c>
      <c r="L454" s="10">
        <f t="shared" si="230"/>
        <v>5</v>
      </c>
      <c r="M454" s="10">
        <f t="shared" si="230"/>
        <v>0</v>
      </c>
      <c r="N454" s="10">
        <f t="shared" si="230"/>
        <v>5</v>
      </c>
      <c r="O454" s="10">
        <f t="shared" si="230"/>
        <v>0</v>
      </c>
      <c r="P454" s="10">
        <f t="shared" si="230"/>
        <v>5</v>
      </c>
      <c r="Q454" s="10">
        <f t="shared" si="230"/>
        <v>0</v>
      </c>
      <c r="R454" s="26"/>
      <c r="S454" s="85"/>
    </row>
    <row r="455" spans="1:19" s="11" customFormat="1" ht="18.75">
      <c r="A455" s="18" t="s">
        <v>190</v>
      </c>
      <c r="B455" s="15" t="s">
        <v>129</v>
      </c>
      <c r="C455" s="15" t="s">
        <v>125</v>
      </c>
      <c r="D455" s="15" t="s">
        <v>603</v>
      </c>
      <c r="E455" s="15" t="s">
        <v>189</v>
      </c>
      <c r="F455" s="10">
        <f>G455+H455+I455</f>
        <v>5</v>
      </c>
      <c r="G455" s="10"/>
      <c r="H455" s="10">
        <v>5</v>
      </c>
      <c r="I455" s="10"/>
      <c r="J455" s="10">
        <f>K455+L455+M455</f>
        <v>5</v>
      </c>
      <c r="K455" s="10"/>
      <c r="L455" s="10">
        <v>5</v>
      </c>
      <c r="M455" s="10"/>
      <c r="N455" s="10">
        <f>O455+P455+Q455</f>
        <v>5</v>
      </c>
      <c r="O455" s="10"/>
      <c r="P455" s="10">
        <v>5</v>
      </c>
      <c r="Q455" s="10"/>
      <c r="R455" s="26"/>
      <c r="S455" s="85"/>
    </row>
    <row r="456" spans="1:19" s="11" customFormat="1" ht="37.5">
      <c r="A456" s="42" t="s">
        <v>411</v>
      </c>
      <c r="B456" s="15" t="s">
        <v>129</v>
      </c>
      <c r="C456" s="15" t="s">
        <v>125</v>
      </c>
      <c r="D456" s="15" t="s">
        <v>63</v>
      </c>
      <c r="E456" s="15"/>
      <c r="F456" s="10">
        <f>F457+F460</f>
        <v>93.3</v>
      </c>
      <c r="G456" s="10">
        <f aca="true" t="shared" si="231" ref="G456:Q457">G457</f>
        <v>0</v>
      </c>
      <c r="H456" s="10">
        <f t="shared" si="231"/>
        <v>5</v>
      </c>
      <c r="I456" s="10">
        <f t="shared" si="231"/>
        <v>0</v>
      </c>
      <c r="J456" s="10">
        <f t="shared" si="231"/>
        <v>2.5</v>
      </c>
      <c r="K456" s="10">
        <f t="shared" si="231"/>
        <v>0</v>
      </c>
      <c r="L456" s="10">
        <f t="shared" si="231"/>
        <v>2.5</v>
      </c>
      <c r="M456" s="10">
        <f t="shared" si="231"/>
        <v>0</v>
      </c>
      <c r="N456" s="10">
        <f t="shared" si="231"/>
        <v>2.5</v>
      </c>
      <c r="O456" s="10">
        <f t="shared" si="231"/>
        <v>0</v>
      </c>
      <c r="P456" s="10">
        <f t="shared" si="231"/>
        <v>2.5</v>
      </c>
      <c r="Q456" s="10">
        <f t="shared" si="231"/>
        <v>0</v>
      </c>
      <c r="R456" s="26"/>
      <c r="S456" s="85"/>
    </row>
    <row r="457" spans="1:19" s="11" customFormat="1" ht="60" customHeight="1">
      <c r="A457" s="42" t="s">
        <v>64</v>
      </c>
      <c r="B457" s="15" t="s">
        <v>129</v>
      </c>
      <c r="C457" s="15" t="s">
        <v>125</v>
      </c>
      <c r="D457" s="15" t="s">
        <v>546</v>
      </c>
      <c r="E457" s="15"/>
      <c r="F457" s="10">
        <f>F458</f>
        <v>5</v>
      </c>
      <c r="G457" s="10">
        <f t="shared" si="231"/>
        <v>0</v>
      </c>
      <c r="H457" s="10">
        <f t="shared" si="231"/>
        <v>5</v>
      </c>
      <c r="I457" s="10">
        <f t="shared" si="231"/>
        <v>0</v>
      </c>
      <c r="J457" s="10">
        <f t="shared" si="231"/>
        <v>2.5</v>
      </c>
      <c r="K457" s="10">
        <f t="shared" si="231"/>
        <v>0</v>
      </c>
      <c r="L457" s="10">
        <f t="shared" si="231"/>
        <v>2.5</v>
      </c>
      <c r="M457" s="10">
        <f t="shared" si="231"/>
        <v>0</v>
      </c>
      <c r="N457" s="10">
        <f t="shared" si="231"/>
        <v>2.5</v>
      </c>
      <c r="O457" s="10">
        <f aca="true" t="shared" si="232" ref="G457:Q458">O458</f>
        <v>0</v>
      </c>
      <c r="P457" s="10">
        <f t="shared" si="232"/>
        <v>2.5</v>
      </c>
      <c r="Q457" s="10">
        <f t="shared" si="232"/>
        <v>0</v>
      </c>
      <c r="R457" s="26"/>
      <c r="S457" s="85"/>
    </row>
    <row r="458" spans="1:19" s="11" customFormat="1" ht="21.75" customHeight="1">
      <c r="A458" s="42" t="s">
        <v>211</v>
      </c>
      <c r="B458" s="15" t="s">
        <v>129</v>
      </c>
      <c r="C458" s="15" t="s">
        <v>125</v>
      </c>
      <c r="D458" s="15" t="s">
        <v>547</v>
      </c>
      <c r="E458" s="15"/>
      <c r="F458" s="10">
        <f>F459</f>
        <v>5</v>
      </c>
      <c r="G458" s="10">
        <f t="shared" si="232"/>
        <v>0</v>
      </c>
      <c r="H458" s="10">
        <f t="shared" si="232"/>
        <v>5</v>
      </c>
      <c r="I458" s="10">
        <f t="shared" si="232"/>
        <v>0</v>
      </c>
      <c r="J458" s="10">
        <f t="shared" si="232"/>
        <v>2.5</v>
      </c>
      <c r="K458" s="10">
        <f t="shared" si="232"/>
        <v>0</v>
      </c>
      <c r="L458" s="10">
        <f t="shared" si="232"/>
        <v>2.5</v>
      </c>
      <c r="M458" s="10">
        <f t="shared" si="232"/>
        <v>0</v>
      </c>
      <c r="N458" s="10">
        <f t="shared" si="232"/>
        <v>2.5</v>
      </c>
      <c r="O458" s="10">
        <f t="shared" si="232"/>
        <v>0</v>
      </c>
      <c r="P458" s="10">
        <f t="shared" si="232"/>
        <v>2.5</v>
      </c>
      <c r="Q458" s="10">
        <f t="shared" si="232"/>
        <v>0</v>
      </c>
      <c r="R458" s="26"/>
      <c r="S458" s="85"/>
    </row>
    <row r="459" spans="1:19" s="11" customFormat="1" ht="24" customHeight="1">
      <c r="A459" s="42" t="s">
        <v>190</v>
      </c>
      <c r="B459" s="15" t="s">
        <v>129</v>
      </c>
      <c r="C459" s="15" t="s">
        <v>125</v>
      </c>
      <c r="D459" s="15" t="s">
        <v>547</v>
      </c>
      <c r="E459" s="15" t="s">
        <v>189</v>
      </c>
      <c r="F459" s="10">
        <f>G459+H459+I459</f>
        <v>5</v>
      </c>
      <c r="G459" s="10"/>
      <c r="H459" s="10">
        <v>5</v>
      </c>
      <c r="I459" s="10"/>
      <c r="J459" s="10">
        <f>K459+L459+M459</f>
        <v>2.5</v>
      </c>
      <c r="K459" s="10"/>
      <c r="L459" s="10">
        <v>2.5</v>
      </c>
      <c r="M459" s="10"/>
      <c r="N459" s="10">
        <f>O459+P459+Q459</f>
        <v>2.5</v>
      </c>
      <c r="O459" s="10"/>
      <c r="P459" s="10">
        <v>2.5</v>
      </c>
      <c r="Q459" s="10"/>
      <c r="R459" s="26"/>
      <c r="S459" s="85"/>
    </row>
    <row r="460" spans="1:19" s="11" customFormat="1" ht="75">
      <c r="A460" s="42" t="s">
        <v>696</v>
      </c>
      <c r="B460" s="15" t="s">
        <v>129</v>
      </c>
      <c r="C460" s="15" t="s">
        <v>125</v>
      </c>
      <c r="D460" s="15" t="s">
        <v>695</v>
      </c>
      <c r="E460" s="15"/>
      <c r="F460" s="10">
        <f>F461</f>
        <v>88.3</v>
      </c>
      <c r="G460" s="10">
        <f aca="true" t="shared" si="233" ref="G460:N460">G461</f>
        <v>88.3</v>
      </c>
      <c r="H460" s="10">
        <f t="shared" si="233"/>
        <v>0</v>
      </c>
      <c r="I460" s="10">
        <f t="shared" si="233"/>
        <v>0</v>
      </c>
      <c r="J460" s="10">
        <f t="shared" si="233"/>
        <v>0</v>
      </c>
      <c r="K460" s="10">
        <f t="shared" si="233"/>
        <v>0</v>
      </c>
      <c r="L460" s="10">
        <f t="shared" si="233"/>
        <v>0</v>
      </c>
      <c r="M460" s="10">
        <f t="shared" si="233"/>
        <v>0</v>
      </c>
      <c r="N460" s="10">
        <f t="shared" si="233"/>
        <v>0</v>
      </c>
      <c r="O460" s="10"/>
      <c r="P460" s="10"/>
      <c r="Q460" s="10"/>
      <c r="R460" s="26"/>
      <c r="S460" s="85"/>
    </row>
    <row r="461" spans="1:19" s="11" customFormat="1" ht="40.5" customHeight="1">
      <c r="A461" s="42" t="s">
        <v>682</v>
      </c>
      <c r="B461" s="15" t="s">
        <v>129</v>
      </c>
      <c r="C461" s="15" t="s">
        <v>125</v>
      </c>
      <c r="D461" s="15" t="s">
        <v>694</v>
      </c>
      <c r="E461" s="15"/>
      <c r="F461" s="10">
        <f>F462</f>
        <v>88.3</v>
      </c>
      <c r="G461" s="10">
        <f aca="true" t="shared" si="234" ref="G461:N461">G462</f>
        <v>88.3</v>
      </c>
      <c r="H461" s="10">
        <f t="shared" si="234"/>
        <v>0</v>
      </c>
      <c r="I461" s="10">
        <f t="shared" si="234"/>
        <v>0</v>
      </c>
      <c r="J461" s="10">
        <f t="shared" si="234"/>
        <v>0</v>
      </c>
      <c r="K461" s="10">
        <f t="shared" si="234"/>
        <v>0</v>
      </c>
      <c r="L461" s="10">
        <f t="shared" si="234"/>
        <v>0</v>
      </c>
      <c r="M461" s="10">
        <f t="shared" si="234"/>
        <v>0</v>
      </c>
      <c r="N461" s="10">
        <f t="shared" si="234"/>
        <v>0</v>
      </c>
      <c r="O461" s="10"/>
      <c r="P461" s="10"/>
      <c r="Q461" s="10"/>
      <c r="R461" s="26"/>
      <c r="S461" s="85"/>
    </row>
    <row r="462" spans="1:19" s="11" customFormat="1" ht="24" customHeight="1">
      <c r="A462" s="42" t="s">
        <v>190</v>
      </c>
      <c r="B462" s="15" t="s">
        <v>129</v>
      </c>
      <c r="C462" s="15" t="s">
        <v>125</v>
      </c>
      <c r="D462" s="15" t="s">
        <v>694</v>
      </c>
      <c r="E462" s="15" t="s">
        <v>189</v>
      </c>
      <c r="F462" s="10">
        <f>G462+H462+I462</f>
        <v>88.3</v>
      </c>
      <c r="G462" s="10">
        <v>88.3</v>
      </c>
      <c r="H462" s="10"/>
      <c r="I462" s="10"/>
      <c r="J462" s="10">
        <v>0</v>
      </c>
      <c r="K462" s="10"/>
      <c r="L462" s="10"/>
      <c r="M462" s="10"/>
      <c r="N462" s="10">
        <v>0</v>
      </c>
      <c r="O462" s="10"/>
      <c r="P462" s="10"/>
      <c r="Q462" s="10"/>
      <c r="R462" s="26"/>
      <c r="S462" s="85"/>
    </row>
    <row r="463" spans="1:19" s="11" customFormat="1" ht="56.25">
      <c r="A463" s="42" t="s">
        <v>362</v>
      </c>
      <c r="B463" s="15" t="s">
        <v>129</v>
      </c>
      <c r="C463" s="15" t="s">
        <v>125</v>
      </c>
      <c r="D463" s="15" t="s">
        <v>65</v>
      </c>
      <c r="E463" s="15"/>
      <c r="F463" s="10">
        <f>F464+F467</f>
        <v>13</v>
      </c>
      <c r="G463" s="10">
        <f aca="true" t="shared" si="235" ref="G463:Q463">G464+G467</f>
        <v>0</v>
      </c>
      <c r="H463" s="10">
        <f t="shared" si="235"/>
        <v>13</v>
      </c>
      <c r="I463" s="10">
        <f t="shared" si="235"/>
        <v>0</v>
      </c>
      <c r="J463" s="10">
        <f t="shared" si="235"/>
        <v>13</v>
      </c>
      <c r="K463" s="10">
        <f t="shared" si="235"/>
        <v>0</v>
      </c>
      <c r="L463" s="10">
        <f t="shared" si="235"/>
        <v>13</v>
      </c>
      <c r="M463" s="10">
        <f t="shared" si="235"/>
        <v>0</v>
      </c>
      <c r="N463" s="10">
        <f>N464+N467</f>
        <v>13</v>
      </c>
      <c r="O463" s="10">
        <f t="shared" si="235"/>
        <v>0</v>
      </c>
      <c r="P463" s="10">
        <f t="shared" si="235"/>
        <v>13</v>
      </c>
      <c r="Q463" s="10">
        <f t="shared" si="235"/>
        <v>0</v>
      </c>
      <c r="R463" s="26"/>
      <c r="S463" s="85"/>
    </row>
    <row r="464" spans="1:19" s="11" customFormat="1" ht="56.25">
      <c r="A464" s="42" t="s">
        <v>332</v>
      </c>
      <c r="B464" s="15" t="s">
        <v>129</v>
      </c>
      <c r="C464" s="15" t="s">
        <v>125</v>
      </c>
      <c r="D464" s="15" t="s">
        <v>330</v>
      </c>
      <c r="E464" s="15"/>
      <c r="F464" s="10">
        <f>F465</f>
        <v>5</v>
      </c>
      <c r="G464" s="10">
        <f aca="true" t="shared" si="236" ref="G464:Q464">G465</f>
        <v>0</v>
      </c>
      <c r="H464" s="10">
        <f t="shared" si="236"/>
        <v>5</v>
      </c>
      <c r="I464" s="10">
        <f t="shared" si="236"/>
        <v>0</v>
      </c>
      <c r="J464" s="10">
        <f t="shared" si="236"/>
        <v>5</v>
      </c>
      <c r="K464" s="10">
        <f t="shared" si="236"/>
        <v>0</v>
      </c>
      <c r="L464" s="10">
        <f t="shared" si="236"/>
        <v>5</v>
      </c>
      <c r="M464" s="10">
        <f t="shared" si="236"/>
        <v>0</v>
      </c>
      <c r="N464" s="10">
        <f t="shared" si="236"/>
        <v>5</v>
      </c>
      <c r="O464" s="10">
        <f t="shared" si="236"/>
        <v>0</v>
      </c>
      <c r="P464" s="10">
        <f t="shared" si="236"/>
        <v>5</v>
      </c>
      <c r="Q464" s="10">
        <f t="shared" si="236"/>
        <v>0</v>
      </c>
      <c r="R464" s="26"/>
      <c r="S464" s="85"/>
    </row>
    <row r="465" spans="1:19" s="11" customFormat="1" ht="37.5">
      <c r="A465" s="42" t="s">
        <v>104</v>
      </c>
      <c r="B465" s="15" t="s">
        <v>129</v>
      </c>
      <c r="C465" s="15" t="s">
        <v>125</v>
      </c>
      <c r="D465" s="15" t="s">
        <v>331</v>
      </c>
      <c r="E465" s="15"/>
      <c r="F465" s="10">
        <f>F466</f>
        <v>5</v>
      </c>
      <c r="G465" s="10">
        <f aca="true" t="shared" si="237" ref="G465:Q465">G466</f>
        <v>0</v>
      </c>
      <c r="H465" s="10">
        <f t="shared" si="237"/>
        <v>5</v>
      </c>
      <c r="I465" s="10">
        <f t="shared" si="237"/>
        <v>0</v>
      </c>
      <c r="J465" s="10">
        <f t="shared" si="237"/>
        <v>5</v>
      </c>
      <c r="K465" s="10">
        <f t="shared" si="237"/>
        <v>0</v>
      </c>
      <c r="L465" s="10">
        <f t="shared" si="237"/>
        <v>5</v>
      </c>
      <c r="M465" s="10">
        <f t="shared" si="237"/>
        <v>0</v>
      </c>
      <c r="N465" s="10">
        <f t="shared" si="237"/>
        <v>5</v>
      </c>
      <c r="O465" s="10">
        <f t="shared" si="237"/>
        <v>0</v>
      </c>
      <c r="P465" s="10">
        <f t="shared" si="237"/>
        <v>5</v>
      </c>
      <c r="Q465" s="10">
        <f t="shared" si="237"/>
        <v>0</v>
      </c>
      <c r="R465" s="26"/>
      <c r="S465" s="85"/>
    </row>
    <row r="466" spans="1:19" s="11" customFormat="1" ht="18.75">
      <c r="A466" s="42" t="s">
        <v>190</v>
      </c>
      <c r="B466" s="15" t="s">
        <v>129</v>
      </c>
      <c r="C466" s="15" t="s">
        <v>125</v>
      </c>
      <c r="D466" s="15" t="s">
        <v>331</v>
      </c>
      <c r="E466" s="15" t="s">
        <v>189</v>
      </c>
      <c r="F466" s="10">
        <f>G466+H466+I466</f>
        <v>5</v>
      </c>
      <c r="G466" s="10"/>
      <c r="H466" s="10">
        <v>5</v>
      </c>
      <c r="I466" s="10"/>
      <c r="J466" s="10">
        <f>K466+L466+M466</f>
        <v>5</v>
      </c>
      <c r="K466" s="10"/>
      <c r="L466" s="10">
        <v>5</v>
      </c>
      <c r="M466" s="10"/>
      <c r="N466" s="10">
        <f>O466+P466+Q466</f>
        <v>5</v>
      </c>
      <c r="O466" s="86"/>
      <c r="P466" s="86">
        <v>5</v>
      </c>
      <c r="Q466" s="86"/>
      <c r="R466" s="26"/>
      <c r="S466" s="85"/>
    </row>
    <row r="467" spans="1:19" s="11" customFormat="1" ht="56.25">
      <c r="A467" s="42" t="s">
        <v>655</v>
      </c>
      <c r="B467" s="15" t="s">
        <v>129</v>
      </c>
      <c r="C467" s="15" t="s">
        <v>125</v>
      </c>
      <c r="D467" s="15" t="s">
        <v>537</v>
      </c>
      <c r="E467" s="15"/>
      <c r="F467" s="10">
        <f>F468</f>
        <v>8</v>
      </c>
      <c r="G467" s="10">
        <f aca="true" t="shared" si="238" ref="G467:Q468">G468</f>
        <v>0</v>
      </c>
      <c r="H467" s="10">
        <f t="shared" si="238"/>
        <v>8</v>
      </c>
      <c r="I467" s="10">
        <f t="shared" si="238"/>
        <v>0</v>
      </c>
      <c r="J467" s="10">
        <f t="shared" si="238"/>
        <v>8</v>
      </c>
      <c r="K467" s="10">
        <f t="shared" si="238"/>
        <v>0</v>
      </c>
      <c r="L467" s="10">
        <f t="shared" si="238"/>
        <v>8</v>
      </c>
      <c r="M467" s="10">
        <f t="shared" si="238"/>
        <v>0</v>
      </c>
      <c r="N467" s="10">
        <f t="shared" si="238"/>
        <v>8</v>
      </c>
      <c r="O467" s="10">
        <f t="shared" si="238"/>
        <v>0</v>
      </c>
      <c r="P467" s="10">
        <f t="shared" si="238"/>
        <v>8</v>
      </c>
      <c r="Q467" s="10">
        <f t="shared" si="238"/>
        <v>0</v>
      </c>
      <c r="R467" s="26"/>
      <c r="S467" s="85"/>
    </row>
    <row r="468" spans="1:19" s="11" customFormat="1" ht="37.5">
      <c r="A468" s="42" t="s">
        <v>104</v>
      </c>
      <c r="B468" s="15" t="s">
        <v>129</v>
      </c>
      <c r="C468" s="15" t="s">
        <v>125</v>
      </c>
      <c r="D468" s="15" t="s">
        <v>536</v>
      </c>
      <c r="E468" s="15"/>
      <c r="F468" s="10">
        <f>F469</f>
        <v>8</v>
      </c>
      <c r="G468" s="10">
        <f t="shared" si="238"/>
        <v>0</v>
      </c>
      <c r="H468" s="10">
        <f t="shared" si="238"/>
        <v>8</v>
      </c>
      <c r="I468" s="10">
        <f t="shared" si="238"/>
        <v>0</v>
      </c>
      <c r="J468" s="10">
        <f t="shared" si="238"/>
        <v>8</v>
      </c>
      <c r="K468" s="10">
        <f t="shared" si="238"/>
        <v>0</v>
      </c>
      <c r="L468" s="10">
        <f t="shared" si="238"/>
        <v>8</v>
      </c>
      <c r="M468" s="10">
        <f t="shared" si="238"/>
        <v>0</v>
      </c>
      <c r="N468" s="10">
        <f t="shared" si="238"/>
        <v>8</v>
      </c>
      <c r="O468" s="10">
        <f t="shared" si="238"/>
        <v>0</v>
      </c>
      <c r="P468" s="10">
        <f t="shared" si="238"/>
        <v>8</v>
      </c>
      <c r="Q468" s="10">
        <f t="shared" si="238"/>
        <v>0</v>
      </c>
      <c r="R468" s="26"/>
      <c r="S468" s="85"/>
    </row>
    <row r="469" spans="1:19" s="11" customFormat="1" ht="18.75">
      <c r="A469" s="42" t="s">
        <v>190</v>
      </c>
      <c r="B469" s="15" t="s">
        <v>129</v>
      </c>
      <c r="C469" s="15" t="s">
        <v>125</v>
      </c>
      <c r="D469" s="15" t="s">
        <v>536</v>
      </c>
      <c r="E469" s="15" t="s">
        <v>189</v>
      </c>
      <c r="F469" s="10">
        <f>G469+H469+I469</f>
        <v>8</v>
      </c>
      <c r="G469" s="10"/>
      <c r="H469" s="10">
        <v>8</v>
      </c>
      <c r="I469" s="10"/>
      <c r="J469" s="10">
        <f>K469+L469+M469</f>
        <v>8</v>
      </c>
      <c r="K469" s="10"/>
      <c r="L469" s="10">
        <v>8</v>
      </c>
      <c r="M469" s="10"/>
      <c r="N469" s="10">
        <f>O469+P469+Q469</f>
        <v>8</v>
      </c>
      <c r="O469" s="86"/>
      <c r="P469" s="86">
        <v>8</v>
      </c>
      <c r="Q469" s="86"/>
      <c r="R469" s="26"/>
      <c r="S469" s="85"/>
    </row>
    <row r="470" spans="1:19" s="11" customFormat="1" ht="18.75">
      <c r="A470" s="43" t="s">
        <v>399</v>
      </c>
      <c r="B470" s="12" t="s">
        <v>133</v>
      </c>
      <c r="C470" s="12" t="s">
        <v>400</v>
      </c>
      <c r="D470" s="12"/>
      <c r="E470" s="12"/>
      <c r="F470" s="13">
        <f aca="true" t="shared" si="239" ref="F470:Q470">F471+F515</f>
        <v>37985.100000000006</v>
      </c>
      <c r="G470" s="13">
        <f t="shared" si="239"/>
        <v>1712.5</v>
      </c>
      <c r="H470" s="13">
        <f t="shared" si="239"/>
        <v>35685.299999999996</v>
      </c>
      <c r="I470" s="13">
        <f t="shared" si="239"/>
        <v>100</v>
      </c>
      <c r="J470" s="13">
        <f t="shared" si="239"/>
        <v>37977.4</v>
      </c>
      <c r="K470" s="13">
        <f t="shared" si="239"/>
        <v>1712.5</v>
      </c>
      <c r="L470" s="13">
        <f t="shared" si="239"/>
        <v>36164.9</v>
      </c>
      <c r="M470" s="13">
        <f t="shared" si="239"/>
        <v>100</v>
      </c>
      <c r="N470" s="13">
        <f t="shared" si="239"/>
        <v>38450.4</v>
      </c>
      <c r="O470" s="13">
        <f t="shared" si="239"/>
        <v>1712.5</v>
      </c>
      <c r="P470" s="13">
        <f t="shared" si="239"/>
        <v>36637.9</v>
      </c>
      <c r="Q470" s="13">
        <f t="shared" si="239"/>
        <v>100</v>
      </c>
      <c r="R470" s="26"/>
      <c r="S470" s="85"/>
    </row>
    <row r="471" spans="1:19" s="11" customFormat="1" ht="18.75">
      <c r="A471" s="43" t="s">
        <v>134</v>
      </c>
      <c r="B471" s="12" t="s">
        <v>133</v>
      </c>
      <c r="C471" s="12" t="s">
        <v>120</v>
      </c>
      <c r="D471" s="12"/>
      <c r="E471" s="12"/>
      <c r="F471" s="13">
        <f>F472</f>
        <v>33912.3</v>
      </c>
      <c r="G471" s="13">
        <f aca="true" t="shared" si="240" ref="G471:Q471">G472</f>
        <v>1712.5</v>
      </c>
      <c r="H471" s="13">
        <f t="shared" si="240"/>
        <v>31623.699999999997</v>
      </c>
      <c r="I471" s="13">
        <f t="shared" si="240"/>
        <v>100</v>
      </c>
      <c r="J471" s="13">
        <f t="shared" si="240"/>
        <v>33915.8</v>
      </c>
      <c r="K471" s="13">
        <f t="shared" si="240"/>
        <v>1712.5</v>
      </c>
      <c r="L471" s="13">
        <f>L472</f>
        <v>32103.300000000003</v>
      </c>
      <c r="M471" s="13">
        <f t="shared" si="240"/>
        <v>100</v>
      </c>
      <c r="N471" s="13">
        <f t="shared" si="240"/>
        <v>34388.8</v>
      </c>
      <c r="O471" s="13">
        <f t="shared" si="240"/>
        <v>1712.5</v>
      </c>
      <c r="P471" s="13">
        <f t="shared" si="240"/>
        <v>32576.300000000003</v>
      </c>
      <c r="Q471" s="13">
        <f t="shared" si="240"/>
        <v>100</v>
      </c>
      <c r="R471" s="26"/>
      <c r="S471" s="85"/>
    </row>
    <row r="472" spans="1:19" s="11" customFormat="1" ht="56.25">
      <c r="A472" s="42" t="s">
        <v>626</v>
      </c>
      <c r="B472" s="15" t="s">
        <v>133</v>
      </c>
      <c r="C472" s="15" t="s">
        <v>120</v>
      </c>
      <c r="D472" s="15" t="s">
        <v>263</v>
      </c>
      <c r="E472" s="15"/>
      <c r="F472" s="10">
        <f aca="true" t="shared" si="241" ref="F472:Q472">F473+F491+F497+F509</f>
        <v>33912.3</v>
      </c>
      <c r="G472" s="10">
        <f t="shared" si="241"/>
        <v>1712.5</v>
      </c>
      <c r="H472" s="10">
        <f t="shared" si="241"/>
        <v>31623.699999999997</v>
      </c>
      <c r="I472" s="10">
        <f t="shared" si="241"/>
        <v>100</v>
      </c>
      <c r="J472" s="10">
        <f t="shared" si="241"/>
        <v>33915.8</v>
      </c>
      <c r="K472" s="10">
        <f t="shared" si="241"/>
        <v>1712.5</v>
      </c>
      <c r="L472" s="10">
        <f t="shared" si="241"/>
        <v>32103.300000000003</v>
      </c>
      <c r="M472" s="10">
        <f t="shared" si="241"/>
        <v>100</v>
      </c>
      <c r="N472" s="10">
        <f t="shared" si="241"/>
        <v>34388.8</v>
      </c>
      <c r="O472" s="10">
        <f t="shared" si="241"/>
        <v>1712.5</v>
      </c>
      <c r="P472" s="10">
        <f t="shared" si="241"/>
        <v>32576.300000000003</v>
      </c>
      <c r="Q472" s="10">
        <f t="shared" si="241"/>
        <v>100</v>
      </c>
      <c r="R472" s="26"/>
      <c r="S472" s="85"/>
    </row>
    <row r="473" spans="1:19" s="11" customFormat="1" ht="75">
      <c r="A473" s="42" t="s">
        <v>406</v>
      </c>
      <c r="B473" s="15" t="s">
        <v>133</v>
      </c>
      <c r="C473" s="15" t="s">
        <v>120</v>
      </c>
      <c r="D473" s="15" t="s">
        <v>264</v>
      </c>
      <c r="E473" s="15"/>
      <c r="F473" s="10">
        <f>F474+F481+F488</f>
        <v>7120.8</v>
      </c>
      <c r="G473" s="10">
        <f aca="true" t="shared" si="242" ref="G473:Q473">G474+G481</f>
        <v>0</v>
      </c>
      <c r="H473" s="10">
        <f t="shared" si="242"/>
        <v>6696.6</v>
      </c>
      <c r="I473" s="10">
        <f t="shared" si="242"/>
        <v>100</v>
      </c>
      <c r="J473" s="10">
        <f t="shared" si="242"/>
        <v>6918.7</v>
      </c>
      <c r="K473" s="10">
        <f t="shared" si="242"/>
        <v>0</v>
      </c>
      <c r="L473" s="10">
        <f t="shared" si="242"/>
        <v>6818.7</v>
      </c>
      <c r="M473" s="10">
        <f t="shared" si="242"/>
        <v>100</v>
      </c>
      <c r="N473" s="10">
        <f t="shared" si="242"/>
        <v>7019.2</v>
      </c>
      <c r="O473" s="10">
        <f t="shared" si="242"/>
        <v>0</v>
      </c>
      <c r="P473" s="10">
        <f t="shared" si="242"/>
        <v>6919.2</v>
      </c>
      <c r="Q473" s="10">
        <f t="shared" si="242"/>
        <v>100</v>
      </c>
      <c r="R473" s="26"/>
      <c r="S473" s="85"/>
    </row>
    <row r="474" spans="1:19" s="11" customFormat="1" ht="22.5" customHeight="1">
      <c r="A474" s="42" t="s">
        <v>365</v>
      </c>
      <c r="B474" s="15" t="s">
        <v>133</v>
      </c>
      <c r="C474" s="15" t="s">
        <v>120</v>
      </c>
      <c r="D474" s="15" t="s">
        <v>265</v>
      </c>
      <c r="E474" s="15"/>
      <c r="F474" s="10">
        <f>F475+F479+F477</f>
        <v>2021.7</v>
      </c>
      <c r="G474" s="10">
        <f>G475+G479+G477</f>
        <v>0</v>
      </c>
      <c r="H474" s="10">
        <f>H475+H479+H477</f>
        <v>1921.7</v>
      </c>
      <c r="I474" s="10">
        <f aca="true" t="shared" si="243" ref="I474:Q474">I475+I479+I477</f>
        <v>100</v>
      </c>
      <c r="J474" s="10">
        <f t="shared" si="243"/>
        <v>1999.7</v>
      </c>
      <c r="K474" s="10">
        <f t="shared" si="243"/>
        <v>0</v>
      </c>
      <c r="L474" s="10">
        <f t="shared" si="243"/>
        <v>1899.7</v>
      </c>
      <c r="M474" s="10">
        <f t="shared" si="243"/>
        <v>100</v>
      </c>
      <c r="N474" s="10">
        <f t="shared" si="243"/>
        <v>2027.7</v>
      </c>
      <c r="O474" s="10">
        <f t="shared" si="243"/>
        <v>0</v>
      </c>
      <c r="P474" s="10">
        <f t="shared" si="243"/>
        <v>1927.7</v>
      </c>
      <c r="Q474" s="10">
        <f t="shared" si="243"/>
        <v>100</v>
      </c>
      <c r="R474" s="26"/>
      <c r="S474" s="85"/>
    </row>
    <row r="475" spans="1:19" s="11" customFormat="1" ht="18.75">
      <c r="A475" s="42" t="s">
        <v>191</v>
      </c>
      <c r="B475" s="15" t="s">
        <v>133</v>
      </c>
      <c r="C475" s="15" t="s">
        <v>120</v>
      </c>
      <c r="D475" s="15" t="s">
        <v>266</v>
      </c>
      <c r="E475" s="15"/>
      <c r="F475" s="10">
        <f>F476</f>
        <v>1404.7</v>
      </c>
      <c r="G475" s="10">
        <f aca="true" t="shared" si="244" ref="G475:Q475">G476</f>
        <v>0</v>
      </c>
      <c r="H475" s="10">
        <f t="shared" si="244"/>
        <v>1404.7</v>
      </c>
      <c r="I475" s="10">
        <f t="shared" si="244"/>
        <v>0</v>
      </c>
      <c r="J475" s="10">
        <f t="shared" si="244"/>
        <v>1382.7</v>
      </c>
      <c r="K475" s="10">
        <f t="shared" si="244"/>
        <v>0</v>
      </c>
      <c r="L475" s="10">
        <f t="shared" si="244"/>
        <v>1382.7</v>
      </c>
      <c r="M475" s="10">
        <f t="shared" si="244"/>
        <v>0</v>
      </c>
      <c r="N475" s="10">
        <f t="shared" si="244"/>
        <v>1410.7</v>
      </c>
      <c r="O475" s="10">
        <f t="shared" si="244"/>
        <v>0</v>
      </c>
      <c r="P475" s="10">
        <f t="shared" si="244"/>
        <v>1410.7</v>
      </c>
      <c r="Q475" s="10">
        <f t="shared" si="244"/>
        <v>0</v>
      </c>
      <c r="R475" s="26"/>
      <c r="S475" s="85"/>
    </row>
    <row r="476" spans="1:19" s="11" customFormat="1" ht="18.75">
      <c r="A476" s="42" t="s">
        <v>190</v>
      </c>
      <c r="B476" s="15" t="s">
        <v>133</v>
      </c>
      <c r="C476" s="15" t="s">
        <v>120</v>
      </c>
      <c r="D476" s="15" t="s">
        <v>266</v>
      </c>
      <c r="E476" s="15" t="s">
        <v>189</v>
      </c>
      <c r="F476" s="10">
        <f>G476+H476+I476</f>
        <v>1404.7</v>
      </c>
      <c r="G476" s="10"/>
      <c r="H476" s="10">
        <v>1404.7</v>
      </c>
      <c r="I476" s="10"/>
      <c r="J476" s="10">
        <f>K476+L476+M476</f>
        <v>1382.7</v>
      </c>
      <c r="K476" s="10"/>
      <c r="L476" s="10">
        <v>1382.7</v>
      </c>
      <c r="M476" s="10"/>
      <c r="N476" s="10">
        <f>O476+P476+Q476</f>
        <v>1410.7</v>
      </c>
      <c r="O476" s="86"/>
      <c r="P476" s="86">
        <v>1410.7</v>
      </c>
      <c r="Q476" s="86"/>
      <c r="R476" s="26"/>
      <c r="S476" s="85"/>
    </row>
    <row r="477" spans="1:19" s="11" customFormat="1" ht="60" customHeight="1">
      <c r="A477" s="42" t="s">
        <v>654</v>
      </c>
      <c r="B477" s="15" t="s">
        <v>133</v>
      </c>
      <c r="C477" s="15" t="s">
        <v>120</v>
      </c>
      <c r="D477" s="15" t="s">
        <v>584</v>
      </c>
      <c r="E477" s="15"/>
      <c r="F477" s="10">
        <f>F478</f>
        <v>100</v>
      </c>
      <c r="G477" s="10">
        <f aca="true" t="shared" si="245" ref="G477:Q477">G478</f>
        <v>0</v>
      </c>
      <c r="H477" s="10">
        <f t="shared" si="245"/>
        <v>0</v>
      </c>
      <c r="I477" s="10">
        <f t="shared" si="245"/>
        <v>100</v>
      </c>
      <c r="J477" s="10">
        <f t="shared" si="245"/>
        <v>100</v>
      </c>
      <c r="K477" s="10">
        <f t="shared" si="245"/>
        <v>0</v>
      </c>
      <c r="L477" s="10">
        <f t="shared" si="245"/>
        <v>0</v>
      </c>
      <c r="M477" s="10">
        <f t="shared" si="245"/>
        <v>100</v>
      </c>
      <c r="N477" s="10">
        <f t="shared" si="245"/>
        <v>100</v>
      </c>
      <c r="O477" s="10">
        <f t="shared" si="245"/>
        <v>0</v>
      </c>
      <c r="P477" s="10">
        <f t="shared" si="245"/>
        <v>0</v>
      </c>
      <c r="Q477" s="10">
        <f t="shared" si="245"/>
        <v>100</v>
      </c>
      <c r="R477" s="26"/>
      <c r="S477" s="85"/>
    </row>
    <row r="478" spans="1:19" s="11" customFormat="1" ht="18.75">
      <c r="A478" s="42" t="s">
        <v>190</v>
      </c>
      <c r="B478" s="15" t="s">
        <v>133</v>
      </c>
      <c r="C478" s="15" t="s">
        <v>120</v>
      </c>
      <c r="D478" s="15" t="s">
        <v>584</v>
      </c>
      <c r="E478" s="15" t="s">
        <v>189</v>
      </c>
      <c r="F478" s="10">
        <f>G478+I478</f>
        <v>100</v>
      </c>
      <c r="G478" s="10"/>
      <c r="H478" s="10"/>
      <c r="I478" s="10">
        <v>100</v>
      </c>
      <c r="J478" s="10">
        <f>K478+L478+M478</f>
        <v>100</v>
      </c>
      <c r="K478" s="10"/>
      <c r="L478" s="10"/>
      <c r="M478" s="10">
        <v>100</v>
      </c>
      <c r="N478" s="10">
        <f>O478+P478+Q478</f>
        <v>100</v>
      </c>
      <c r="O478" s="86"/>
      <c r="P478" s="86"/>
      <c r="Q478" s="86">
        <v>100</v>
      </c>
      <c r="R478" s="26"/>
      <c r="S478" s="85"/>
    </row>
    <row r="479" spans="1:19" s="11" customFormat="1" ht="56.25">
      <c r="A479" s="42" t="s">
        <v>455</v>
      </c>
      <c r="B479" s="15" t="s">
        <v>133</v>
      </c>
      <c r="C479" s="15" t="s">
        <v>120</v>
      </c>
      <c r="D479" s="15" t="s">
        <v>459</v>
      </c>
      <c r="E479" s="15"/>
      <c r="F479" s="10">
        <f>F480</f>
        <v>517</v>
      </c>
      <c r="G479" s="10">
        <f aca="true" t="shared" si="246" ref="G479:Q479">G480</f>
        <v>0</v>
      </c>
      <c r="H479" s="10">
        <f t="shared" si="246"/>
        <v>517</v>
      </c>
      <c r="I479" s="10">
        <f t="shared" si="246"/>
        <v>0</v>
      </c>
      <c r="J479" s="10">
        <f t="shared" si="246"/>
        <v>517</v>
      </c>
      <c r="K479" s="10">
        <f t="shared" si="246"/>
        <v>0</v>
      </c>
      <c r="L479" s="10">
        <f t="shared" si="246"/>
        <v>517</v>
      </c>
      <c r="M479" s="10">
        <f t="shared" si="246"/>
        <v>0</v>
      </c>
      <c r="N479" s="10">
        <f t="shared" si="246"/>
        <v>517</v>
      </c>
      <c r="O479" s="10">
        <f t="shared" si="246"/>
        <v>0</v>
      </c>
      <c r="P479" s="10">
        <f t="shared" si="246"/>
        <v>517</v>
      </c>
      <c r="Q479" s="10">
        <f t="shared" si="246"/>
        <v>0</v>
      </c>
      <c r="R479" s="26"/>
      <c r="S479" s="85"/>
    </row>
    <row r="480" spans="1:19" s="11" customFormat="1" ht="18.75">
      <c r="A480" s="42" t="s">
        <v>190</v>
      </c>
      <c r="B480" s="15" t="s">
        <v>133</v>
      </c>
      <c r="C480" s="15" t="s">
        <v>120</v>
      </c>
      <c r="D480" s="15" t="s">
        <v>459</v>
      </c>
      <c r="E480" s="15" t="s">
        <v>189</v>
      </c>
      <c r="F480" s="10">
        <f>G480+H480+I480</f>
        <v>517</v>
      </c>
      <c r="G480" s="10"/>
      <c r="H480" s="10">
        <v>517</v>
      </c>
      <c r="I480" s="10"/>
      <c r="J480" s="10">
        <f>K480+L480+M480</f>
        <v>517</v>
      </c>
      <c r="K480" s="10"/>
      <c r="L480" s="10">
        <v>517</v>
      </c>
      <c r="M480" s="10"/>
      <c r="N480" s="10">
        <f>O480+P480+Q480</f>
        <v>517</v>
      </c>
      <c r="O480" s="86"/>
      <c r="P480" s="86">
        <v>517</v>
      </c>
      <c r="Q480" s="86"/>
      <c r="R480" s="26"/>
      <c r="S480" s="85"/>
    </row>
    <row r="481" spans="1:19" s="11" customFormat="1" ht="26.25" customHeight="1">
      <c r="A481" s="42" t="s">
        <v>366</v>
      </c>
      <c r="B481" s="15" t="s">
        <v>133</v>
      </c>
      <c r="C481" s="15" t="s">
        <v>120</v>
      </c>
      <c r="D481" s="15" t="s">
        <v>58</v>
      </c>
      <c r="E481" s="15"/>
      <c r="F481" s="10">
        <f>F482+F484+F486</f>
        <v>4994.900000000001</v>
      </c>
      <c r="G481" s="10">
        <f aca="true" t="shared" si="247" ref="G481:N481">G482+G484+G486</f>
        <v>0</v>
      </c>
      <c r="H481" s="10">
        <f t="shared" si="247"/>
        <v>4774.900000000001</v>
      </c>
      <c r="I481" s="10">
        <f t="shared" si="247"/>
        <v>0</v>
      </c>
      <c r="J481" s="10">
        <f t="shared" si="247"/>
        <v>4919</v>
      </c>
      <c r="K481" s="10">
        <f t="shared" si="247"/>
        <v>0</v>
      </c>
      <c r="L481" s="10">
        <f t="shared" si="247"/>
        <v>4919</v>
      </c>
      <c r="M481" s="10">
        <f t="shared" si="247"/>
        <v>0</v>
      </c>
      <c r="N481" s="10">
        <f t="shared" si="247"/>
        <v>4991.5</v>
      </c>
      <c r="O481" s="10">
        <f>O482+O484</f>
        <v>0</v>
      </c>
      <c r="P481" s="10">
        <f>P482+P484</f>
        <v>4991.5</v>
      </c>
      <c r="Q481" s="10">
        <f>Q482+Q484</f>
        <v>0</v>
      </c>
      <c r="R481" s="26"/>
      <c r="S481" s="85"/>
    </row>
    <row r="482" spans="1:19" s="11" customFormat="1" ht="18.75">
      <c r="A482" s="42" t="s">
        <v>191</v>
      </c>
      <c r="B482" s="15" t="s">
        <v>133</v>
      </c>
      <c r="C482" s="15" t="s">
        <v>120</v>
      </c>
      <c r="D482" s="15" t="s">
        <v>59</v>
      </c>
      <c r="E482" s="15"/>
      <c r="F482" s="10">
        <f>F483</f>
        <v>3860.3</v>
      </c>
      <c r="G482" s="10">
        <f aca="true" t="shared" si="248" ref="G482:Q482">G483</f>
        <v>0</v>
      </c>
      <c r="H482" s="10">
        <f t="shared" si="248"/>
        <v>3860.3</v>
      </c>
      <c r="I482" s="10">
        <f t="shared" si="248"/>
        <v>0</v>
      </c>
      <c r="J482" s="10">
        <f t="shared" si="248"/>
        <v>4004.4</v>
      </c>
      <c r="K482" s="10">
        <f t="shared" si="248"/>
        <v>0</v>
      </c>
      <c r="L482" s="10">
        <f t="shared" si="248"/>
        <v>4004.4</v>
      </c>
      <c r="M482" s="10">
        <f t="shared" si="248"/>
        <v>0</v>
      </c>
      <c r="N482" s="10">
        <f t="shared" si="248"/>
        <v>4076.9</v>
      </c>
      <c r="O482" s="10">
        <f t="shared" si="248"/>
        <v>0</v>
      </c>
      <c r="P482" s="10">
        <f t="shared" si="248"/>
        <v>4076.9</v>
      </c>
      <c r="Q482" s="10">
        <f t="shared" si="248"/>
        <v>0</v>
      </c>
      <c r="R482" s="26"/>
      <c r="S482" s="85"/>
    </row>
    <row r="483" spans="1:19" s="11" customFormat="1" ht="18.75">
      <c r="A483" s="42" t="s">
        <v>190</v>
      </c>
      <c r="B483" s="15" t="s">
        <v>133</v>
      </c>
      <c r="C483" s="15" t="s">
        <v>120</v>
      </c>
      <c r="D483" s="15" t="s">
        <v>59</v>
      </c>
      <c r="E483" s="15" t="s">
        <v>189</v>
      </c>
      <c r="F483" s="10">
        <f>G483+H483+I483</f>
        <v>3860.3</v>
      </c>
      <c r="G483" s="10"/>
      <c r="H483" s="10">
        <v>3860.3</v>
      </c>
      <c r="I483" s="10"/>
      <c r="J483" s="10">
        <f>K483+L483+M483</f>
        <v>4004.4</v>
      </c>
      <c r="K483" s="10"/>
      <c r="L483" s="10">
        <v>4004.4</v>
      </c>
      <c r="M483" s="10"/>
      <c r="N483" s="10">
        <f>O483+P483+Q483</f>
        <v>4076.9</v>
      </c>
      <c r="O483" s="86"/>
      <c r="P483" s="86">
        <v>4076.9</v>
      </c>
      <c r="Q483" s="86"/>
      <c r="R483" s="26"/>
      <c r="S483" s="85"/>
    </row>
    <row r="484" spans="1:19" s="11" customFormat="1" ht="56.25">
      <c r="A484" s="42" t="s">
        <v>455</v>
      </c>
      <c r="B484" s="15" t="s">
        <v>133</v>
      </c>
      <c r="C484" s="15" t="s">
        <v>120</v>
      </c>
      <c r="D484" s="15" t="s">
        <v>460</v>
      </c>
      <c r="E484" s="15"/>
      <c r="F484" s="10">
        <f>F485</f>
        <v>914.6</v>
      </c>
      <c r="G484" s="10">
        <f aca="true" t="shared" si="249" ref="G484:P484">G485</f>
        <v>0</v>
      </c>
      <c r="H484" s="10">
        <f t="shared" si="249"/>
        <v>914.6</v>
      </c>
      <c r="I484" s="10">
        <f t="shared" si="249"/>
        <v>0</v>
      </c>
      <c r="J484" s="10">
        <f t="shared" si="249"/>
        <v>914.6</v>
      </c>
      <c r="K484" s="10">
        <f t="shared" si="249"/>
        <v>0</v>
      </c>
      <c r="L484" s="10">
        <f t="shared" si="249"/>
        <v>914.6</v>
      </c>
      <c r="M484" s="10">
        <f t="shared" si="249"/>
        <v>0</v>
      </c>
      <c r="N484" s="10">
        <f t="shared" si="249"/>
        <v>914.6</v>
      </c>
      <c r="O484" s="10">
        <f t="shared" si="249"/>
        <v>0</v>
      </c>
      <c r="P484" s="10">
        <f t="shared" si="249"/>
        <v>914.6</v>
      </c>
      <c r="Q484" s="10">
        <f>Q485</f>
        <v>0</v>
      </c>
      <c r="R484" s="26"/>
      <c r="S484" s="85"/>
    </row>
    <row r="485" spans="1:19" s="11" customFormat="1" ht="18.75">
      <c r="A485" s="42" t="s">
        <v>190</v>
      </c>
      <c r="B485" s="15" t="s">
        <v>133</v>
      </c>
      <c r="C485" s="15" t="s">
        <v>120</v>
      </c>
      <c r="D485" s="15" t="s">
        <v>460</v>
      </c>
      <c r="E485" s="15" t="s">
        <v>189</v>
      </c>
      <c r="F485" s="10">
        <f>G485+H485+I485</f>
        <v>914.6</v>
      </c>
      <c r="G485" s="10"/>
      <c r="H485" s="10">
        <v>914.6</v>
      </c>
      <c r="I485" s="10"/>
      <c r="J485" s="10">
        <f>K485+L485+M485</f>
        <v>914.6</v>
      </c>
      <c r="K485" s="10"/>
      <c r="L485" s="10">
        <v>914.6</v>
      </c>
      <c r="M485" s="10"/>
      <c r="N485" s="10">
        <f>O485+P485+Q485</f>
        <v>914.6</v>
      </c>
      <c r="O485" s="86"/>
      <c r="P485" s="86">
        <v>914.6</v>
      </c>
      <c r="Q485" s="86"/>
      <c r="R485" s="26"/>
      <c r="S485" s="85"/>
    </row>
    <row r="486" spans="1:19" s="11" customFormat="1" ht="56.25">
      <c r="A486" s="42" t="s">
        <v>643</v>
      </c>
      <c r="B486" s="15" t="s">
        <v>133</v>
      </c>
      <c r="C486" s="15" t="s">
        <v>120</v>
      </c>
      <c r="D486" s="15" t="s">
        <v>664</v>
      </c>
      <c r="E486" s="15"/>
      <c r="F486" s="10">
        <f>F487</f>
        <v>220</v>
      </c>
      <c r="G486" s="10">
        <f aca="true" t="shared" si="250" ref="G486:N486">G487</f>
        <v>0</v>
      </c>
      <c r="H486" s="10">
        <f t="shared" si="250"/>
        <v>0</v>
      </c>
      <c r="I486" s="10">
        <f t="shared" si="250"/>
        <v>0</v>
      </c>
      <c r="J486" s="10">
        <f t="shared" si="250"/>
        <v>0</v>
      </c>
      <c r="K486" s="10">
        <f t="shared" si="250"/>
        <v>0</v>
      </c>
      <c r="L486" s="10">
        <f t="shared" si="250"/>
        <v>0</v>
      </c>
      <c r="M486" s="10">
        <f t="shared" si="250"/>
        <v>0</v>
      </c>
      <c r="N486" s="10">
        <f t="shared" si="250"/>
        <v>0</v>
      </c>
      <c r="O486" s="86"/>
      <c r="P486" s="86"/>
      <c r="Q486" s="86"/>
      <c r="R486" s="26"/>
      <c r="S486" s="85"/>
    </row>
    <row r="487" spans="1:19" s="11" customFormat="1" ht="21.75" customHeight="1">
      <c r="A487" s="42" t="s">
        <v>190</v>
      </c>
      <c r="B487" s="15" t="s">
        <v>133</v>
      </c>
      <c r="C487" s="15" t="s">
        <v>120</v>
      </c>
      <c r="D487" s="15" t="s">
        <v>664</v>
      </c>
      <c r="E487" s="15" t="s">
        <v>189</v>
      </c>
      <c r="F487" s="10">
        <v>220</v>
      </c>
      <c r="G487" s="10"/>
      <c r="H487" s="10"/>
      <c r="I487" s="10"/>
      <c r="J487" s="10">
        <v>0</v>
      </c>
      <c r="K487" s="10"/>
      <c r="L487" s="10"/>
      <c r="M487" s="10"/>
      <c r="N487" s="10">
        <v>0</v>
      </c>
      <c r="O487" s="86"/>
      <c r="P487" s="86"/>
      <c r="Q487" s="86"/>
      <c r="R487" s="26"/>
      <c r="S487" s="85"/>
    </row>
    <row r="488" spans="1:19" s="11" customFormat="1" ht="21.75" customHeight="1">
      <c r="A488" s="42" t="s">
        <v>683</v>
      </c>
      <c r="B488" s="15" t="s">
        <v>133</v>
      </c>
      <c r="C488" s="15" t="s">
        <v>120</v>
      </c>
      <c r="D488" s="15" t="s">
        <v>684</v>
      </c>
      <c r="E488" s="15"/>
      <c r="F488" s="10">
        <f>F489</f>
        <v>104.2</v>
      </c>
      <c r="G488" s="10"/>
      <c r="H488" s="10"/>
      <c r="I488" s="10"/>
      <c r="J488" s="10"/>
      <c r="K488" s="10"/>
      <c r="L488" s="10"/>
      <c r="M488" s="10"/>
      <c r="N488" s="10"/>
      <c r="O488" s="86"/>
      <c r="P488" s="86"/>
      <c r="Q488" s="86"/>
      <c r="R488" s="26"/>
      <c r="S488" s="85"/>
    </row>
    <row r="489" spans="1:19" s="11" customFormat="1" ht="42.75" customHeight="1">
      <c r="A489" s="42" t="s">
        <v>692</v>
      </c>
      <c r="B489" s="15" t="s">
        <v>133</v>
      </c>
      <c r="C489" s="15" t="s">
        <v>120</v>
      </c>
      <c r="D489" s="15" t="s">
        <v>685</v>
      </c>
      <c r="E489" s="15"/>
      <c r="F489" s="10">
        <f>F490</f>
        <v>104.2</v>
      </c>
      <c r="G489" s="10"/>
      <c r="H489" s="10"/>
      <c r="I489" s="10"/>
      <c r="J489" s="10"/>
      <c r="K489" s="10"/>
      <c r="L489" s="10"/>
      <c r="M489" s="10"/>
      <c r="N489" s="10"/>
      <c r="O489" s="86"/>
      <c r="P489" s="86"/>
      <c r="Q489" s="86"/>
      <c r="R489" s="26"/>
      <c r="S489" s="85"/>
    </row>
    <row r="490" spans="1:19" s="11" customFormat="1" ht="21.75" customHeight="1">
      <c r="A490" s="42" t="s">
        <v>190</v>
      </c>
      <c r="B490" s="15" t="s">
        <v>133</v>
      </c>
      <c r="C490" s="15" t="s">
        <v>120</v>
      </c>
      <c r="D490" s="15" t="s">
        <v>685</v>
      </c>
      <c r="E490" s="15" t="s">
        <v>189</v>
      </c>
      <c r="F490" s="10">
        <v>104.2</v>
      </c>
      <c r="G490" s="10"/>
      <c r="H490" s="10"/>
      <c r="I490" s="10"/>
      <c r="J490" s="10"/>
      <c r="K490" s="10"/>
      <c r="L490" s="10"/>
      <c r="M490" s="10"/>
      <c r="N490" s="10"/>
      <c r="O490" s="86"/>
      <c r="P490" s="86"/>
      <c r="Q490" s="86"/>
      <c r="R490" s="26"/>
      <c r="S490" s="85"/>
    </row>
    <row r="491" spans="1:19" s="11" customFormat="1" ht="37.5">
      <c r="A491" s="42" t="s">
        <v>203</v>
      </c>
      <c r="B491" s="15" t="s">
        <v>133</v>
      </c>
      <c r="C491" s="15" t="s">
        <v>120</v>
      </c>
      <c r="D491" s="15" t="s">
        <v>267</v>
      </c>
      <c r="E491" s="15"/>
      <c r="F491" s="10">
        <f>F492</f>
        <v>7458.9</v>
      </c>
      <c r="G491" s="10">
        <f aca="true" t="shared" si="251" ref="G491:Q491">G492</f>
        <v>0</v>
      </c>
      <c r="H491" s="10">
        <f t="shared" si="251"/>
        <v>7458.9</v>
      </c>
      <c r="I491" s="10">
        <f t="shared" si="251"/>
        <v>0</v>
      </c>
      <c r="J491" s="10">
        <f t="shared" si="251"/>
        <v>7424.200000000001</v>
      </c>
      <c r="K491" s="10">
        <f t="shared" si="251"/>
        <v>0</v>
      </c>
      <c r="L491" s="10">
        <f t="shared" si="251"/>
        <v>7424.200000000001</v>
      </c>
      <c r="M491" s="10">
        <f t="shared" si="251"/>
        <v>0</v>
      </c>
      <c r="N491" s="10">
        <f t="shared" si="251"/>
        <v>7536.700000000001</v>
      </c>
      <c r="O491" s="10">
        <f t="shared" si="251"/>
        <v>0</v>
      </c>
      <c r="P491" s="10">
        <f t="shared" si="251"/>
        <v>7536.700000000001</v>
      </c>
      <c r="Q491" s="10">
        <f t="shared" si="251"/>
        <v>0</v>
      </c>
      <c r="R491" s="26"/>
      <c r="S491" s="85"/>
    </row>
    <row r="492" spans="1:19" s="11" customFormat="1" ht="18.75">
      <c r="A492" s="42" t="s">
        <v>60</v>
      </c>
      <c r="B492" s="15" t="s">
        <v>133</v>
      </c>
      <c r="C492" s="15" t="s">
        <v>120</v>
      </c>
      <c r="D492" s="15" t="s">
        <v>268</v>
      </c>
      <c r="E492" s="15"/>
      <c r="F492" s="10">
        <f>F493+F495</f>
        <v>7458.9</v>
      </c>
      <c r="G492" s="10">
        <f aca="true" t="shared" si="252" ref="G492:Q492">G493+G495</f>
        <v>0</v>
      </c>
      <c r="H492" s="10">
        <f t="shared" si="252"/>
        <v>7458.9</v>
      </c>
      <c r="I492" s="10">
        <f t="shared" si="252"/>
        <v>0</v>
      </c>
      <c r="J492" s="10">
        <f t="shared" si="252"/>
        <v>7424.200000000001</v>
      </c>
      <c r="K492" s="10">
        <f t="shared" si="252"/>
        <v>0</v>
      </c>
      <c r="L492" s="10">
        <f t="shared" si="252"/>
        <v>7424.200000000001</v>
      </c>
      <c r="M492" s="10">
        <f t="shared" si="252"/>
        <v>0</v>
      </c>
      <c r="N492" s="10">
        <f t="shared" si="252"/>
        <v>7536.700000000001</v>
      </c>
      <c r="O492" s="10">
        <f t="shared" si="252"/>
        <v>0</v>
      </c>
      <c r="P492" s="10">
        <f t="shared" si="252"/>
        <v>7536.700000000001</v>
      </c>
      <c r="Q492" s="10">
        <f t="shared" si="252"/>
        <v>0</v>
      </c>
      <c r="R492" s="26"/>
      <c r="S492" s="85"/>
    </row>
    <row r="493" spans="1:19" s="11" customFormat="1" ht="18.75">
      <c r="A493" s="42" t="s">
        <v>191</v>
      </c>
      <c r="B493" s="15" t="s">
        <v>133</v>
      </c>
      <c r="C493" s="15" t="s">
        <v>120</v>
      </c>
      <c r="D493" s="15" t="s">
        <v>269</v>
      </c>
      <c r="E493" s="15"/>
      <c r="F493" s="10">
        <f>F494</f>
        <v>5888.5</v>
      </c>
      <c r="G493" s="10">
        <f aca="true" t="shared" si="253" ref="G493:Q493">G494</f>
        <v>0</v>
      </c>
      <c r="H493" s="10">
        <f t="shared" si="253"/>
        <v>5888.5</v>
      </c>
      <c r="I493" s="10">
        <f t="shared" si="253"/>
        <v>0</v>
      </c>
      <c r="J493" s="10">
        <f t="shared" si="253"/>
        <v>5853.8</v>
      </c>
      <c r="K493" s="10">
        <f t="shared" si="253"/>
        <v>0</v>
      </c>
      <c r="L493" s="10">
        <f t="shared" si="253"/>
        <v>5853.8</v>
      </c>
      <c r="M493" s="10">
        <f t="shared" si="253"/>
        <v>0</v>
      </c>
      <c r="N493" s="10">
        <f t="shared" si="253"/>
        <v>5966.3</v>
      </c>
      <c r="O493" s="10">
        <f t="shared" si="253"/>
        <v>0</v>
      </c>
      <c r="P493" s="10">
        <f t="shared" si="253"/>
        <v>5966.3</v>
      </c>
      <c r="Q493" s="10">
        <f t="shared" si="253"/>
        <v>0</v>
      </c>
      <c r="R493" s="26"/>
      <c r="S493" s="85"/>
    </row>
    <row r="494" spans="1:19" s="11" customFormat="1" ht="18.75">
      <c r="A494" s="42" t="s">
        <v>190</v>
      </c>
      <c r="B494" s="15" t="s">
        <v>133</v>
      </c>
      <c r="C494" s="15" t="s">
        <v>120</v>
      </c>
      <c r="D494" s="15" t="s">
        <v>269</v>
      </c>
      <c r="E494" s="15" t="s">
        <v>189</v>
      </c>
      <c r="F494" s="10">
        <v>5888.5</v>
      </c>
      <c r="G494" s="10"/>
      <c r="H494" s="10">
        <v>5888.5</v>
      </c>
      <c r="I494" s="10"/>
      <c r="J494" s="10">
        <f>K494+L494+M494</f>
        <v>5853.8</v>
      </c>
      <c r="K494" s="10"/>
      <c r="L494" s="10">
        <v>5853.8</v>
      </c>
      <c r="M494" s="10"/>
      <c r="N494" s="10">
        <f>O494+P494+Q494</f>
        <v>5966.3</v>
      </c>
      <c r="O494" s="86"/>
      <c r="P494" s="86">
        <v>5966.3</v>
      </c>
      <c r="Q494" s="86"/>
      <c r="R494" s="26"/>
      <c r="S494" s="85"/>
    </row>
    <row r="495" spans="1:19" s="11" customFormat="1" ht="56.25">
      <c r="A495" s="42" t="s">
        <v>455</v>
      </c>
      <c r="B495" s="15" t="s">
        <v>133</v>
      </c>
      <c r="C495" s="15" t="s">
        <v>120</v>
      </c>
      <c r="D495" s="15" t="s">
        <v>461</v>
      </c>
      <c r="E495" s="15"/>
      <c r="F495" s="10">
        <f>F496</f>
        <v>1570.4</v>
      </c>
      <c r="G495" s="10">
        <f aca="true" t="shared" si="254" ref="G495:Q495">G496</f>
        <v>0</v>
      </c>
      <c r="H495" s="10">
        <f t="shared" si="254"/>
        <v>1570.4</v>
      </c>
      <c r="I495" s="10">
        <f t="shared" si="254"/>
        <v>0</v>
      </c>
      <c r="J495" s="10">
        <f t="shared" si="254"/>
        <v>1570.4</v>
      </c>
      <c r="K495" s="10">
        <f t="shared" si="254"/>
        <v>0</v>
      </c>
      <c r="L495" s="10">
        <f t="shared" si="254"/>
        <v>1570.4</v>
      </c>
      <c r="M495" s="10">
        <f t="shared" si="254"/>
        <v>0</v>
      </c>
      <c r="N495" s="10">
        <f t="shared" si="254"/>
        <v>1570.4</v>
      </c>
      <c r="O495" s="10">
        <f t="shared" si="254"/>
        <v>0</v>
      </c>
      <c r="P495" s="10">
        <f t="shared" si="254"/>
        <v>1570.4</v>
      </c>
      <c r="Q495" s="10">
        <f t="shared" si="254"/>
        <v>0</v>
      </c>
      <c r="R495" s="26"/>
      <c r="S495" s="85"/>
    </row>
    <row r="496" spans="1:19" s="11" customFormat="1" ht="18.75">
      <c r="A496" s="42" t="s">
        <v>190</v>
      </c>
      <c r="B496" s="15" t="s">
        <v>133</v>
      </c>
      <c r="C496" s="15" t="s">
        <v>120</v>
      </c>
      <c r="D496" s="15" t="s">
        <v>461</v>
      </c>
      <c r="E496" s="15" t="s">
        <v>189</v>
      </c>
      <c r="F496" s="10">
        <f>G496+H496+I496</f>
        <v>1570.4</v>
      </c>
      <c r="G496" s="10"/>
      <c r="H496" s="10">
        <v>1570.4</v>
      </c>
      <c r="I496" s="10">
        <v>0</v>
      </c>
      <c r="J496" s="10">
        <f>K496+L496+M496</f>
        <v>1570.4</v>
      </c>
      <c r="K496" s="10"/>
      <c r="L496" s="10">
        <v>1570.4</v>
      </c>
      <c r="M496" s="10"/>
      <c r="N496" s="10">
        <f>O496+P496+Q496</f>
        <v>1570.4</v>
      </c>
      <c r="O496" s="86"/>
      <c r="P496" s="86">
        <v>1570.4</v>
      </c>
      <c r="Q496" s="86"/>
      <c r="R496" s="26"/>
      <c r="S496" s="85"/>
    </row>
    <row r="497" spans="1:19" s="11" customFormat="1" ht="37.5">
      <c r="A497" s="42" t="s">
        <v>192</v>
      </c>
      <c r="B497" s="15" t="s">
        <v>133</v>
      </c>
      <c r="C497" s="15" t="s">
        <v>120</v>
      </c>
      <c r="D497" s="15" t="s">
        <v>270</v>
      </c>
      <c r="E497" s="15"/>
      <c r="F497" s="10">
        <f>F498</f>
        <v>15778</v>
      </c>
      <c r="G497" s="10">
        <f aca="true" t="shared" si="255" ref="G497:Q497">G498</f>
        <v>1712.5</v>
      </c>
      <c r="H497" s="10">
        <f t="shared" si="255"/>
        <v>13913.6</v>
      </c>
      <c r="I497" s="10">
        <f t="shared" si="255"/>
        <v>0</v>
      </c>
      <c r="J497" s="10">
        <f t="shared" si="255"/>
        <v>16121.800000000001</v>
      </c>
      <c r="K497" s="10">
        <f t="shared" si="255"/>
        <v>1712.5</v>
      </c>
      <c r="L497" s="10">
        <f>L498</f>
        <v>14409.300000000001</v>
      </c>
      <c r="M497" s="10">
        <f t="shared" si="255"/>
        <v>0</v>
      </c>
      <c r="N497" s="10">
        <f t="shared" si="255"/>
        <v>16327.900000000001</v>
      </c>
      <c r="O497" s="10">
        <f t="shared" si="255"/>
        <v>1712.5</v>
      </c>
      <c r="P497" s="10">
        <f t="shared" si="255"/>
        <v>14615.400000000001</v>
      </c>
      <c r="Q497" s="10">
        <f t="shared" si="255"/>
        <v>0</v>
      </c>
      <c r="R497" s="26"/>
      <c r="S497" s="85"/>
    </row>
    <row r="498" spans="1:19" s="11" customFormat="1" ht="23.25" customHeight="1">
      <c r="A498" s="42" t="s">
        <v>21</v>
      </c>
      <c r="B498" s="15" t="s">
        <v>133</v>
      </c>
      <c r="C498" s="15" t="s">
        <v>120</v>
      </c>
      <c r="D498" s="15" t="s">
        <v>271</v>
      </c>
      <c r="E498" s="15"/>
      <c r="F498" s="10">
        <f>F499+F503+F505+F507</f>
        <v>15778</v>
      </c>
      <c r="G498" s="10">
        <f aca="true" t="shared" si="256" ref="G498:Q498">G499+G503+G505+G507</f>
        <v>1712.5</v>
      </c>
      <c r="H498" s="10">
        <f t="shared" si="256"/>
        <v>13913.6</v>
      </c>
      <c r="I498" s="10">
        <f t="shared" si="256"/>
        <v>0</v>
      </c>
      <c r="J498" s="10">
        <f t="shared" si="256"/>
        <v>16121.800000000001</v>
      </c>
      <c r="K498" s="10">
        <f t="shared" si="256"/>
        <v>1712.5</v>
      </c>
      <c r="L498" s="10">
        <f t="shared" si="256"/>
        <v>14409.300000000001</v>
      </c>
      <c r="M498" s="10">
        <f t="shared" si="256"/>
        <v>0</v>
      </c>
      <c r="N498" s="10">
        <f t="shared" si="256"/>
        <v>16327.900000000001</v>
      </c>
      <c r="O498" s="10">
        <f t="shared" si="256"/>
        <v>1712.5</v>
      </c>
      <c r="P498" s="10">
        <f t="shared" si="256"/>
        <v>14615.400000000001</v>
      </c>
      <c r="Q498" s="10">
        <f t="shared" si="256"/>
        <v>0</v>
      </c>
      <c r="R498" s="26"/>
      <c r="S498" s="85"/>
    </row>
    <row r="499" spans="1:19" s="11" customFormat="1" ht="18.75">
      <c r="A499" s="42" t="s">
        <v>135</v>
      </c>
      <c r="B499" s="15" t="s">
        <v>133</v>
      </c>
      <c r="C499" s="15" t="s">
        <v>120</v>
      </c>
      <c r="D499" s="15" t="s">
        <v>272</v>
      </c>
      <c r="E499" s="15"/>
      <c r="F499" s="10">
        <f>F500+F501+F502</f>
        <v>11219.7</v>
      </c>
      <c r="G499" s="10">
        <f aca="true" t="shared" si="257" ref="G499:Q499">G500+G501+G502</f>
        <v>0</v>
      </c>
      <c r="H499" s="10">
        <f t="shared" si="257"/>
        <v>11016</v>
      </c>
      <c r="I499" s="10">
        <f t="shared" si="257"/>
        <v>0</v>
      </c>
      <c r="J499" s="10">
        <f t="shared" si="257"/>
        <v>11511.7</v>
      </c>
      <c r="K499" s="10">
        <f t="shared" si="257"/>
        <v>0</v>
      </c>
      <c r="L499" s="10">
        <f t="shared" si="257"/>
        <v>11511.7</v>
      </c>
      <c r="M499" s="10">
        <f t="shared" si="257"/>
        <v>0</v>
      </c>
      <c r="N499" s="10">
        <f t="shared" si="257"/>
        <v>11717.800000000001</v>
      </c>
      <c r="O499" s="10">
        <f t="shared" si="257"/>
        <v>0</v>
      </c>
      <c r="P499" s="10">
        <f t="shared" si="257"/>
        <v>11717.800000000001</v>
      </c>
      <c r="Q499" s="10">
        <f t="shared" si="257"/>
        <v>0</v>
      </c>
      <c r="R499" s="26"/>
      <c r="S499" s="85"/>
    </row>
    <row r="500" spans="1:19" s="11" customFormat="1" ht="18.75">
      <c r="A500" s="42" t="s">
        <v>675</v>
      </c>
      <c r="B500" s="15" t="s">
        <v>133</v>
      </c>
      <c r="C500" s="15" t="s">
        <v>120</v>
      </c>
      <c r="D500" s="15" t="s">
        <v>272</v>
      </c>
      <c r="E500" s="15" t="s">
        <v>152</v>
      </c>
      <c r="F500" s="10">
        <v>9209.1</v>
      </c>
      <c r="G500" s="10"/>
      <c r="H500" s="10">
        <v>9098.8</v>
      </c>
      <c r="I500" s="10"/>
      <c r="J500" s="10">
        <f>K500+L500+M500</f>
        <v>9841.6</v>
      </c>
      <c r="K500" s="10"/>
      <c r="L500" s="10">
        <v>9841.6</v>
      </c>
      <c r="M500" s="10"/>
      <c r="N500" s="10">
        <f>O500+P500+Q500</f>
        <v>10047.7</v>
      </c>
      <c r="O500" s="86"/>
      <c r="P500" s="86">
        <v>10047.7</v>
      </c>
      <c r="Q500" s="86"/>
      <c r="R500" s="26"/>
      <c r="S500" s="85"/>
    </row>
    <row r="501" spans="1:19" s="11" customFormat="1" ht="37.5">
      <c r="A501" s="42" t="s">
        <v>92</v>
      </c>
      <c r="B501" s="15" t="s">
        <v>133</v>
      </c>
      <c r="C501" s="15" t="s">
        <v>120</v>
      </c>
      <c r="D501" s="15" t="s">
        <v>272</v>
      </c>
      <c r="E501" s="15" t="s">
        <v>177</v>
      </c>
      <c r="F501" s="10">
        <v>1985.6</v>
      </c>
      <c r="G501" s="10"/>
      <c r="H501" s="10">
        <v>1892.2</v>
      </c>
      <c r="I501" s="10"/>
      <c r="J501" s="10">
        <f>K501+L501+M501</f>
        <v>1645.1</v>
      </c>
      <c r="K501" s="10"/>
      <c r="L501" s="10">
        <v>1645.1</v>
      </c>
      <c r="M501" s="10"/>
      <c r="N501" s="10">
        <f>O501+P501+Q501</f>
        <v>1645.1</v>
      </c>
      <c r="O501" s="86"/>
      <c r="P501" s="86">
        <v>1645.1</v>
      </c>
      <c r="Q501" s="86"/>
      <c r="R501" s="26"/>
      <c r="S501" s="85"/>
    </row>
    <row r="502" spans="1:19" s="11" customFormat="1" ht="18.75">
      <c r="A502" s="42" t="s">
        <v>175</v>
      </c>
      <c r="B502" s="15" t="s">
        <v>133</v>
      </c>
      <c r="C502" s="15" t="s">
        <v>120</v>
      </c>
      <c r="D502" s="15" t="s">
        <v>272</v>
      </c>
      <c r="E502" s="15" t="s">
        <v>176</v>
      </c>
      <c r="F502" s="10">
        <f>G502+H502+I502</f>
        <v>25</v>
      </c>
      <c r="G502" s="10"/>
      <c r="H502" s="10">
        <v>25</v>
      </c>
      <c r="I502" s="10"/>
      <c r="J502" s="10">
        <f>K502+L502+M502</f>
        <v>25</v>
      </c>
      <c r="K502" s="10"/>
      <c r="L502" s="10">
        <v>25</v>
      </c>
      <c r="M502" s="10"/>
      <c r="N502" s="10">
        <f>O502+P502+Q502</f>
        <v>25</v>
      </c>
      <c r="O502" s="86"/>
      <c r="P502" s="86">
        <v>25</v>
      </c>
      <c r="Q502" s="86"/>
      <c r="R502" s="26"/>
      <c r="S502" s="85"/>
    </row>
    <row r="503" spans="1:19" s="11" customFormat="1" ht="56.25">
      <c r="A503" s="42" t="s">
        <v>455</v>
      </c>
      <c r="B503" s="15" t="s">
        <v>133</v>
      </c>
      <c r="C503" s="15" t="s">
        <v>120</v>
      </c>
      <c r="D503" s="15" t="s">
        <v>462</v>
      </c>
      <c r="E503" s="15"/>
      <c r="F503" s="10">
        <f>F504</f>
        <v>2803.4</v>
      </c>
      <c r="G503" s="10">
        <f aca="true" t="shared" si="258" ref="G503:Q503">G504</f>
        <v>0</v>
      </c>
      <c r="H503" s="10">
        <f t="shared" si="258"/>
        <v>2803.4</v>
      </c>
      <c r="I503" s="10">
        <f t="shared" si="258"/>
        <v>0</v>
      </c>
      <c r="J503" s="10">
        <f t="shared" si="258"/>
        <v>2803.4</v>
      </c>
      <c r="K503" s="10">
        <f t="shared" si="258"/>
        <v>0</v>
      </c>
      <c r="L503" s="10">
        <f t="shared" si="258"/>
        <v>2803.4</v>
      </c>
      <c r="M503" s="10">
        <f t="shared" si="258"/>
        <v>0</v>
      </c>
      <c r="N503" s="10">
        <f t="shared" si="258"/>
        <v>2803.4</v>
      </c>
      <c r="O503" s="10">
        <f t="shared" si="258"/>
        <v>0</v>
      </c>
      <c r="P503" s="10">
        <f t="shared" si="258"/>
        <v>2803.4</v>
      </c>
      <c r="Q503" s="10">
        <f t="shared" si="258"/>
        <v>0</v>
      </c>
      <c r="R503" s="26"/>
      <c r="S503" s="85"/>
    </row>
    <row r="504" spans="1:19" s="11" customFormat="1" ht="18.75">
      <c r="A504" s="42" t="s">
        <v>675</v>
      </c>
      <c r="B504" s="15" t="s">
        <v>133</v>
      </c>
      <c r="C504" s="15" t="s">
        <v>120</v>
      </c>
      <c r="D504" s="15" t="s">
        <v>462</v>
      </c>
      <c r="E504" s="15" t="s">
        <v>152</v>
      </c>
      <c r="F504" s="10">
        <f>G504+H504+I504</f>
        <v>2803.4</v>
      </c>
      <c r="G504" s="10"/>
      <c r="H504" s="10">
        <v>2803.4</v>
      </c>
      <c r="I504" s="10"/>
      <c r="J504" s="10">
        <f>K504+L504+M504</f>
        <v>2803.4</v>
      </c>
      <c r="K504" s="10"/>
      <c r="L504" s="10">
        <v>2803.4</v>
      </c>
      <c r="M504" s="10"/>
      <c r="N504" s="10">
        <f>O504+P504+Q504</f>
        <v>2803.4</v>
      </c>
      <c r="O504" s="86"/>
      <c r="P504" s="86">
        <v>2803.4</v>
      </c>
      <c r="Q504" s="86"/>
      <c r="R504" s="26"/>
      <c r="S504" s="85"/>
    </row>
    <row r="505" spans="1:19" s="11" customFormat="1" ht="18.75">
      <c r="A505" s="42" t="s">
        <v>430</v>
      </c>
      <c r="B505" s="15" t="s">
        <v>133</v>
      </c>
      <c r="C505" s="15" t="s">
        <v>120</v>
      </c>
      <c r="D505" s="15" t="s">
        <v>429</v>
      </c>
      <c r="E505" s="15"/>
      <c r="F505" s="10">
        <f>F506</f>
        <v>340</v>
      </c>
      <c r="G505" s="10">
        <f aca="true" t="shared" si="259" ref="G505:Q505">G506</f>
        <v>340</v>
      </c>
      <c r="H505" s="10">
        <f t="shared" si="259"/>
        <v>0</v>
      </c>
      <c r="I505" s="10">
        <f t="shared" si="259"/>
        <v>0</v>
      </c>
      <c r="J505" s="10">
        <f t="shared" si="259"/>
        <v>340</v>
      </c>
      <c r="K505" s="10">
        <f t="shared" si="259"/>
        <v>340</v>
      </c>
      <c r="L505" s="10">
        <f t="shared" si="259"/>
        <v>0</v>
      </c>
      <c r="M505" s="10">
        <f t="shared" si="259"/>
        <v>0</v>
      </c>
      <c r="N505" s="10">
        <f t="shared" si="259"/>
        <v>340</v>
      </c>
      <c r="O505" s="10">
        <f t="shared" si="259"/>
        <v>340</v>
      </c>
      <c r="P505" s="10">
        <f t="shared" si="259"/>
        <v>0</v>
      </c>
      <c r="Q505" s="10">
        <f t="shared" si="259"/>
        <v>0</v>
      </c>
      <c r="R505" s="26"/>
      <c r="S505" s="85"/>
    </row>
    <row r="506" spans="1:19" s="11" customFormat="1" ht="37.5">
      <c r="A506" s="42" t="s">
        <v>92</v>
      </c>
      <c r="B506" s="15" t="s">
        <v>133</v>
      </c>
      <c r="C506" s="15" t="s">
        <v>120</v>
      </c>
      <c r="D506" s="15" t="s">
        <v>429</v>
      </c>
      <c r="E506" s="15" t="s">
        <v>177</v>
      </c>
      <c r="F506" s="10">
        <f>G506+H506+I506</f>
        <v>340</v>
      </c>
      <c r="G506" s="10">
        <v>340</v>
      </c>
      <c r="H506" s="10"/>
      <c r="I506" s="10"/>
      <c r="J506" s="10">
        <f>K506+L506+M506</f>
        <v>340</v>
      </c>
      <c r="K506" s="10">
        <v>340</v>
      </c>
      <c r="L506" s="10"/>
      <c r="M506" s="10"/>
      <c r="N506" s="10">
        <f>O506+P506+Q506</f>
        <v>340</v>
      </c>
      <c r="O506" s="86">
        <v>340</v>
      </c>
      <c r="P506" s="86"/>
      <c r="Q506" s="86"/>
      <c r="R506" s="26"/>
      <c r="S506" s="85"/>
    </row>
    <row r="507" spans="1:19" s="11" customFormat="1" ht="37.5">
      <c r="A507" s="42" t="s">
        <v>505</v>
      </c>
      <c r="B507" s="15" t="s">
        <v>133</v>
      </c>
      <c r="C507" s="15" t="s">
        <v>120</v>
      </c>
      <c r="D507" s="15" t="s">
        <v>515</v>
      </c>
      <c r="E507" s="15"/>
      <c r="F507" s="10">
        <f>F508</f>
        <v>1414.9</v>
      </c>
      <c r="G507" s="10">
        <f aca="true" t="shared" si="260" ref="G507:Q507">G508</f>
        <v>1372.5</v>
      </c>
      <c r="H507" s="10">
        <f t="shared" si="260"/>
        <v>94.2</v>
      </c>
      <c r="I507" s="10">
        <f t="shared" si="260"/>
        <v>0</v>
      </c>
      <c r="J507" s="10">
        <f t="shared" si="260"/>
        <v>1466.7</v>
      </c>
      <c r="K507" s="10">
        <f t="shared" si="260"/>
        <v>1372.5</v>
      </c>
      <c r="L507" s="10">
        <f>L508</f>
        <v>94.2</v>
      </c>
      <c r="M507" s="10">
        <f t="shared" si="260"/>
        <v>0</v>
      </c>
      <c r="N507" s="10">
        <f t="shared" si="260"/>
        <v>1466.7</v>
      </c>
      <c r="O507" s="10">
        <f t="shared" si="260"/>
        <v>1372.5</v>
      </c>
      <c r="P507" s="10">
        <f t="shared" si="260"/>
        <v>94.2</v>
      </c>
      <c r="Q507" s="10">
        <f t="shared" si="260"/>
        <v>0</v>
      </c>
      <c r="R507" s="26"/>
      <c r="S507" s="85"/>
    </row>
    <row r="508" spans="1:19" s="11" customFormat="1" ht="37.5">
      <c r="A508" s="42" t="s">
        <v>92</v>
      </c>
      <c r="B508" s="15" t="s">
        <v>133</v>
      </c>
      <c r="C508" s="15" t="s">
        <v>120</v>
      </c>
      <c r="D508" s="15" t="s">
        <v>516</v>
      </c>
      <c r="E508" s="15" t="s">
        <v>177</v>
      </c>
      <c r="F508" s="10">
        <v>1414.9</v>
      </c>
      <c r="G508" s="10">
        <v>1372.5</v>
      </c>
      <c r="H508" s="10">
        <v>94.2</v>
      </c>
      <c r="I508" s="10"/>
      <c r="J508" s="10">
        <f>K508+L508+M508</f>
        <v>1466.7</v>
      </c>
      <c r="K508" s="88">
        <v>1372.5</v>
      </c>
      <c r="L508" s="10">
        <v>94.2</v>
      </c>
      <c r="M508" s="10"/>
      <c r="N508" s="10">
        <f>O508+P508+Q508</f>
        <v>1466.7</v>
      </c>
      <c r="O508" s="88">
        <v>1372.5</v>
      </c>
      <c r="P508" s="88">
        <v>94.2</v>
      </c>
      <c r="Q508" s="88"/>
      <c r="R508" s="26"/>
      <c r="S508" s="85"/>
    </row>
    <row r="509" spans="1:19" s="11" customFormat="1" ht="37.5">
      <c r="A509" s="42" t="s">
        <v>414</v>
      </c>
      <c r="B509" s="15" t="s">
        <v>133</v>
      </c>
      <c r="C509" s="15" t="s">
        <v>120</v>
      </c>
      <c r="D509" s="15" t="s">
        <v>273</v>
      </c>
      <c r="E509" s="15"/>
      <c r="F509" s="10">
        <f>F510</f>
        <v>3554.6</v>
      </c>
      <c r="G509" s="10">
        <f aca="true" t="shared" si="261" ref="G509:Q509">G510</f>
        <v>0</v>
      </c>
      <c r="H509" s="10">
        <f t="shared" si="261"/>
        <v>3554.6</v>
      </c>
      <c r="I509" s="10">
        <f t="shared" si="261"/>
        <v>0</v>
      </c>
      <c r="J509" s="10">
        <f t="shared" si="261"/>
        <v>3451.1</v>
      </c>
      <c r="K509" s="10">
        <f t="shared" si="261"/>
        <v>0</v>
      </c>
      <c r="L509" s="10">
        <f t="shared" si="261"/>
        <v>3451.1</v>
      </c>
      <c r="M509" s="10">
        <f t="shared" si="261"/>
        <v>0</v>
      </c>
      <c r="N509" s="10">
        <f t="shared" si="261"/>
        <v>3505</v>
      </c>
      <c r="O509" s="10">
        <f t="shared" si="261"/>
        <v>0</v>
      </c>
      <c r="P509" s="10">
        <f t="shared" si="261"/>
        <v>3505</v>
      </c>
      <c r="Q509" s="10">
        <f t="shared" si="261"/>
        <v>0</v>
      </c>
      <c r="R509" s="26"/>
      <c r="S509" s="85"/>
    </row>
    <row r="510" spans="1:19" s="11" customFormat="1" ht="37.5">
      <c r="A510" s="42" t="s">
        <v>375</v>
      </c>
      <c r="B510" s="15" t="s">
        <v>133</v>
      </c>
      <c r="C510" s="15" t="s">
        <v>120</v>
      </c>
      <c r="D510" s="15" t="s">
        <v>274</v>
      </c>
      <c r="E510" s="15"/>
      <c r="F510" s="10">
        <f>F511+F513</f>
        <v>3554.6</v>
      </c>
      <c r="G510" s="10">
        <f aca="true" t="shared" si="262" ref="G510:Q510">G511+G513</f>
        <v>0</v>
      </c>
      <c r="H510" s="10">
        <f t="shared" si="262"/>
        <v>3554.6</v>
      </c>
      <c r="I510" s="10">
        <f t="shared" si="262"/>
        <v>0</v>
      </c>
      <c r="J510" s="10">
        <f t="shared" si="262"/>
        <v>3451.1</v>
      </c>
      <c r="K510" s="10">
        <f t="shared" si="262"/>
        <v>0</v>
      </c>
      <c r="L510" s="10">
        <f t="shared" si="262"/>
        <v>3451.1</v>
      </c>
      <c r="M510" s="10">
        <f t="shared" si="262"/>
        <v>0</v>
      </c>
      <c r="N510" s="10">
        <f t="shared" si="262"/>
        <v>3505</v>
      </c>
      <c r="O510" s="10">
        <f t="shared" si="262"/>
        <v>0</v>
      </c>
      <c r="P510" s="10">
        <f t="shared" si="262"/>
        <v>3505</v>
      </c>
      <c r="Q510" s="10">
        <f t="shared" si="262"/>
        <v>0</v>
      </c>
      <c r="R510" s="26"/>
      <c r="S510" s="85"/>
    </row>
    <row r="511" spans="1:19" s="11" customFormat="1" ht="18.75">
      <c r="A511" s="42" t="s">
        <v>374</v>
      </c>
      <c r="B511" s="15" t="s">
        <v>133</v>
      </c>
      <c r="C511" s="15" t="s">
        <v>120</v>
      </c>
      <c r="D511" s="15" t="s">
        <v>373</v>
      </c>
      <c r="E511" s="15"/>
      <c r="F511" s="10">
        <f>F512</f>
        <v>2944.1</v>
      </c>
      <c r="G511" s="10">
        <f aca="true" t="shared" si="263" ref="G511:Q511">G512</f>
        <v>0</v>
      </c>
      <c r="H511" s="10">
        <f t="shared" si="263"/>
        <v>2944.1</v>
      </c>
      <c r="I511" s="10">
        <f t="shared" si="263"/>
        <v>0</v>
      </c>
      <c r="J511" s="10">
        <f t="shared" si="263"/>
        <v>2840.6</v>
      </c>
      <c r="K511" s="10">
        <f t="shared" si="263"/>
        <v>0</v>
      </c>
      <c r="L511" s="10">
        <f t="shared" si="263"/>
        <v>2840.6</v>
      </c>
      <c r="M511" s="10">
        <f t="shared" si="263"/>
        <v>0</v>
      </c>
      <c r="N511" s="10">
        <f t="shared" si="263"/>
        <v>2894.5</v>
      </c>
      <c r="O511" s="10">
        <f t="shared" si="263"/>
        <v>0</v>
      </c>
      <c r="P511" s="10">
        <f t="shared" si="263"/>
        <v>2894.5</v>
      </c>
      <c r="Q511" s="10">
        <f t="shared" si="263"/>
        <v>0</v>
      </c>
      <c r="R511" s="26"/>
      <c r="S511" s="85"/>
    </row>
    <row r="512" spans="1:19" s="11" customFormat="1" ht="18.75">
      <c r="A512" s="42" t="s">
        <v>190</v>
      </c>
      <c r="B512" s="15" t="s">
        <v>133</v>
      </c>
      <c r="C512" s="15" t="s">
        <v>120</v>
      </c>
      <c r="D512" s="15" t="s">
        <v>373</v>
      </c>
      <c r="E512" s="15" t="s">
        <v>189</v>
      </c>
      <c r="F512" s="10">
        <f>G512+H512+I512</f>
        <v>2944.1</v>
      </c>
      <c r="G512" s="10"/>
      <c r="H512" s="10">
        <v>2944.1</v>
      </c>
      <c r="I512" s="10"/>
      <c r="J512" s="10">
        <f>K512+L512+M512</f>
        <v>2840.6</v>
      </c>
      <c r="K512" s="10"/>
      <c r="L512" s="10">
        <v>2840.6</v>
      </c>
      <c r="M512" s="10"/>
      <c r="N512" s="10">
        <f>O512+P512+Q512</f>
        <v>2894.5</v>
      </c>
      <c r="O512" s="86"/>
      <c r="P512" s="86">
        <v>2894.5</v>
      </c>
      <c r="Q512" s="86"/>
      <c r="R512" s="26"/>
      <c r="S512" s="85"/>
    </row>
    <row r="513" spans="1:19" s="11" customFormat="1" ht="56.25">
      <c r="A513" s="42" t="s">
        <v>455</v>
      </c>
      <c r="B513" s="15" t="s">
        <v>133</v>
      </c>
      <c r="C513" s="15" t="s">
        <v>120</v>
      </c>
      <c r="D513" s="15" t="s">
        <v>463</v>
      </c>
      <c r="E513" s="15"/>
      <c r="F513" s="10">
        <f>F514</f>
        <v>610.5</v>
      </c>
      <c r="G513" s="10">
        <f aca="true" t="shared" si="264" ref="G513:Q513">G514</f>
        <v>0</v>
      </c>
      <c r="H513" s="10">
        <f t="shared" si="264"/>
        <v>610.5</v>
      </c>
      <c r="I513" s="10">
        <f t="shared" si="264"/>
        <v>0</v>
      </c>
      <c r="J513" s="10">
        <f t="shared" si="264"/>
        <v>610.5</v>
      </c>
      <c r="K513" s="10">
        <f t="shared" si="264"/>
        <v>0</v>
      </c>
      <c r="L513" s="10">
        <f t="shared" si="264"/>
        <v>610.5</v>
      </c>
      <c r="M513" s="10">
        <f t="shared" si="264"/>
        <v>0</v>
      </c>
      <c r="N513" s="10">
        <f t="shared" si="264"/>
        <v>610.5</v>
      </c>
      <c r="O513" s="10">
        <f t="shared" si="264"/>
        <v>0</v>
      </c>
      <c r="P513" s="10">
        <f t="shared" si="264"/>
        <v>610.5</v>
      </c>
      <c r="Q513" s="10">
        <f t="shared" si="264"/>
        <v>0</v>
      </c>
      <c r="R513" s="26"/>
      <c r="S513" s="85"/>
    </row>
    <row r="514" spans="1:19" s="11" customFormat="1" ht="18.75">
      <c r="A514" s="42" t="s">
        <v>190</v>
      </c>
      <c r="B514" s="15" t="s">
        <v>133</v>
      </c>
      <c r="C514" s="15" t="s">
        <v>120</v>
      </c>
      <c r="D514" s="15" t="s">
        <v>463</v>
      </c>
      <c r="E514" s="15" t="s">
        <v>189</v>
      </c>
      <c r="F514" s="10">
        <f>G514+H514+I514</f>
        <v>610.5</v>
      </c>
      <c r="G514" s="10"/>
      <c r="H514" s="10">
        <v>610.5</v>
      </c>
      <c r="I514" s="10"/>
      <c r="J514" s="10">
        <f>K514+L514+M514</f>
        <v>610.5</v>
      </c>
      <c r="K514" s="10"/>
      <c r="L514" s="10">
        <v>610.5</v>
      </c>
      <c r="M514" s="10"/>
      <c r="N514" s="10">
        <f>O514+P514+Q514</f>
        <v>610.5</v>
      </c>
      <c r="O514" s="86"/>
      <c r="P514" s="86">
        <v>610.5</v>
      </c>
      <c r="Q514" s="86"/>
      <c r="R514" s="26"/>
      <c r="S514" s="85"/>
    </row>
    <row r="515" spans="1:19" s="11" customFormat="1" ht="18.75">
      <c r="A515" s="43" t="s">
        <v>161</v>
      </c>
      <c r="B515" s="12" t="s">
        <v>133</v>
      </c>
      <c r="C515" s="12" t="s">
        <v>121</v>
      </c>
      <c r="D515" s="12"/>
      <c r="E515" s="12"/>
      <c r="F515" s="13">
        <f>F517+F529</f>
        <v>4072.7999999999997</v>
      </c>
      <c r="G515" s="13">
        <f aca="true" t="shared" si="265" ref="G515:Q515">G517+G529</f>
        <v>0</v>
      </c>
      <c r="H515" s="13">
        <f t="shared" si="265"/>
        <v>4061.5999999999995</v>
      </c>
      <c r="I515" s="13">
        <f t="shared" si="265"/>
        <v>0</v>
      </c>
      <c r="J515" s="13">
        <f t="shared" si="265"/>
        <v>4061.5999999999995</v>
      </c>
      <c r="K515" s="13">
        <f t="shared" si="265"/>
        <v>0</v>
      </c>
      <c r="L515" s="13">
        <f t="shared" si="265"/>
        <v>4061.5999999999995</v>
      </c>
      <c r="M515" s="13">
        <f t="shared" si="265"/>
        <v>0</v>
      </c>
      <c r="N515" s="13">
        <f t="shared" si="265"/>
        <v>4061.5999999999995</v>
      </c>
      <c r="O515" s="13">
        <f t="shared" si="265"/>
        <v>0</v>
      </c>
      <c r="P515" s="13">
        <f t="shared" si="265"/>
        <v>4061.5999999999995</v>
      </c>
      <c r="Q515" s="13">
        <f t="shared" si="265"/>
        <v>0</v>
      </c>
      <c r="R515" s="26"/>
      <c r="S515" s="85"/>
    </row>
    <row r="516" spans="1:19" s="11" customFormat="1" ht="48" customHeight="1">
      <c r="A516" s="42" t="s">
        <v>626</v>
      </c>
      <c r="B516" s="15" t="s">
        <v>133</v>
      </c>
      <c r="C516" s="15" t="s">
        <v>121</v>
      </c>
      <c r="D516" s="15" t="s">
        <v>263</v>
      </c>
      <c r="E516" s="15"/>
      <c r="F516" s="10">
        <f>F517</f>
        <v>4065.7999999999997</v>
      </c>
      <c r="G516" s="10">
        <f aca="true" t="shared" si="266" ref="G516:Q516">G517</f>
        <v>0</v>
      </c>
      <c r="H516" s="10">
        <f t="shared" si="266"/>
        <v>4054.5999999999995</v>
      </c>
      <c r="I516" s="10">
        <f t="shared" si="266"/>
        <v>0</v>
      </c>
      <c r="J516" s="10">
        <f t="shared" si="266"/>
        <v>4054.5999999999995</v>
      </c>
      <c r="K516" s="10">
        <f t="shared" si="266"/>
        <v>0</v>
      </c>
      <c r="L516" s="10">
        <f t="shared" si="266"/>
        <v>4054.5999999999995</v>
      </c>
      <c r="M516" s="10">
        <f t="shared" si="266"/>
        <v>0</v>
      </c>
      <c r="N516" s="10">
        <f t="shared" si="266"/>
        <v>4054.5999999999995</v>
      </c>
      <c r="O516" s="10">
        <f t="shared" si="266"/>
        <v>0</v>
      </c>
      <c r="P516" s="10">
        <f t="shared" si="266"/>
        <v>4054.5999999999995</v>
      </c>
      <c r="Q516" s="10">
        <f t="shared" si="266"/>
        <v>0</v>
      </c>
      <c r="R516" s="26"/>
      <c r="S516" s="85"/>
    </row>
    <row r="517" spans="1:19" s="11" customFormat="1" ht="37.5">
      <c r="A517" s="42" t="s">
        <v>223</v>
      </c>
      <c r="B517" s="15" t="s">
        <v>133</v>
      </c>
      <c r="C517" s="15" t="s">
        <v>121</v>
      </c>
      <c r="D517" s="15" t="s">
        <v>370</v>
      </c>
      <c r="E517" s="15"/>
      <c r="F517" s="10">
        <f aca="true" t="shared" si="267" ref="F517:Q517">F518+F524</f>
        <v>4065.7999999999997</v>
      </c>
      <c r="G517" s="10">
        <f t="shared" si="267"/>
        <v>0</v>
      </c>
      <c r="H517" s="10">
        <f t="shared" si="267"/>
        <v>4054.5999999999995</v>
      </c>
      <c r="I517" s="10">
        <f t="shared" si="267"/>
        <v>0</v>
      </c>
      <c r="J517" s="10">
        <f t="shared" si="267"/>
        <v>4054.5999999999995</v>
      </c>
      <c r="K517" s="10">
        <f t="shared" si="267"/>
        <v>0</v>
      </c>
      <c r="L517" s="10">
        <f t="shared" si="267"/>
        <v>4054.5999999999995</v>
      </c>
      <c r="M517" s="10">
        <f t="shared" si="267"/>
        <v>0</v>
      </c>
      <c r="N517" s="10">
        <f t="shared" si="267"/>
        <v>4054.5999999999995</v>
      </c>
      <c r="O517" s="10">
        <f t="shared" si="267"/>
        <v>0</v>
      </c>
      <c r="P517" s="10">
        <f t="shared" si="267"/>
        <v>4054.5999999999995</v>
      </c>
      <c r="Q517" s="10">
        <f t="shared" si="267"/>
        <v>0</v>
      </c>
      <c r="R517" s="26"/>
      <c r="S517" s="85"/>
    </row>
    <row r="518" spans="1:19" s="11" customFormat="1" ht="56.25">
      <c r="A518" s="42" t="s">
        <v>335</v>
      </c>
      <c r="B518" s="15" t="s">
        <v>133</v>
      </c>
      <c r="C518" s="15" t="s">
        <v>121</v>
      </c>
      <c r="D518" s="15" t="s">
        <v>371</v>
      </c>
      <c r="E518" s="15"/>
      <c r="F518" s="10">
        <f aca="true" t="shared" si="268" ref="F518:Q518">F519+F522</f>
        <v>1155.9</v>
      </c>
      <c r="G518" s="10">
        <f t="shared" si="268"/>
        <v>0</v>
      </c>
      <c r="H518" s="10">
        <f t="shared" si="268"/>
        <v>1144.7</v>
      </c>
      <c r="I518" s="10">
        <f t="shared" si="268"/>
        <v>0</v>
      </c>
      <c r="J518" s="10">
        <f t="shared" si="268"/>
        <v>1144.7</v>
      </c>
      <c r="K518" s="10">
        <f t="shared" si="268"/>
        <v>0</v>
      </c>
      <c r="L518" s="10">
        <f t="shared" si="268"/>
        <v>1144.7</v>
      </c>
      <c r="M518" s="10">
        <f t="shared" si="268"/>
        <v>0</v>
      </c>
      <c r="N518" s="10">
        <f t="shared" si="268"/>
        <v>1144.7</v>
      </c>
      <c r="O518" s="10">
        <f t="shared" si="268"/>
        <v>0</v>
      </c>
      <c r="P518" s="10">
        <f t="shared" si="268"/>
        <v>1144.7</v>
      </c>
      <c r="Q518" s="10">
        <f t="shared" si="268"/>
        <v>0</v>
      </c>
      <c r="R518" s="26"/>
      <c r="S518" s="85"/>
    </row>
    <row r="519" spans="1:19" s="11" customFormat="1" ht="21.75" customHeight="1">
      <c r="A519" s="42" t="s">
        <v>188</v>
      </c>
      <c r="B519" s="15" t="s">
        <v>133</v>
      </c>
      <c r="C519" s="15" t="s">
        <v>121</v>
      </c>
      <c r="D519" s="15" t="s">
        <v>372</v>
      </c>
      <c r="E519" s="15"/>
      <c r="F519" s="10">
        <f>F520+F521</f>
        <v>901.4000000000001</v>
      </c>
      <c r="G519" s="10">
        <f aca="true" t="shared" si="269" ref="G519:Q519">G520+G521</f>
        <v>0</v>
      </c>
      <c r="H519" s="10">
        <f t="shared" si="269"/>
        <v>890.2</v>
      </c>
      <c r="I519" s="10">
        <f t="shared" si="269"/>
        <v>0</v>
      </c>
      <c r="J519" s="10">
        <f t="shared" si="269"/>
        <v>890.2</v>
      </c>
      <c r="K519" s="10">
        <f t="shared" si="269"/>
        <v>0</v>
      </c>
      <c r="L519" s="10">
        <f t="shared" si="269"/>
        <v>890.2</v>
      </c>
      <c r="M519" s="10">
        <f t="shared" si="269"/>
        <v>0</v>
      </c>
      <c r="N519" s="10">
        <f t="shared" si="269"/>
        <v>890.2</v>
      </c>
      <c r="O519" s="10">
        <f t="shared" si="269"/>
        <v>0</v>
      </c>
      <c r="P519" s="10">
        <f t="shared" si="269"/>
        <v>890.2</v>
      </c>
      <c r="Q519" s="10">
        <f t="shared" si="269"/>
        <v>0</v>
      </c>
      <c r="R519" s="26"/>
      <c r="S519" s="85"/>
    </row>
    <row r="520" spans="1:19" s="11" customFormat="1" ht="37.5">
      <c r="A520" s="42" t="s">
        <v>173</v>
      </c>
      <c r="B520" s="15" t="s">
        <v>133</v>
      </c>
      <c r="C520" s="15" t="s">
        <v>121</v>
      </c>
      <c r="D520" s="15" t="s">
        <v>372</v>
      </c>
      <c r="E520" s="15" t="s">
        <v>174</v>
      </c>
      <c r="F520" s="10">
        <v>835.7</v>
      </c>
      <c r="G520" s="10"/>
      <c r="H520" s="10">
        <v>824.5</v>
      </c>
      <c r="I520" s="10"/>
      <c r="J520" s="10">
        <f>K520+L520+M520</f>
        <v>824.5</v>
      </c>
      <c r="K520" s="10"/>
      <c r="L520" s="10">
        <v>824.5</v>
      </c>
      <c r="M520" s="10"/>
      <c r="N520" s="10">
        <f>O520+P520+Q520</f>
        <v>824.5</v>
      </c>
      <c r="O520" s="86"/>
      <c r="P520" s="10">
        <v>824.5</v>
      </c>
      <c r="Q520" s="86"/>
      <c r="R520" s="26"/>
      <c r="S520" s="85"/>
    </row>
    <row r="521" spans="1:19" s="11" customFormat="1" ht="37.5">
      <c r="A521" s="42" t="s">
        <v>92</v>
      </c>
      <c r="B521" s="15" t="s">
        <v>133</v>
      </c>
      <c r="C521" s="15" t="s">
        <v>121</v>
      </c>
      <c r="D521" s="15" t="s">
        <v>372</v>
      </c>
      <c r="E521" s="15" t="s">
        <v>177</v>
      </c>
      <c r="F521" s="10">
        <f>G521+H521+I521</f>
        <v>65.7</v>
      </c>
      <c r="G521" s="10"/>
      <c r="H521" s="10">
        <v>65.7</v>
      </c>
      <c r="I521" s="10"/>
      <c r="J521" s="10">
        <f>K521+L521+M521</f>
        <v>65.7</v>
      </c>
      <c r="K521" s="10"/>
      <c r="L521" s="10">
        <v>65.7</v>
      </c>
      <c r="M521" s="10"/>
      <c r="N521" s="10">
        <f>O521+P521+Q521</f>
        <v>65.7</v>
      </c>
      <c r="O521" s="86"/>
      <c r="P521" s="10">
        <v>65.7</v>
      </c>
      <c r="Q521" s="86"/>
      <c r="R521" s="26"/>
      <c r="S521" s="85"/>
    </row>
    <row r="522" spans="1:19" s="11" customFormat="1" ht="60" customHeight="1">
      <c r="A522" s="42" t="s">
        <v>455</v>
      </c>
      <c r="B522" s="15" t="s">
        <v>133</v>
      </c>
      <c r="C522" s="15" t="s">
        <v>121</v>
      </c>
      <c r="D522" s="15" t="s">
        <v>467</v>
      </c>
      <c r="E522" s="15"/>
      <c r="F522" s="10">
        <f>F523</f>
        <v>254.5</v>
      </c>
      <c r="G522" s="10">
        <f aca="true" t="shared" si="270" ref="G522:Q522">G523</f>
        <v>0</v>
      </c>
      <c r="H522" s="10">
        <f t="shared" si="270"/>
        <v>254.5</v>
      </c>
      <c r="I522" s="10">
        <f t="shared" si="270"/>
        <v>0</v>
      </c>
      <c r="J522" s="10">
        <f t="shared" si="270"/>
        <v>254.5</v>
      </c>
      <c r="K522" s="10">
        <f t="shared" si="270"/>
        <v>0</v>
      </c>
      <c r="L522" s="10">
        <f t="shared" si="270"/>
        <v>254.5</v>
      </c>
      <c r="M522" s="10">
        <f t="shared" si="270"/>
        <v>0</v>
      </c>
      <c r="N522" s="10">
        <f t="shared" si="270"/>
        <v>254.5</v>
      </c>
      <c r="O522" s="10">
        <f t="shared" si="270"/>
        <v>0</v>
      </c>
      <c r="P522" s="10">
        <f t="shared" si="270"/>
        <v>254.5</v>
      </c>
      <c r="Q522" s="10">
        <f t="shared" si="270"/>
        <v>0</v>
      </c>
      <c r="R522" s="26"/>
      <c r="S522" s="85"/>
    </row>
    <row r="523" spans="1:19" s="11" customFormat="1" ht="37.5">
      <c r="A523" s="42" t="s">
        <v>173</v>
      </c>
      <c r="B523" s="15" t="s">
        <v>133</v>
      </c>
      <c r="C523" s="15" t="s">
        <v>121</v>
      </c>
      <c r="D523" s="15" t="s">
        <v>467</v>
      </c>
      <c r="E523" s="15" t="s">
        <v>174</v>
      </c>
      <c r="F523" s="10">
        <f>G523+H523+I523</f>
        <v>254.5</v>
      </c>
      <c r="G523" s="10"/>
      <c r="H523" s="10">
        <v>254.5</v>
      </c>
      <c r="I523" s="10"/>
      <c r="J523" s="10">
        <f>K523+L523+M523</f>
        <v>254.5</v>
      </c>
      <c r="K523" s="10"/>
      <c r="L523" s="10">
        <v>254.5</v>
      </c>
      <c r="M523" s="10"/>
      <c r="N523" s="10">
        <f>O523+P523+Q523</f>
        <v>254.5</v>
      </c>
      <c r="O523" s="86"/>
      <c r="P523" s="86">
        <v>254.5</v>
      </c>
      <c r="Q523" s="86"/>
      <c r="R523" s="26"/>
      <c r="S523" s="85"/>
    </row>
    <row r="524" spans="1:19" s="11" customFormat="1" ht="40.5" customHeight="1">
      <c r="A524" s="42" t="s">
        <v>396</v>
      </c>
      <c r="B524" s="15" t="s">
        <v>133</v>
      </c>
      <c r="C524" s="15" t="s">
        <v>121</v>
      </c>
      <c r="D524" s="15" t="s">
        <v>395</v>
      </c>
      <c r="E524" s="15"/>
      <c r="F524" s="10">
        <f>F525+F527</f>
        <v>2909.8999999999996</v>
      </c>
      <c r="G524" s="10">
        <f aca="true" t="shared" si="271" ref="G524:Q524">G525+G527</f>
        <v>0</v>
      </c>
      <c r="H524" s="10">
        <f t="shared" si="271"/>
        <v>2909.8999999999996</v>
      </c>
      <c r="I524" s="10">
        <f t="shared" si="271"/>
        <v>0</v>
      </c>
      <c r="J524" s="10">
        <f t="shared" si="271"/>
        <v>2909.8999999999996</v>
      </c>
      <c r="K524" s="10">
        <f t="shared" si="271"/>
        <v>0</v>
      </c>
      <c r="L524" s="10">
        <f t="shared" si="271"/>
        <v>2909.8999999999996</v>
      </c>
      <c r="M524" s="10">
        <f t="shared" si="271"/>
        <v>0</v>
      </c>
      <c r="N524" s="10">
        <f t="shared" si="271"/>
        <v>2909.8999999999996</v>
      </c>
      <c r="O524" s="10">
        <f t="shared" si="271"/>
        <v>0</v>
      </c>
      <c r="P524" s="10">
        <f t="shared" si="271"/>
        <v>2909.8999999999996</v>
      </c>
      <c r="Q524" s="10">
        <f t="shared" si="271"/>
        <v>0</v>
      </c>
      <c r="R524" s="26"/>
      <c r="S524" s="85"/>
    </row>
    <row r="525" spans="1:19" s="11" customFormat="1" ht="18.75">
      <c r="A525" s="42" t="s">
        <v>393</v>
      </c>
      <c r="B525" s="15" t="s">
        <v>133</v>
      </c>
      <c r="C525" s="15" t="s">
        <v>121</v>
      </c>
      <c r="D525" s="15" t="s">
        <v>397</v>
      </c>
      <c r="E525" s="15"/>
      <c r="F525" s="10">
        <f>F526</f>
        <v>1729.6</v>
      </c>
      <c r="G525" s="10">
        <f aca="true" t="shared" si="272" ref="G525:Q525">G526</f>
        <v>0</v>
      </c>
      <c r="H525" s="10">
        <f t="shared" si="272"/>
        <v>1729.6</v>
      </c>
      <c r="I525" s="10">
        <f t="shared" si="272"/>
        <v>0</v>
      </c>
      <c r="J525" s="10">
        <f t="shared" si="272"/>
        <v>1729.6</v>
      </c>
      <c r="K525" s="10">
        <f t="shared" si="272"/>
        <v>0</v>
      </c>
      <c r="L525" s="10">
        <f t="shared" si="272"/>
        <v>1729.6</v>
      </c>
      <c r="M525" s="10">
        <f t="shared" si="272"/>
        <v>0</v>
      </c>
      <c r="N525" s="10">
        <f t="shared" si="272"/>
        <v>1729.6</v>
      </c>
      <c r="O525" s="10">
        <f t="shared" si="272"/>
        <v>0</v>
      </c>
      <c r="P525" s="10">
        <f t="shared" si="272"/>
        <v>1729.6</v>
      </c>
      <c r="Q525" s="10">
        <f t="shared" si="272"/>
        <v>0</v>
      </c>
      <c r="R525" s="26"/>
      <c r="S525" s="85"/>
    </row>
    <row r="526" spans="1:19" s="11" customFormat="1" ht="18.75">
      <c r="A526" s="42" t="s">
        <v>675</v>
      </c>
      <c r="B526" s="15" t="s">
        <v>133</v>
      </c>
      <c r="C526" s="15" t="s">
        <v>121</v>
      </c>
      <c r="D526" s="15" t="s">
        <v>397</v>
      </c>
      <c r="E526" s="15" t="s">
        <v>152</v>
      </c>
      <c r="F526" s="10">
        <f>G526+H526+I526</f>
        <v>1729.6</v>
      </c>
      <c r="G526" s="10"/>
      <c r="H526" s="10">
        <v>1729.6</v>
      </c>
      <c r="I526" s="10"/>
      <c r="J526" s="10">
        <f>K526+L526+M526</f>
        <v>1729.6</v>
      </c>
      <c r="K526" s="10"/>
      <c r="L526" s="10">
        <v>1729.6</v>
      </c>
      <c r="M526" s="10"/>
      <c r="N526" s="10">
        <f>O526+P526+Q526</f>
        <v>1729.6</v>
      </c>
      <c r="O526" s="18"/>
      <c r="P526" s="18">
        <v>1729.6</v>
      </c>
      <c r="Q526" s="18"/>
      <c r="R526" s="26"/>
      <c r="S526" s="85"/>
    </row>
    <row r="527" spans="1:19" s="11" customFormat="1" ht="56.25">
      <c r="A527" s="42" t="s">
        <v>455</v>
      </c>
      <c r="B527" s="15" t="s">
        <v>133</v>
      </c>
      <c r="C527" s="15" t="s">
        <v>121</v>
      </c>
      <c r="D527" s="15" t="s">
        <v>464</v>
      </c>
      <c r="E527" s="15"/>
      <c r="F527" s="10">
        <f>F528</f>
        <v>1180.3</v>
      </c>
      <c r="G527" s="10">
        <f aca="true" t="shared" si="273" ref="G527:Q527">G528</f>
        <v>0</v>
      </c>
      <c r="H527" s="10">
        <f t="shared" si="273"/>
        <v>1180.3</v>
      </c>
      <c r="I527" s="10">
        <f t="shared" si="273"/>
        <v>0</v>
      </c>
      <c r="J527" s="10">
        <f t="shared" si="273"/>
        <v>1180.3</v>
      </c>
      <c r="K527" s="10">
        <f t="shared" si="273"/>
        <v>0</v>
      </c>
      <c r="L527" s="10">
        <f t="shared" si="273"/>
        <v>1180.3</v>
      </c>
      <c r="M527" s="10">
        <f t="shared" si="273"/>
        <v>0</v>
      </c>
      <c r="N527" s="10">
        <f t="shared" si="273"/>
        <v>1180.3</v>
      </c>
      <c r="O527" s="10">
        <f t="shared" si="273"/>
        <v>0</v>
      </c>
      <c r="P527" s="10">
        <f t="shared" si="273"/>
        <v>1180.3</v>
      </c>
      <c r="Q527" s="10">
        <f t="shared" si="273"/>
        <v>0</v>
      </c>
      <c r="R527" s="26"/>
      <c r="S527" s="85"/>
    </row>
    <row r="528" spans="1:19" s="11" customFormat="1" ht="18.75">
      <c r="A528" s="42" t="s">
        <v>675</v>
      </c>
      <c r="B528" s="15" t="s">
        <v>133</v>
      </c>
      <c r="C528" s="15" t="s">
        <v>121</v>
      </c>
      <c r="D528" s="15" t="s">
        <v>464</v>
      </c>
      <c r="E528" s="15" t="s">
        <v>152</v>
      </c>
      <c r="F528" s="10">
        <f>G528+H528+I528</f>
        <v>1180.3</v>
      </c>
      <c r="G528" s="10"/>
      <c r="H528" s="10">
        <v>1180.3</v>
      </c>
      <c r="I528" s="10"/>
      <c r="J528" s="10">
        <f>K528+L528+M528</f>
        <v>1180.3</v>
      </c>
      <c r="K528" s="10"/>
      <c r="L528" s="10">
        <v>1180.3</v>
      </c>
      <c r="M528" s="10"/>
      <c r="N528" s="10">
        <f>O528+P528+Q528</f>
        <v>1180.3</v>
      </c>
      <c r="O528" s="18"/>
      <c r="P528" s="18">
        <v>1180.3</v>
      </c>
      <c r="Q528" s="18"/>
      <c r="R528" s="26"/>
      <c r="S528" s="85"/>
    </row>
    <row r="529" spans="1:19" s="11" customFormat="1" ht="56.25">
      <c r="A529" s="42" t="s">
        <v>538</v>
      </c>
      <c r="B529" s="15" t="s">
        <v>133</v>
      </c>
      <c r="C529" s="15" t="s">
        <v>121</v>
      </c>
      <c r="D529" s="15" t="s">
        <v>246</v>
      </c>
      <c r="E529" s="15"/>
      <c r="F529" s="10">
        <f>F530</f>
        <v>7</v>
      </c>
      <c r="G529" s="10">
        <f aca="true" t="shared" si="274" ref="G529:Q532">G530</f>
        <v>0</v>
      </c>
      <c r="H529" s="10">
        <f t="shared" si="274"/>
        <v>7</v>
      </c>
      <c r="I529" s="10">
        <f t="shared" si="274"/>
        <v>0</v>
      </c>
      <c r="J529" s="10">
        <f t="shared" si="274"/>
        <v>7</v>
      </c>
      <c r="K529" s="10">
        <f t="shared" si="274"/>
        <v>0</v>
      </c>
      <c r="L529" s="10">
        <f t="shared" si="274"/>
        <v>7</v>
      </c>
      <c r="M529" s="10">
        <f t="shared" si="274"/>
        <v>0</v>
      </c>
      <c r="N529" s="10">
        <f t="shared" si="274"/>
        <v>7</v>
      </c>
      <c r="O529" s="10">
        <f t="shared" si="274"/>
        <v>0</v>
      </c>
      <c r="P529" s="10">
        <f t="shared" si="274"/>
        <v>7</v>
      </c>
      <c r="Q529" s="10">
        <f t="shared" si="274"/>
        <v>0</v>
      </c>
      <c r="R529" s="26"/>
      <c r="S529" s="85"/>
    </row>
    <row r="530" spans="1:19" s="11" customFormat="1" ht="56.25">
      <c r="A530" s="42" t="s">
        <v>362</v>
      </c>
      <c r="B530" s="15" t="s">
        <v>133</v>
      </c>
      <c r="C530" s="15" t="s">
        <v>121</v>
      </c>
      <c r="D530" s="15" t="s">
        <v>65</v>
      </c>
      <c r="E530" s="15"/>
      <c r="F530" s="10">
        <f>F531</f>
        <v>7</v>
      </c>
      <c r="G530" s="10">
        <f t="shared" si="274"/>
        <v>0</v>
      </c>
      <c r="H530" s="10">
        <f t="shared" si="274"/>
        <v>7</v>
      </c>
      <c r="I530" s="10">
        <f t="shared" si="274"/>
        <v>0</v>
      </c>
      <c r="J530" s="10">
        <f t="shared" si="274"/>
        <v>7</v>
      </c>
      <c r="K530" s="10">
        <f t="shared" si="274"/>
        <v>0</v>
      </c>
      <c r="L530" s="10">
        <f t="shared" si="274"/>
        <v>7</v>
      </c>
      <c r="M530" s="10">
        <f t="shared" si="274"/>
        <v>0</v>
      </c>
      <c r="N530" s="10">
        <f t="shared" si="274"/>
        <v>7</v>
      </c>
      <c r="O530" s="10">
        <f t="shared" si="274"/>
        <v>0</v>
      </c>
      <c r="P530" s="10">
        <f t="shared" si="274"/>
        <v>7</v>
      </c>
      <c r="Q530" s="10">
        <f t="shared" si="274"/>
        <v>0</v>
      </c>
      <c r="R530" s="26"/>
      <c r="S530" s="85"/>
    </row>
    <row r="531" spans="1:19" s="11" customFormat="1" ht="56.25">
      <c r="A531" s="42" t="s">
        <v>655</v>
      </c>
      <c r="B531" s="15" t="s">
        <v>133</v>
      </c>
      <c r="C531" s="15" t="s">
        <v>121</v>
      </c>
      <c r="D531" s="15" t="s">
        <v>537</v>
      </c>
      <c r="E531" s="15"/>
      <c r="F531" s="10">
        <f>F532</f>
        <v>7</v>
      </c>
      <c r="G531" s="10">
        <f t="shared" si="274"/>
        <v>0</v>
      </c>
      <c r="H531" s="10">
        <f t="shared" si="274"/>
        <v>7</v>
      </c>
      <c r="I531" s="10">
        <f t="shared" si="274"/>
        <v>0</v>
      </c>
      <c r="J531" s="10">
        <f t="shared" si="274"/>
        <v>7</v>
      </c>
      <c r="K531" s="10">
        <f t="shared" si="274"/>
        <v>0</v>
      </c>
      <c r="L531" s="10">
        <f t="shared" si="274"/>
        <v>7</v>
      </c>
      <c r="M531" s="10">
        <f t="shared" si="274"/>
        <v>0</v>
      </c>
      <c r="N531" s="10">
        <f t="shared" si="274"/>
        <v>7</v>
      </c>
      <c r="O531" s="10">
        <f t="shared" si="274"/>
        <v>0</v>
      </c>
      <c r="P531" s="10">
        <f t="shared" si="274"/>
        <v>7</v>
      </c>
      <c r="Q531" s="10">
        <f t="shared" si="274"/>
        <v>0</v>
      </c>
      <c r="R531" s="26"/>
      <c r="S531" s="85"/>
    </row>
    <row r="532" spans="1:19" s="11" customFormat="1" ht="37.5">
      <c r="A532" s="42" t="s">
        <v>104</v>
      </c>
      <c r="B532" s="15" t="s">
        <v>133</v>
      </c>
      <c r="C532" s="15" t="s">
        <v>121</v>
      </c>
      <c r="D532" s="15" t="s">
        <v>536</v>
      </c>
      <c r="E532" s="15"/>
      <c r="F532" s="10">
        <f>F533</f>
        <v>7</v>
      </c>
      <c r="G532" s="10">
        <f t="shared" si="274"/>
        <v>0</v>
      </c>
      <c r="H532" s="10">
        <f t="shared" si="274"/>
        <v>7</v>
      </c>
      <c r="I532" s="10">
        <f t="shared" si="274"/>
        <v>0</v>
      </c>
      <c r="J532" s="10">
        <f t="shared" si="274"/>
        <v>7</v>
      </c>
      <c r="K532" s="10">
        <f t="shared" si="274"/>
        <v>0</v>
      </c>
      <c r="L532" s="10">
        <f t="shared" si="274"/>
        <v>7</v>
      </c>
      <c r="M532" s="10">
        <f t="shared" si="274"/>
        <v>0</v>
      </c>
      <c r="N532" s="10">
        <f t="shared" si="274"/>
        <v>7</v>
      </c>
      <c r="O532" s="10">
        <f t="shared" si="274"/>
        <v>0</v>
      </c>
      <c r="P532" s="10">
        <f t="shared" si="274"/>
        <v>7</v>
      </c>
      <c r="Q532" s="10">
        <f t="shared" si="274"/>
        <v>0</v>
      </c>
      <c r="R532" s="26"/>
      <c r="S532" s="85"/>
    </row>
    <row r="533" spans="1:19" s="11" customFormat="1" ht="37.5">
      <c r="A533" s="42" t="s">
        <v>92</v>
      </c>
      <c r="B533" s="15" t="s">
        <v>133</v>
      </c>
      <c r="C533" s="15" t="s">
        <v>121</v>
      </c>
      <c r="D533" s="15" t="s">
        <v>536</v>
      </c>
      <c r="E533" s="15" t="s">
        <v>177</v>
      </c>
      <c r="F533" s="10">
        <f>G533+H533+I533</f>
        <v>7</v>
      </c>
      <c r="G533" s="10"/>
      <c r="H533" s="10">
        <v>7</v>
      </c>
      <c r="I533" s="10"/>
      <c r="J533" s="10">
        <f>K533+L533+M533</f>
        <v>7</v>
      </c>
      <c r="K533" s="10"/>
      <c r="L533" s="10">
        <v>7</v>
      </c>
      <c r="M533" s="10"/>
      <c r="N533" s="10">
        <f>O533+P533+Q533</f>
        <v>7</v>
      </c>
      <c r="O533" s="86"/>
      <c r="P533" s="86">
        <v>7</v>
      </c>
      <c r="Q533" s="86"/>
      <c r="R533" s="26"/>
      <c r="S533" s="85"/>
    </row>
    <row r="534" spans="1:19" s="11" customFormat="1" ht="18.75">
      <c r="A534" s="43" t="s">
        <v>151</v>
      </c>
      <c r="B534" s="12" t="s">
        <v>125</v>
      </c>
      <c r="C534" s="12" t="s">
        <v>400</v>
      </c>
      <c r="D534" s="12"/>
      <c r="E534" s="12"/>
      <c r="F534" s="13">
        <f>F535+F541</f>
        <v>953.5</v>
      </c>
      <c r="G534" s="13">
        <f aca="true" t="shared" si="275" ref="G534:Q534">G535+G541</f>
        <v>551.5</v>
      </c>
      <c r="H534" s="13">
        <f t="shared" si="275"/>
        <v>402</v>
      </c>
      <c r="I534" s="13">
        <f t="shared" si="275"/>
        <v>0</v>
      </c>
      <c r="J534" s="13">
        <f t="shared" si="275"/>
        <v>953.5</v>
      </c>
      <c r="K534" s="13">
        <f t="shared" si="275"/>
        <v>551.5</v>
      </c>
      <c r="L534" s="13">
        <f t="shared" si="275"/>
        <v>402</v>
      </c>
      <c r="M534" s="13">
        <f t="shared" si="275"/>
        <v>0</v>
      </c>
      <c r="N534" s="13">
        <f t="shared" si="275"/>
        <v>953.5</v>
      </c>
      <c r="O534" s="13">
        <f t="shared" si="275"/>
        <v>551.5</v>
      </c>
      <c r="P534" s="13">
        <f t="shared" si="275"/>
        <v>402</v>
      </c>
      <c r="Q534" s="13">
        <f t="shared" si="275"/>
        <v>0</v>
      </c>
      <c r="R534" s="26"/>
      <c r="S534" s="85"/>
    </row>
    <row r="535" spans="1:19" s="11" customFormat="1" ht="18.75">
      <c r="A535" s="43" t="s">
        <v>186</v>
      </c>
      <c r="B535" s="12" t="s">
        <v>125</v>
      </c>
      <c r="C535" s="12" t="s">
        <v>129</v>
      </c>
      <c r="D535" s="12"/>
      <c r="E535" s="12"/>
      <c r="F535" s="13">
        <f>F536</f>
        <v>551.5</v>
      </c>
      <c r="G535" s="13">
        <f aca="true" t="shared" si="276" ref="G535:Q535">G536</f>
        <v>551.5</v>
      </c>
      <c r="H535" s="13">
        <f t="shared" si="276"/>
        <v>0</v>
      </c>
      <c r="I535" s="13">
        <f t="shared" si="276"/>
        <v>0</v>
      </c>
      <c r="J535" s="13">
        <f t="shared" si="276"/>
        <v>551.5</v>
      </c>
      <c r="K535" s="13">
        <f t="shared" si="276"/>
        <v>551.5</v>
      </c>
      <c r="L535" s="13">
        <f t="shared" si="276"/>
        <v>0</v>
      </c>
      <c r="M535" s="13">
        <f t="shared" si="276"/>
        <v>0</v>
      </c>
      <c r="N535" s="13">
        <f t="shared" si="276"/>
        <v>551.5</v>
      </c>
      <c r="O535" s="13">
        <f t="shared" si="276"/>
        <v>551.5</v>
      </c>
      <c r="P535" s="13">
        <f t="shared" si="276"/>
        <v>0</v>
      </c>
      <c r="Q535" s="13">
        <f t="shared" si="276"/>
        <v>0</v>
      </c>
      <c r="R535" s="26"/>
      <c r="S535" s="85"/>
    </row>
    <row r="536" spans="1:19" s="11" customFormat="1" ht="56.25">
      <c r="A536" s="42" t="s">
        <v>469</v>
      </c>
      <c r="B536" s="15" t="s">
        <v>125</v>
      </c>
      <c r="C536" s="15" t="s">
        <v>129</v>
      </c>
      <c r="D536" s="15" t="s">
        <v>252</v>
      </c>
      <c r="E536" s="15"/>
      <c r="F536" s="10">
        <f>F537</f>
        <v>551.5</v>
      </c>
      <c r="G536" s="10">
        <f aca="true" t="shared" si="277" ref="G536:Q539">G537</f>
        <v>551.5</v>
      </c>
      <c r="H536" s="10">
        <f t="shared" si="277"/>
        <v>0</v>
      </c>
      <c r="I536" s="10">
        <f t="shared" si="277"/>
        <v>0</v>
      </c>
      <c r="J536" s="10">
        <f t="shared" si="277"/>
        <v>551.5</v>
      </c>
      <c r="K536" s="10">
        <f t="shared" si="277"/>
        <v>551.5</v>
      </c>
      <c r="L536" s="10">
        <f t="shared" si="277"/>
        <v>0</v>
      </c>
      <c r="M536" s="10">
        <f t="shared" si="277"/>
        <v>0</v>
      </c>
      <c r="N536" s="10">
        <f t="shared" si="277"/>
        <v>551.5</v>
      </c>
      <c r="O536" s="10">
        <f t="shared" si="277"/>
        <v>551.5</v>
      </c>
      <c r="P536" s="10">
        <f t="shared" si="277"/>
        <v>0</v>
      </c>
      <c r="Q536" s="10">
        <f t="shared" si="277"/>
        <v>0</v>
      </c>
      <c r="R536" s="26"/>
      <c r="S536" s="85"/>
    </row>
    <row r="537" spans="1:19" s="11" customFormat="1" ht="56.25">
      <c r="A537" s="42" t="s">
        <v>472</v>
      </c>
      <c r="B537" s="15" t="s">
        <v>125</v>
      </c>
      <c r="C537" s="15" t="s">
        <v>129</v>
      </c>
      <c r="D537" s="15" t="s">
        <v>12</v>
      </c>
      <c r="E537" s="15"/>
      <c r="F537" s="10">
        <f>F538</f>
        <v>551.5</v>
      </c>
      <c r="G537" s="10">
        <f t="shared" si="277"/>
        <v>551.5</v>
      </c>
      <c r="H537" s="10">
        <f t="shared" si="277"/>
        <v>0</v>
      </c>
      <c r="I537" s="10">
        <f t="shared" si="277"/>
        <v>0</v>
      </c>
      <c r="J537" s="10">
        <f t="shared" si="277"/>
        <v>551.5</v>
      </c>
      <c r="K537" s="10">
        <f t="shared" si="277"/>
        <v>551.5</v>
      </c>
      <c r="L537" s="10">
        <f t="shared" si="277"/>
        <v>0</v>
      </c>
      <c r="M537" s="10">
        <f t="shared" si="277"/>
        <v>0</v>
      </c>
      <c r="N537" s="10">
        <f t="shared" si="277"/>
        <v>551.5</v>
      </c>
      <c r="O537" s="10">
        <f t="shared" si="277"/>
        <v>551.5</v>
      </c>
      <c r="P537" s="10">
        <f t="shared" si="277"/>
        <v>0</v>
      </c>
      <c r="Q537" s="10">
        <f t="shared" si="277"/>
        <v>0</v>
      </c>
      <c r="R537" s="26"/>
      <c r="S537" s="85"/>
    </row>
    <row r="538" spans="1:19" s="11" customFormat="1" ht="39" customHeight="1">
      <c r="A538" s="42" t="s">
        <v>381</v>
      </c>
      <c r="B538" s="15" t="s">
        <v>125</v>
      </c>
      <c r="C538" s="15" t="s">
        <v>129</v>
      </c>
      <c r="D538" s="15" t="s">
        <v>382</v>
      </c>
      <c r="E538" s="15"/>
      <c r="F538" s="10">
        <f>F539</f>
        <v>551.5</v>
      </c>
      <c r="G538" s="10">
        <f t="shared" si="277"/>
        <v>551.5</v>
      </c>
      <c r="H538" s="10">
        <f t="shared" si="277"/>
        <v>0</v>
      </c>
      <c r="I538" s="10">
        <f t="shared" si="277"/>
        <v>0</v>
      </c>
      <c r="J538" s="10">
        <f t="shared" si="277"/>
        <v>551.5</v>
      </c>
      <c r="K538" s="10">
        <f t="shared" si="277"/>
        <v>551.5</v>
      </c>
      <c r="L538" s="10">
        <f t="shared" si="277"/>
        <v>0</v>
      </c>
      <c r="M538" s="10">
        <f t="shared" si="277"/>
        <v>0</v>
      </c>
      <c r="N538" s="10">
        <f t="shared" si="277"/>
        <v>551.5</v>
      </c>
      <c r="O538" s="10">
        <f t="shared" si="277"/>
        <v>551.5</v>
      </c>
      <c r="P538" s="10">
        <f t="shared" si="277"/>
        <v>0</v>
      </c>
      <c r="Q538" s="10">
        <f t="shared" si="277"/>
        <v>0</v>
      </c>
      <c r="R538" s="26"/>
      <c r="S538" s="85"/>
    </row>
    <row r="539" spans="1:19" s="11" customFormat="1" ht="102.75" customHeight="1">
      <c r="A539" s="49" t="s">
        <v>421</v>
      </c>
      <c r="B539" s="15" t="s">
        <v>125</v>
      </c>
      <c r="C539" s="15" t="s">
        <v>129</v>
      </c>
      <c r="D539" s="15" t="s">
        <v>383</v>
      </c>
      <c r="E539" s="15"/>
      <c r="F539" s="10">
        <f>F540</f>
        <v>551.5</v>
      </c>
      <c r="G539" s="10">
        <f t="shared" si="277"/>
        <v>551.5</v>
      </c>
      <c r="H539" s="10">
        <f t="shared" si="277"/>
        <v>0</v>
      </c>
      <c r="I539" s="10">
        <f t="shared" si="277"/>
        <v>0</v>
      </c>
      <c r="J539" s="10">
        <f t="shared" si="277"/>
        <v>551.5</v>
      </c>
      <c r="K539" s="10">
        <f t="shared" si="277"/>
        <v>551.5</v>
      </c>
      <c r="L539" s="10">
        <f t="shared" si="277"/>
        <v>0</v>
      </c>
      <c r="M539" s="10">
        <f t="shared" si="277"/>
        <v>0</v>
      </c>
      <c r="N539" s="10">
        <f t="shared" si="277"/>
        <v>551.5</v>
      </c>
      <c r="O539" s="10">
        <f t="shared" si="277"/>
        <v>551.5</v>
      </c>
      <c r="P539" s="10">
        <f t="shared" si="277"/>
        <v>0</v>
      </c>
      <c r="Q539" s="10">
        <f t="shared" si="277"/>
        <v>0</v>
      </c>
      <c r="R539" s="26"/>
      <c r="S539" s="85"/>
    </row>
    <row r="540" spans="1:19" s="11" customFormat="1" ht="37.5">
      <c r="A540" s="42" t="s">
        <v>92</v>
      </c>
      <c r="B540" s="15" t="s">
        <v>125</v>
      </c>
      <c r="C540" s="15" t="s">
        <v>129</v>
      </c>
      <c r="D540" s="15" t="s">
        <v>383</v>
      </c>
      <c r="E540" s="15" t="s">
        <v>177</v>
      </c>
      <c r="F540" s="10">
        <f>G540+H540+I540</f>
        <v>551.5</v>
      </c>
      <c r="G540" s="10">
        <v>551.5</v>
      </c>
      <c r="H540" s="10"/>
      <c r="I540" s="10"/>
      <c r="J540" s="10">
        <f>K540+L540+M540</f>
        <v>551.5</v>
      </c>
      <c r="K540" s="10">
        <v>551.5</v>
      </c>
      <c r="L540" s="10"/>
      <c r="M540" s="10"/>
      <c r="N540" s="10">
        <f>O540+P540+Q540</f>
        <v>551.5</v>
      </c>
      <c r="O540" s="89">
        <v>551.5</v>
      </c>
      <c r="P540" s="89"/>
      <c r="Q540" s="89"/>
      <c r="R540" s="26"/>
      <c r="S540" s="85"/>
    </row>
    <row r="541" spans="1:19" s="11" customFormat="1" ht="18.75">
      <c r="A541" s="43" t="s">
        <v>228</v>
      </c>
      <c r="B541" s="12" t="s">
        <v>125</v>
      </c>
      <c r="C541" s="12" t="s">
        <v>125</v>
      </c>
      <c r="D541" s="12"/>
      <c r="E541" s="12"/>
      <c r="F541" s="13">
        <f>F542</f>
        <v>402</v>
      </c>
      <c r="G541" s="13">
        <f aca="true" t="shared" si="278" ref="G541:Q543">G542</f>
        <v>0</v>
      </c>
      <c r="H541" s="13">
        <f t="shared" si="278"/>
        <v>402</v>
      </c>
      <c r="I541" s="13">
        <f t="shared" si="278"/>
        <v>0</v>
      </c>
      <c r="J541" s="13">
        <f t="shared" si="278"/>
        <v>402</v>
      </c>
      <c r="K541" s="13">
        <f t="shared" si="278"/>
        <v>0</v>
      </c>
      <c r="L541" s="13">
        <f t="shared" si="278"/>
        <v>402</v>
      </c>
      <c r="M541" s="13">
        <f t="shared" si="278"/>
        <v>0</v>
      </c>
      <c r="N541" s="13">
        <f t="shared" si="278"/>
        <v>402</v>
      </c>
      <c r="O541" s="13">
        <f t="shared" si="278"/>
        <v>0</v>
      </c>
      <c r="P541" s="13">
        <f t="shared" si="278"/>
        <v>402</v>
      </c>
      <c r="Q541" s="13">
        <f t="shared" si="278"/>
        <v>0</v>
      </c>
      <c r="R541" s="26"/>
      <c r="S541" s="85"/>
    </row>
    <row r="542" spans="1:19" s="11" customFormat="1" ht="57" customHeight="1">
      <c r="A542" s="42" t="s">
        <v>510</v>
      </c>
      <c r="B542" s="15" t="s">
        <v>125</v>
      </c>
      <c r="C542" s="15" t="s">
        <v>125</v>
      </c>
      <c r="D542" s="15" t="s">
        <v>275</v>
      </c>
      <c r="E542" s="15"/>
      <c r="F542" s="10">
        <f>F543</f>
        <v>402</v>
      </c>
      <c r="G542" s="10">
        <f t="shared" si="278"/>
        <v>0</v>
      </c>
      <c r="H542" s="10">
        <f t="shared" si="278"/>
        <v>402</v>
      </c>
      <c r="I542" s="10">
        <f t="shared" si="278"/>
        <v>0</v>
      </c>
      <c r="J542" s="10">
        <f t="shared" si="278"/>
        <v>402</v>
      </c>
      <c r="K542" s="10">
        <f t="shared" si="278"/>
        <v>0</v>
      </c>
      <c r="L542" s="10">
        <f t="shared" si="278"/>
        <v>402</v>
      </c>
      <c r="M542" s="10">
        <f t="shared" si="278"/>
        <v>0</v>
      </c>
      <c r="N542" s="10">
        <f t="shared" si="278"/>
        <v>402</v>
      </c>
      <c r="O542" s="10">
        <f t="shared" si="278"/>
        <v>0</v>
      </c>
      <c r="P542" s="10">
        <f t="shared" si="278"/>
        <v>402</v>
      </c>
      <c r="Q542" s="10">
        <f t="shared" si="278"/>
        <v>0</v>
      </c>
      <c r="R542" s="26"/>
      <c r="S542" s="85"/>
    </row>
    <row r="543" spans="1:19" s="11" customFormat="1" ht="37.5">
      <c r="A543" s="42" t="s">
        <v>566</v>
      </c>
      <c r="B543" s="15" t="s">
        <v>125</v>
      </c>
      <c r="C543" s="15" t="s">
        <v>125</v>
      </c>
      <c r="D543" s="15" t="s">
        <v>309</v>
      </c>
      <c r="E543" s="15"/>
      <c r="F543" s="10">
        <f>F544</f>
        <v>402</v>
      </c>
      <c r="G543" s="10">
        <f t="shared" si="278"/>
        <v>0</v>
      </c>
      <c r="H543" s="10">
        <f t="shared" si="278"/>
        <v>402</v>
      </c>
      <c r="I543" s="10">
        <f t="shared" si="278"/>
        <v>0</v>
      </c>
      <c r="J543" s="10">
        <f t="shared" si="278"/>
        <v>402</v>
      </c>
      <c r="K543" s="10">
        <f t="shared" si="278"/>
        <v>0</v>
      </c>
      <c r="L543" s="10">
        <f t="shared" si="278"/>
        <v>402</v>
      </c>
      <c r="M543" s="10">
        <f t="shared" si="278"/>
        <v>0</v>
      </c>
      <c r="N543" s="10">
        <f t="shared" si="278"/>
        <v>402</v>
      </c>
      <c r="O543" s="10">
        <f t="shared" si="278"/>
        <v>0</v>
      </c>
      <c r="P543" s="10">
        <f t="shared" si="278"/>
        <v>402</v>
      </c>
      <c r="Q543" s="10">
        <f t="shared" si="278"/>
        <v>0</v>
      </c>
      <c r="R543" s="26"/>
      <c r="S543" s="85"/>
    </row>
    <row r="544" spans="1:19" s="11" customFormat="1" ht="21.75" customHeight="1">
      <c r="A544" s="42" t="s">
        <v>227</v>
      </c>
      <c r="B544" s="15" t="s">
        <v>125</v>
      </c>
      <c r="C544" s="15" t="s">
        <v>125</v>
      </c>
      <c r="D544" s="29" t="s">
        <v>310</v>
      </c>
      <c r="E544" s="15"/>
      <c r="F544" s="10">
        <f>F545+F547+F548+F546</f>
        <v>402</v>
      </c>
      <c r="G544" s="10">
        <f aca="true" t="shared" si="279" ref="G544:Q544">G545+G547+G548+G546</f>
        <v>0</v>
      </c>
      <c r="H544" s="10">
        <f t="shared" si="279"/>
        <v>402</v>
      </c>
      <c r="I544" s="10">
        <f t="shared" si="279"/>
        <v>0</v>
      </c>
      <c r="J544" s="10">
        <f t="shared" si="279"/>
        <v>402</v>
      </c>
      <c r="K544" s="10">
        <f t="shared" si="279"/>
        <v>0</v>
      </c>
      <c r="L544" s="10">
        <f t="shared" si="279"/>
        <v>402</v>
      </c>
      <c r="M544" s="10">
        <f t="shared" si="279"/>
        <v>0</v>
      </c>
      <c r="N544" s="10">
        <f t="shared" si="279"/>
        <v>402</v>
      </c>
      <c r="O544" s="10">
        <f t="shared" si="279"/>
        <v>0</v>
      </c>
      <c r="P544" s="10">
        <f t="shared" si="279"/>
        <v>402</v>
      </c>
      <c r="Q544" s="10">
        <f t="shared" si="279"/>
        <v>0</v>
      </c>
      <c r="R544" s="26"/>
      <c r="S544" s="85"/>
    </row>
    <row r="545" spans="1:19" s="11" customFormat="1" ht="37.5">
      <c r="A545" s="42" t="s">
        <v>92</v>
      </c>
      <c r="B545" s="15" t="s">
        <v>125</v>
      </c>
      <c r="C545" s="15" t="s">
        <v>125</v>
      </c>
      <c r="D545" s="29" t="s">
        <v>310</v>
      </c>
      <c r="E545" s="15" t="s">
        <v>177</v>
      </c>
      <c r="F545" s="10">
        <f>G545+H545+I545</f>
        <v>120</v>
      </c>
      <c r="G545" s="10"/>
      <c r="H545" s="10">
        <v>120</v>
      </c>
      <c r="I545" s="10"/>
      <c r="J545" s="10">
        <f>K545+L545+M545</f>
        <v>120</v>
      </c>
      <c r="K545" s="10"/>
      <c r="L545" s="10">
        <v>120</v>
      </c>
      <c r="M545" s="10"/>
      <c r="N545" s="10">
        <f>O545+P545+Q545</f>
        <v>120</v>
      </c>
      <c r="O545" s="86"/>
      <c r="P545" s="86">
        <v>120</v>
      </c>
      <c r="Q545" s="86"/>
      <c r="R545" s="26"/>
      <c r="S545" s="85"/>
    </row>
    <row r="546" spans="1:19" s="11" customFormat="1" ht="37.5">
      <c r="A546" s="42" t="s">
        <v>220</v>
      </c>
      <c r="B546" s="15" t="s">
        <v>125</v>
      </c>
      <c r="C546" s="15" t="s">
        <v>125</v>
      </c>
      <c r="D546" s="29" t="s">
        <v>310</v>
      </c>
      <c r="E546" s="15" t="s">
        <v>219</v>
      </c>
      <c r="F546" s="10">
        <f>G546+H546+I546</f>
        <v>144</v>
      </c>
      <c r="G546" s="10"/>
      <c r="H546" s="10">
        <v>144</v>
      </c>
      <c r="I546" s="10"/>
      <c r="J546" s="10">
        <f>K546+L546+M546</f>
        <v>144</v>
      </c>
      <c r="K546" s="10"/>
      <c r="L546" s="10">
        <v>144</v>
      </c>
      <c r="M546" s="10"/>
      <c r="N546" s="10">
        <f>O546+P546+Q546</f>
        <v>144</v>
      </c>
      <c r="O546" s="86"/>
      <c r="P546" s="86">
        <v>144</v>
      </c>
      <c r="Q546" s="86"/>
      <c r="R546" s="26"/>
      <c r="S546" s="85"/>
    </row>
    <row r="547" spans="1:19" s="11" customFormat="1" ht="18.75">
      <c r="A547" s="42" t="s">
        <v>313</v>
      </c>
      <c r="B547" s="15" t="s">
        <v>125</v>
      </c>
      <c r="C547" s="15" t="s">
        <v>125</v>
      </c>
      <c r="D547" s="29" t="s">
        <v>310</v>
      </c>
      <c r="E547" s="15" t="s">
        <v>312</v>
      </c>
      <c r="F547" s="10">
        <f>G547+H547+I547</f>
        <v>108</v>
      </c>
      <c r="G547" s="10"/>
      <c r="H547" s="10">
        <v>108</v>
      </c>
      <c r="I547" s="10"/>
      <c r="J547" s="10">
        <f>K547+L547+M547</f>
        <v>108</v>
      </c>
      <c r="K547" s="10"/>
      <c r="L547" s="10">
        <v>108</v>
      </c>
      <c r="M547" s="10"/>
      <c r="N547" s="10">
        <f>O547+P547+Q547</f>
        <v>108</v>
      </c>
      <c r="O547" s="86"/>
      <c r="P547" s="86">
        <v>108</v>
      </c>
      <c r="Q547" s="86"/>
      <c r="R547" s="26"/>
      <c r="S547" s="85"/>
    </row>
    <row r="548" spans="1:19" s="11" customFormat="1" ht="18.75">
      <c r="A548" s="42" t="s">
        <v>184</v>
      </c>
      <c r="B548" s="15" t="s">
        <v>125</v>
      </c>
      <c r="C548" s="15" t="s">
        <v>125</v>
      </c>
      <c r="D548" s="29" t="s">
        <v>310</v>
      </c>
      <c r="E548" s="15" t="s">
        <v>180</v>
      </c>
      <c r="F548" s="10">
        <f>G548+H548+I548</f>
        <v>30</v>
      </c>
      <c r="G548" s="10"/>
      <c r="H548" s="10">
        <v>30</v>
      </c>
      <c r="I548" s="10"/>
      <c r="J548" s="10">
        <f>K548+L548+M548</f>
        <v>30</v>
      </c>
      <c r="K548" s="10"/>
      <c r="L548" s="10">
        <v>30</v>
      </c>
      <c r="M548" s="10"/>
      <c r="N548" s="10">
        <f>O548+P548+Q548</f>
        <v>30</v>
      </c>
      <c r="O548" s="86"/>
      <c r="P548" s="86">
        <v>30</v>
      </c>
      <c r="Q548" s="86"/>
      <c r="R548" s="26"/>
      <c r="S548" s="85"/>
    </row>
    <row r="549" spans="1:19" s="11" customFormat="1" ht="18.75">
      <c r="A549" s="43" t="s">
        <v>137</v>
      </c>
      <c r="B549" s="12" t="s">
        <v>126</v>
      </c>
      <c r="C549" s="12" t="s">
        <v>400</v>
      </c>
      <c r="D549" s="12"/>
      <c r="E549" s="12"/>
      <c r="F549" s="13">
        <f aca="true" t="shared" si="280" ref="F549:Q549">F550+F557+F582+F589</f>
        <v>33169.00000000001</v>
      </c>
      <c r="G549" s="13">
        <f t="shared" si="280"/>
        <v>30008.300000000003</v>
      </c>
      <c r="H549" s="13">
        <f t="shared" si="280"/>
        <v>3139.9</v>
      </c>
      <c r="I549" s="13">
        <f t="shared" si="280"/>
        <v>0</v>
      </c>
      <c r="J549" s="13">
        <f t="shared" si="280"/>
        <v>31409.500000000004</v>
      </c>
      <c r="K549" s="13">
        <f t="shared" si="280"/>
        <v>28062.3</v>
      </c>
      <c r="L549" s="13">
        <f t="shared" si="280"/>
        <v>3347.2</v>
      </c>
      <c r="M549" s="13">
        <f t="shared" si="280"/>
        <v>0</v>
      </c>
      <c r="N549" s="13">
        <f t="shared" si="280"/>
        <v>31340.400000000005</v>
      </c>
      <c r="O549" s="13">
        <f t="shared" si="280"/>
        <v>28014.500000000004</v>
      </c>
      <c r="P549" s="13">
        <f t="shared" si="280"/>
        <v>3325.9</v>
      </c>
      <c r="Q549" s="13">
        <f t="shared" si="280"/>
        <v>0</v>
      </c>
      <c r="R549" s="26"/>
      <c r="S549" s="85"/>
    </row>
    <row r="550" spans="1:19" s="11" customFormat="1" ht="18.75">
      <c r="A550" s="43" t="s">
        <v>141</v>
      </c>
      <c r="B550" s="12" t="s">
        <v>126</v>
      </c>
      <c r="C550" s="12" t="s">
        <v>120</v>
      </c>
      <c r="D550" s="12"/>
      <c r="E550" s="12"/>
      <c r="F550" s="13">
        <f>F552</f>
        <v>1680.4</v>
      </c>
      <c r="G550" s="13">
        <f aca="true" t="shared" si="281" ref="G550:Q550">G552</f>
        <v>0</v>
      </c>
      <c r="H550" s="13">
        <f t="shared" si="281"/>
        <v>1680.4</v>
      </c>
      <c r="I550" s="13">
        <f t="shared" si="281"/>
        <v>0</v>
      </c>
      <c r="J550" s="13">
        <f t="shared" si="281"/>
        <v>1680.4</v>
      </c>
      <c r="K550" s="13">
        <f t="shared" si="281"/>
        <v>0</v>
      </c>
      <c r="L550" s="13">
        <f t="shared" si="281"/>
        <v>1680.4</v>
      </c>
      <c r="M550" s="13">
        <f t="shared" si="281"/>
        <v>0</v>
      </c>
      <c r="N550" s="13">
        <f t="shared" si="281"/>
        <v>1680.4</v>
      </c>
      <c r="O550" s="13">
        <f t="shared" si="281"/>
        <v>0</v>
      </c>
      <c r="P550" s="13">
        <f t="shared" si="281"/>
        <v>1680.4</v>
      </c>
      <c r="Q550" s="13">
        <f t="shared" si="281"/>
        <v>0</v>
      </c>
      <c r="R550" s="26"/>
      <c r="S550" s="85"/>
    </row>
    <row r="551" spans="1:19" s="11" customFormat="1" ht="37.5">
      <c r="A551" s="42" t="s">
        <v>524</v>
      </c>
      <c r="B551" s="15" t="s">
        <v>126</v>
      </c>
      <c r="C551" s="15" t="s">
        <v>120</v>
      </c>
      <c r="D551" s="15" t="s">
        <v>9</v>
      </c>
      <c r="E551" s="15"/>
      <c r="F551" s="10">
        <f>F552</f>
        <v>1680.4</v>
      </c>
      <c r="G551" s="10">
        <f aca="true" t="shared" si="282" ref="G551:Q551">G552</f>
        <v>0</v>
      </c>
      <c r="H551" s="10">
        <f t="shared" si="282"/>
        <v>1680.4</v>
      </c>
      <c r="I551" s="10">
        <f t="shared" si="282"/>
        <v>0</v>
      </c>
      <c r="J551" s="10">
        <f t="shared" si="282"/>
        <v>1680.4</v>
      </c>
      <c r="K551" s="10">
        <f t="shared" si="282"/>
        <v>0</v>
      </c>
      <c r="L551" s="10">
        <f t="shared" si="282"/>
        <v>1680.4</v>
      </c>
      <c r="M551" s="10">
        <f t="shared" si="282"/>
        <v>0</v>
      </c>
      <c r="N551" s="10">
        <f t="shared" si="282"/>
        <v>1680.4</v>
      </c>
      <c r="O551" s="10">
        <f t="shared" si="282"/>
        <v>0</v>
      </c>
      <c r="P551" s="10">
        <f t="shared" si="282"/>
        <v>1680.4</v>
      </c>
      <c r="Q551" s="10">
        <f t="shared" si="282"/>
        <v>0</v>
      </c>
      <c r="R551" s="26"/>
      <c r="S551" s="85"/>
    </row>
    <row r="552" spans="1:19" s="11" customFormat="1" ht="37.5">
      <c r="A552" s="42" t="s">
        <v>40</v>
      </c>
      <c r="B552" s="15" t="s">
        <v>126</v>
      </c>
      <c r="C552" s="15" t="s">
        <v>120</v>
      </c>
      <c r="D552" s="15" t="s">
        <v>41</v>
      </c>
      <c r="E552" s="15"/>
      <c r="F552" s="10">
        <f>F553</f>
        <v>1680.4</v>
      </c>
      <c r="G552" s="10">
        <f aca="true" t="shared" si="283" ref="G552:Q553">G553</f>
        <v>0</v>
      </c>
      <c r="H552" s="10">
        <f t="shared" si="283"/>
        <v>1680.4</v>
      </c>
      <c r="I552" s="10">
        <f t="shared" si="283"/>
        <v>0</v>
      </c>
      <c r="J552" s="10">
        <f t="shared" si="283"/>
        <v>1680.4</v>
      </c>
      <c r="K552" s="10">
        <f t="shared" si="283"/>
        <v>0</v>
      </c>
      <c r="L552" s="10">
        <f t="shared" si="283"/>
        <v>1680.4</v>
      </c>
      <c r="M552" s="10">
        <f t="shared" si="283"/>
        <v>0</v>
      </c>
      <c r="N552" s="10">
        <f t="shared" si="283"/>
        <v>1680.4</v>
      </c>
      <c r="O552" s="10">
        <f t="shared" si="283"/>
        <v>0</v>
      </c>
      <c r="P552" s="10">
        <f t="shared" si="283"/>
        <v>1680.4</v>
      </c>
      <c r="Q552" s="10">
        <f t="shared" si="283"/>
        <v>0</v>
      </c>
      <c r="R552" s="26"/>
      <c r="S552" s="85"/>
    </row>
    <row r="553" spans="1:19" s="11" customFormat="1" ht="22.5" customHeight="1">
      <c r="A553" s="42" t="s">
        <v>93</v>
      </c>
      <c r="B553" s="15" t="s">
        <v>126</v>
      </c>
      <c r="C553" s="15" t="s">
        <v>120</v>
      </c>
      <c r="D553" s="15" t="s">
        <v>525</v>
      </c>
      <c r="E553" s="15"/>
      <c r="F553" s="10">
        <f>F554</f>
        <v>1680.4</v>
      </c>
      <c r="G553" s="10">
        <f t="shared" si="283"/>
        <v>0</v>
      </c>
      <c r="H553" s="10">
        <f t="shared" si="283"/>
        <v>1680.4</v>
      </c>
      <c r="I553" s="10">
        <f t="shared" si="283"/>
        <v>0</v>
      </c>
      <c r="J553" s="10">
        <f t="shared" si="283"/>
        <v>1680.4</v>
      </c>
      <c r="K553" s="10">
        <f t="shared" si="283"/>
        <v>0</v>
      </c>
      <c r="L553" s="10">
        <f t="shared" si="283"/>
        <v>1680.4</v>
      </c>
      <c r="M553" s="10">
        <f t="shared" si="283"/>
        <v>0</v>
      </c>
      <c r="N553" s="10">
        <f t="shared" si="283"/>
        <v>1680.4</v>
      </c>
      <c r="O553" s="10">
        <f t="shared" si="283"/>
        <v>0</v>
      </c>
      <c r="P553" s="10">
        <f t="shared" si="283"/>
        <v>1680.4</v>
      </c>
      <c r="Q553" s="10">
        <f t="shared" si="283"/>
        <v>0</v>
      </c>
      <c r="R553" s="26"/>
      <c r="S553" s="85"/>
    </row>
    <row r="554" spans="1:19" s="11" customFormat="1" ht="56.25">
      <c r="A554" s="42" t="s">
        <v>298</v>
      </c>
      <c r="B554" s="15" t="s">
        <v>126</v>
      </c>
      <c r="C554" s="15" t="s">
        <v>120</v>
      </c>
      <c r="D554" s="15" t="s">
        <v>526</v>
      </c>
      <c r="E554" s="15"/>
      <c r="F554" s="10">
        <f>F556+F555</f>
        <v>1680.4</v>
      </c>
      <c r="G554" s="10">
        <f aca="true" t="shared" si="284" ref="G554:Q554">G556+G555</f>
        <v>0</v>
      </c>
      <c r="H554" s="10">
        <f t="shared" si="284"/>
        <v>1680.4</v>
      </c>
      <c r="I554" s="10">
        <f t="shared" si="284"/>
        <v>0</v>
      </c>
      <c r="J554" s="10">
        <f t="shared" si="284"/>
        <v>1680.4</v>
      </c>
      <c r="K554" s="10">
        <f t="shared" si="284"/>
        <v>0</v>
      </c>
      <c r="L554" s="10">
        <f t="shared" si="284"/>
        <v>1680.4</v>
      </c>
      <c r="M554" s="10">
        <f t="shared" si="284"/>
        <v>0</v>
      </c>
      <c r="N554" s="10">
        <f t="shared" si="284"/>
        <v>1680.4</v>
      </c>
      <c r="O554" s="10">
        <f t="shared" si="284"/>
        <v>0</v>
      </c>
      <c r="P554" s="10">
        <f t="shared" si="284"/>
        <v>1680.4</v>
      </c>
      <c r="Q554" s="10">
        <f t="shared" si="284"/>
        <v>0</v>
      </c>
      <c r="R554" s="26"/>
      <c r="S554" s="85"/>
    </row>
    <row r="555" spans="1:19" s="11" customFormat="1" ht="37.5">
      <c r="A555" s="42" t="s">
        <v>92</v>
      </c>
      <c r="B555" s="15" t="s">
        <v>126</v>
      </c>
      <c r="C555" s="15" t="s">
        <v>120</v>
      </c>
      <c r="D555" s="15" t="s">
        <v>526</v>
      </c>
      <c r="E555" s="15" t="s">
        <v>177</v>
      </c>
      <c r="F555" s="10">
        <f>G555+H555+I555</f>
        <v>10</v>
      </c>
      <c r="G555" s="10"/>
      <c r="H555" s="10">
        <v>10</v>
      </c>
      <c r="I555" s="10"/>
      <c r="J555" s="10">
        <f>K555+L555+M555</f>
        <v>10</v>
      </c>
      <c r="K555" s="10"/>
      <c r="L555" s="10">
        <v>10</v>
      </c>
      <c r="M555" s="10"/>
      <c r="N555" s="10">
        <f>O555+P555+Q555</f>
        <v>10</v>
      </c>
      <c r="O555" s="86"/>
      <c r="P555" s="10">
        <v>10</v>
      </c>
      <c r="Q555" s="86"/>
      <c r="R555" s="26"/>
      <c r="S555" s="85"/>
    </row>
    <row r="556" spans="1:19" s="11" customFormat="1" ht="18.75">
      <c r="A556" s="42" t="s">
        <v>90</v>
      </c>
      <c r="B556" s="15" t="s">
        <v>126</v>
      </c>
      <c r="C556" s="15" t="s">
        <v>120</v>
      </c>
      <c r="D556" s="15" t="s">
        <v>526</v>
      </c>
      <c r="E556" s="15" t="s">
        <v>207</v>
      </c>
      <c r="F556" s="10">
        <f>G556+H556+I556</f>
        <v>1670.4</v>
      </c>
      <c r="G556" s="10"/>
      <c r="H556" s="10">
        <v>1670.4</v>
      </c>
      <c r="I556" s="10"/>
      <c r="J556" s="10">
        <f>K556+L556+M556</f>
        <v>1670.4</v>
      </c>
      <c r="K556" s="10"/>
      <c r="L556" s="10">
        <v>1670.4</v>
      </c>
      <c r="M556" s="10"/>
      <c r="N556" s="10">
        <f>O556+P556+Q556</f>
        <v>1670.4</v>
      </c>
      <c r="O556" s="86"/>
      <c r="P556" s="10">
        <v>1670.4</v>
      </c>
      <c r="Q556" s="86"/>
      <c r="R556" s="26"/>
      <c r="S556" s="85"/>
    </row>
    <row r="557" spans="1:19" s="11" customFormat="1" ht="18.75">
      <c r="A557" s="43" t="s">
        <v>138</v>
      </c>
      <c r="B557" s="12" t="s">
        <v>126</v>
      </c>
      <c r="C557" s="12" t="s">
        <v>123</v>
      </c>
      <c r="D557" s="12"/>
      <c r="E557" s="12"/>
      <c r="F557" s="13">
        <f>F558+F572+F578</f>
        <v>25887.600000000002</v>
      </c>
      <c r="G557" s="13">
        <f aca="true" t="shared" si="285" ref="G557:Q557">G558+G572+G578</f>
        <v>24829.600000000002</v>
      </c>
      <c r="H557" s="13">
        <f t="shared" si="285"/>
        <v>1058</v>
      </c>
      <c r="I557" s="13">
        <f t="shared" si="285"/>
        <v>0</v>
      </c>
      <c r="J557" s="13">
        <f t="shared" si="285"/>
        <v>24248.9</v>
      </c>
      <c r="K557" s="13">
        <f t="shared" si="285"/>
        <v>22883.6</v>
      </c>
      <c r="L557" s="13">
        <f t="shared" si="285"/>
        <v>1365.3</v>
      </c>
      <c r="M557" s="13">
        <f t="shared" si="285"/>
        <v>0</v>
      </c>
      <c r="N557" s="13">
        <f t="shared" si="285"/>
        <v>24179.800000000003</v>
      </c>
      <c r="O557" s="13">
        <f t="shared" si="285"/>
        <v>22835.800000000003</v>
      </c>
      <c r="P557" s="13">
        <f t="shared" si="285"/>
        <v>1344</v>
      </c>
      <c r="Q557" s="13">
        <f t="shared" si="285"/>
        <v>0</v>
      </c>
      <c r="R557" s="26"/>
      <c r="S557" s="85"/>
    </row>
    <row r="558" spans="1:19" s="11" customFormat="1" ht="37.5">
      <c r="A558" s="42" t="s">
        <v>524</v>
      </c>
      <c r="B558" s="15" t="s">
        <v>126</v>
      </c>
      <c r="C558" s="15" t="s">
        <v>123</v>
      </c>
      <c r="D558" s="15" t="s">
        <v>9</v>
      </c>
      <c r="E558" s="15"/>
      <c r="F558" s="10">
        <f>F559</f>
        <v>18874.9</v>
      </c>
      <c r="G558" s="10">
        <f aca="true" t="shared" si="286" ref="G558:Q558">G559</f>
        <v>17966.9</v>
      </c>
      <c r="H558" s="10">
        <f t="shared" si="286"/>
        <v>908</v>
      </c>
      <c r="I558" s="10">
        <f t="shared" si="286"/>
        <v>0</v>
      </c>
      <c r="J558" s="10">
        <f t="shared" si="286"/>
        <v>20235</v>
      </c>
      <c r="K558" s="10">
        <f t="shared" si="286"/>
        <v>18869.7</v>
      </c>
      <c r="L558" s="10">
        <f t="shared" si="286"/>
        <v>1365.3</v>
      </c>
      <c r="M558" s="10">
        <f t="shared" si="286"/>
        <v>0</v>
      </c>
      <c r="N558" s="10">
        <f t="shared" si="286"/>
        <v>20165.9</v>
      </c>
      <c r="O558" s="10">
        <f t="shared" si="286"/>
        <v>18821.9</v>
      </c>
      <c r="P558" s="10">
        <f t="shared" si="286"/>
        <v>1344</v>
      </c>
      <c r="Q558" s="10">
        <f t="shared" si="286"/>
        <v>0</v>
      </c>
      <c r="R558" s="26"/>
      <c r="S558" s="85"/>
    </row>
    <row r="559" spans="1:19" s="11" customFormat="1" ht="37.5">
      <c r="A559" s="42" t="s">
        <v>40</v>
      </c>
      <c r="B559" s="15" t="s">
        <v>126</v>
      </c>
      <c r="C559" s="15" t="s">
        <v>123</v>
      </c>
      <c r="D559" s="15" t="s">
        <v>41</v>
      </c>
      <c r="E559" s="15"/>
      <c r="F559" s="10">
        <f>F560+F564+F569</f>
        <v>18874.9</v>
      </c>
      <c r="G559" s="10">
        <f aca="true" t="shared" si="287" ref="G559:Q559">G560+G564+G569</f>
        <v>17966.9</v>
      </c>
      <c r="H559" s="10">
        <f t="shared" si="287"/>
        <v>908</v>
      </c>
      <c r="I559" s="10">
        <f t="shared" si="287"/>
        <v>0</v>
      </c>
      <c r="J559" s="10">
        <f t="shared" si="287"/>
        <v>20235</v>
      </c>
      <c r="K559" s="10">
        <f t="shared" si="287"/>
        <v>18869.7</v>
      </c>
      <c r="L559" s="10">
        <f t="shared" si="287"/>
        <v>1365.3</v>
      </c>
      <c r="M559" s="10">
        <f t="shared" si="287"/>
        <v>0</v>
      </c>
      <c r="N559" s="10">
        <f t="shared" si="287"/>
        <v>20165.9</v>
      </c>
      <c r="O559" s="10">
        <f t="shared" si="287"/>
        <v>18821.9</v>
      </c>
      <c r="P559" s="10">
        <f t="shared" si="287"/>
        <v>1344</v>
      </c>
      <c r="Q559" s="10">
        <f t="shared" si="287"/>
        <v>0</v>
      </c>
      <c r="R559" s="26"/>
      <c r="S559" s="85"/>
    </row>
    <row r="560" spans="1:19" s="11" customFormat="1" ht="40.5" customHeight="1">
      <c r="A560" s="42" t="s">
        <v>24</v>
      </c>
      <c r="B560" s="15" t="s">
        <v>126</v>
      </c>
      <c r="C560" s="15" t="s">
        <v>123</v>
      </c>
      <c r="D560" s="15" t="s">
        <v>43</v>
      </c>
      <c r="E560" s="15"/>
      <c r="F560" s="10">
        <f>F561</f>
        <v>600.3</v>
      </c>
      <c r="G560" s="10">
        <f aca="true" t="shared" si="288" ref="G560:Q560">G561</f>
        <v>0</v>
      </c>
      <c r="H560" s="10">
        <f t="shared" si="288"/>
        <v>600.3</v>
      </c>
      <c r="I560" s="10">
        <f t="shared" si="288"/>
        <v>0</v>
      </c>
      <c r="J560" s="10">
        <f t="shared" si="288"/>
        <v>600.3</v>
      </c>
      <c r="K560" s="10">
        <f t="shared" si="288"/>
        <v>0</v>
      </c>
      <c r="L560" s="10">
        <f t="shared" si="288"/>
        <v>600.3</v>
      </c>
      <c r="M560" s="10">
        <f t="shared" si="288"/>
        <v>0</v>
      </c>
      <c r="N560" s="10">
        <f t="shared" si="288"/>
        <v>600.3</v>
      </c>
      <c r="O560" s="10">
        <f t="shared" si="288"/>
        <v>0</v>
      </c>
      <c r="P560" s="10">
        <f t="shared" si="288"/>
        <v>600.3</v>
      </c>
      <c r="Q560" s="10">
        <f t="shared" si="288"/>
        <v>0</v>
      </c>
      <c r="R560" s="26"/>
      <c r="S560" s="85"/>
    </row>
    <row r="561" spans="1:19" s="11" customFormat="1" ht="60" customHeight="1">
      <c r="A561" s="42" t="s">
        <v>341</v>
      </c>
      <c r="B561" s="15" t="s">
        <v>126</v>
      </c>
      <c r="C561" s="15" t="s">
        <v>123</v>
      </c>
      <c r="D561" s="15" t="s">
        <v>42</v>
      </c>
      <c r="E561" s="15"/>
      <c r="F561" s="10">
        <f>F562+F563</f>
        <v>600.3</v>
      </c>
      <c r="G561" s="10">
        <f aca="true" t="shared" si="289" ref="G561:Q561">G562+G563</f>
        <v>0</v>
      </c>
      <c r="H561" s="10">
        <f t="shared" si="289"/>
        <v>600.3</v>
      </c>
      <c r="I561" s="10">
        <f t="shared" si="289"/>
        <v>0</v>
      </c>
      <c r="J561" s="10">
        <f t="shared" si="289"/>
        <v>600.3</v>
      </c>
      <c r="K561" s="10">
        <f t="shared" si="289"/>
        <v>0</v>
      </c>
      <c r="L561" s="10">
        <f t="shared" si="289"/>
        <v>600.3</v>
      </c>
      <c r="M561" s="10">
        <f t="shared" si="289"/>
        <v>0</v>
      </c>
      <c r="N561" s="10">
        <f t="shared" si="289"/>
        <v>600.3</v>
      </c>
      <c r="O561" s="10">
        <f t="shared" si="289"/>
        <v>0</v>
      </c>
      <c r="P561" s="10">
        <f t="shared" si="289"/>
        <v>600.3</v>
      </c>
      <c r="Q561" s="10">
        <f t="shared" si="289"/>
        <v>0</v>
      </c>
      <c r="R561" s="26"/>
      <c r="S561" s="85"/>
    </row>
    <row r="562" spans="1:19" s="11" customFormat="1" ht="37.5">
      <c r="A562" s="42" t="s">
        <v>92</v>
      </c>
      <c r="B562" s="29">
        <v>10</v>
      </c>
      <c r="C562" s="15" t="s">
        <v>123</v>
      </c>
      <c r="D562" s="15" t="s">
        <v>42</v>
      </c>
      <c r="E562" s="15" t="s">
        <v>177</v>
      </c>
      <c r="F562" s="10">
        <f>G562+H562+I562</f>
        <v>18.5</v>
      </c>
      <c r="G562" s="10"/>
      <c r="H562" s="10">
        <f>8.5+10</f>
        <v>18.5</v>
      </c>
      <c r="I562" s="10"/>
      <c r="J562" s="10">
        <f>K562+L562+M562</f>
        <v>18.5</v>
      </c>
      <c r="K562" s="10"/>
      <c r="L562" s="10">
        <f>8.5+10</f>
        <v>18.5</v>
      </c>
      <c r="M562" s="10"/>
      <c r="N562" s="10">
        <f>O562+P562+Q562</f>
        <v>18.5</v>
      </c>
      <c r="O562" s="86"/>
      <c r="P562" s="10">
        <f>8.5+10</f>
        <v>18.5</v>
      </c>
      <c r="Q562" s="86"/>
      <c r="R562" s="26"/>
      <c r="S562" s="85"/>
    </row>
    <row r="563" spans="1:19" s="11" customFormat="1" ht="37.5">
      <c r="A563" s="42" t="s">
        <v>220</v>
      </c>
      <c r="B563" s="29">
        <v>10</v>
      </c>
      <c r="C563" s="15" t="s">
        <v>123</v>
      </c>
      <c r="D563" s="15" t="s">
        <v>42</v>
      </c>
      <c r="E563" s="15" t="s">
        <v>219</v>
      </c>
      <c r="F563" s="10">
        <f>G563+H563+I563</f>
        <v>581.8</v>
      </c>
      <c r="G563" s="10"/>
      <c r="H563" s="10">
        <f>242+339.8</f>
        <v>581.8</v>
      </c>
      <c r="I563" s="10"/>
      <c r="J563" s="10">
        <f>K563+L563+M563</f>
        <v>581.8</v>
      </c>
      <c r="K563" s="10"/>
      <c r="L563" s="10">
        <f>242+339.8</f>
        <v>581.8</v>
      </c>
      <c r="M563" s="10"/>
      <c r="N563" s="10">
        <f>O563+P563+Q563</f>
        <v>581.8</v>
      </c>
      <c r="O563" s="86"/>
      <c r="P563" s="10">
        <f>242+339.8</f>
        <v>581.8</v>
      </c>
      <c r="Q563" s="86"/>
      <c r="R563" s="26"/>
      <c r="S563" s="85"/>
    </row>
    <row r="564" spans="1:19" s="11" customFormat="1" ht="22.5" customHeight="1">
      <c r="A564" s="42" t="s">
        <v>93</v>
      </c>
      <c r="B564" s="29">
        <v>10</v>
      </c>
      <c r="C564" s="15" t="s">
        <v>123</v>
      </c>
      <c r="D564" s="15" t="s">
        <v>525</v>
      </c>
      <c r="E564" s="15"/>
      <c r="F564" s="10">
        <f>F565+F567</f>
        <v>849.4000000000001</v>
      </c>
      <c r="G564" s="10">
        <f aca="true" t="shared" si="290" ref="G564:Q564">G565+G567</f>
        <v>541.7</v>
      </c>
      <c r="H564" s="10">
        <f t="shared" si="290"/>
        <v>307.7</v>
      </c>
      <c r="I564" s="10">
        <f t="shared" si="290"/>
        <v>0</v>
      </c>
      <c r="J564" s="10">
        <f t="shared" si="290"/>
        <v>2209.5</v>
      </c>
      <c r="K564" s="10">
        <f t="shared" si="290"/>
        <v>1444.5</v>
      </c>
      <c r="L564" s="10">
        <f t="shared" si="290"/>
        <v>765</v>
      </c>
      <c r="M564" s="10">
        <f t="shared" si="290"/>
        <v>0</v>
      </c>
      <c r="N564" s="10">
        <f t="shared" si="290"/>
        <v>2140.4</v>
      </c>
      <c r="O564" s="10">
        <f t="shared" si="290"/>
        <v>1396.7</v>
      </c>
      <c r="P564" s="10">
        <f t="shared" si="290"/>
        <v>743.7</v>
      </c>
      <c r="Q564" s="10">
        <f t="shared" si="290"/>
        <v>0</v>
      </c>
      <c r="R564" s="26"/>
      <c r="S564" s="85"/>
    </row>
    <row r="565" spans="1:19" s="11" customFormat="1" ht="37.5">
      <c r="A565" s="42" t="s">
        <v>299</v>
      </c>
      <c r="B565" s="29">
        <v>10</v>
      </c>
      <c r="C565" s="15" t="s">
        <v>123</v>
      </c>
      <c r="D565" s="15" t="s">
        <v>527</v>
      </c>
      <c r="E565" s="15"/>
      <c r="F565" s="10">
        <f>F566</f>
        <v>120.2</v>
      </c>
      <c r="G565" s="10">
        <f aca="true" t="shared" si="291" ref="G565:Q565">G566</f>
        <v>0</v>
      </c>
      <c r="H565" s="10">
        <f t="shared" si="291"/>
        <v>120.2</v>
      </c>
      <c r="I565" s="10">
        <f t="shared" si="291"/>
        <v>0</v>
      </c>
      <c r="J565" s="10">
        <f t="shared" si="291"/>
        <v>120.2</v>
      </c>
      <c r="K565" s="10">
        <f t="shared" si="291"/>
        <v>0</v>
      </c>
      <c r="L565" s="10">
        <f t="shared" si="291"/>
        <v>120.2</v>
      </c>
      <c r="M565" s="10">
        <f t="shared" si="291"/>
        <v>0</v>
      </c>
      <c r="N565" s="10">
        <f t="shared" si="291"/>
        <v>120.2</v>
      </c>
      <c r="O565" s="10">
        <f t="shared" si="291"/>
        <v>0</v>
      </c>
      <c r="P565" s="10">
        <f t="shared" si="291"/>
        <v>120.2</v>
      </c>
      <c r="Q565" s="10">
        <f t="shared" si="291"/>
        <v>0</v>
      </c>
      <c r="R565" s="26"/>
      <c r="S565" s="85"/>
    </row>
    <row r="566" spans="1:19" s="11" customFormat="1" ht="18.75">
      <c r="A566" s="42" t="s">
        <v>90</v>
      </c>
      <c r="B566" s="29">
        <v>10</v>
      </c>
      <c r="C566" s="15" t="s">
        <v>123</v>
      </c>
      <c r="D566" s="15" t="s">
        <v>528</v>
      </c>
      <c r="E566" s="15" t="s">
        <v>665</v>
      </c>
      <c r="F566" s="10">
        <f>G566+H566+I566</f>
        <v>120.2</v>
      </c>
      <c r="G566" s="10"/>
      <c r="H566" s="10">
        <v>120.2</v>
      </c>
      <c r="I566" s="10"/>
      <c r="J566" s="10">
        <f>K566+L566+M566</f>
        <v>120.2</v>
      </c>
      <c r="K566" s="10"/>
      <c r="L566" s="10">
        <v>120.2</v>
      </c>
      <c r="M566" s="10"/>
      <c r="N566" s="10">
        <f>O566+P566+Q566</f>
        <v>120.2</v>
      </c>
      <c r="O566" s="86"/>
      <c r="P566" s="86">
        <v>120.2</v>
      </c>
      <c r="Q566" s="86"/>
      <c r="R566" s="26"/>
      <c r="S566" s="85"/>
    </row>
    <row r="567" spans="1:19" s="11" customFormat="1" ht="18.75">
      <c r="A567" s="42" t="s">
        <v>410</v>
      </c>
      <c r="B567" s="29">
        <v>10</v>
      </c>
      <c r="C567" s="15" t="s">
        <v>123</v>
      </c>
      <c r="D567" s="15" t="s">
        <v>529</v>
      </c>
      <c r="E567" s="15"/>
      <c r="F567" s="10">
        <f>F568</f>
        <v>729.2</v>
      </c>
      <c r="G567" s="10">
        <f aca="true" t="shared" si="292" ref="G567:Q567">G568</f>
        <v>541.7</v>
      </c>
      <c r="H567" s="10">
        <f t="shared" si="292"/>
        <v>187.5</v>
      </c>
      <c r="I567" s="10">
        <f t="shared" si="292"/>
        <v>0</v>
      </c>
      <c r="J567" s="10">
        <f t="shared" si="292"/>
        <v>2089.3</v>
      </c>
      <c r="K567" s="10">
        <f t="shared" si="292"/>
        <v>1444.5</v>
      </c>
      <c r="L567" s="10">
        <f t="shared" si="292"/>
        <v>644.8</v>
      </c>
      <c r="M567" s="10">
        <f t="shared" si="292"/>
        <v>0</v>
      </c>
      <c r="N567" s="10">
        <f t="shared" si="292"/>
        <v>2020.2</v>
      </c>
      <c r="O567" s="10">
        <f t="shared" si="292"/>
        <v>1396.7</v>
      </c>
      <c r="P567" s="10">
        <f t="shared" si="292"/>
        <v>623.5</v>
      </c>
      <c r="Q567" s="10">
        <f t="shared" si="292"/>
        <v>0</v>
      </c>
      <c r="R567" s="26"/>
      <c r="S567" s="85"/>
    </row>
    <row r="568" spans="1:19" s="11" customFormat="1" ht="37.5">
      <c r="A568" s="42" t="s">
        <v>220</v>
      </c>
      <c r="B568" s="29">
        <v>10</v>
      </c>
      <c r="C568" s="15" t="s">
        <v>123</v>
      </c>
      <c r="D568" s="15" t="s">
        <v>529</v>
      </c>
      <c r="E568" s="15" t="s">
        <v>219</v>
      </c>
      <c r="F568" s="10">
        <f>G568+H568+I568</f>
        <v>729.2</v>
      </c>
      <c r="G568" s="10">
        <v>541.7</v>
      </c>
      <c r="H568" s="10">
        <v>187.5</v>
      </c>
      <c r="I568" s="10"/>
      <c r="J568" s="10">
        <f>K568+L568+M568</f>
        <v>2089.3</v>
      </c>
      <c r="K568" s="10">
        <v>1444.5</v>
      </c>
      <c r="L568" s="10">
        <v>644.8</v>
      </c>
      <c r="M568" s="10"/>
      <c r="N568" s="10">
        <f>O568+P568+Q568</f>
        <v>2020.2</v>
      </c>
      <c r="O568" s="86">
        <v>1396.7</v>
      </c>
      <c r="P568" s="86">
        <v>623.5</v>
      </c>
      <c r="Q568" s="86"/>
      <c r="R568" s="26"/>
      <c r="S568" s="85"/>
    </row>
    <row r="569" spans="1:19" s="11" customFormat="1" ht="81" customHeight="1">
      <c r="A569" s="42" t="s">
        <v>434</v>
      </c>
      <c r="B569" s="29">
        <v>10</v>
      </c>
      <c r="C569" s="15" t="s">
        <v>123</v>
      </c>
      <c r="D569" s="27" t="s">
        <v>433</v>
      </c>
      <c r="E569" s="15"/>
      <c r="F569" s="10">
        <f>F570</f>
        <v>17425.2</v>
      </c>
      <c r="G569" s="10">
        <f aca="true" t="shared" si="293" ref="G569:Q570">G570</f>
        <v>17425.2</v>
      </c>
      <c r="H569" s="10">
        <f t="shared" si="293"/>
        <v>0</v>
      </c>
      <c r="I569" s="10">
        <f t="shared" si="293"/>
        <v>0</v>
      </c>
      <c r="J569" s="10">
        <f t="shared" si="293"/>
        <v>17425.2</v>
      </c>
      <c r="K569" s="10">
        <f t="shared" si="293"/>
        <v>17425.2</v>
      </c>
      <c r="L569" s="10">
        <f t="shared" si="293"/>
        <v>0</v>
      </c>
      <c r="M569" s="10">
        <f t="shared" si="293"/>
        <v>0</v>
      </c>
      <c r="N569" s="10">
        <f t="shared" si="293"/>
        <v>17425.2</v>
      </c>
      <c r="O569" s="10">
        <f t="shared" si="293"/>
        <v>17425.2</v>
      </c>
      <c r="P569" s="10">
        <f t="shared" si="293"/>
        <v>0</v>
      </c>
      <c r="Q569" s="10">
        <f t="shared" si="293"/>
        <v>0</v>
      </c>
      <c r="R569" s="26"/>
      <c r="S569" s="85"/>
    </row>
    <row r="570" spans="1:19" s="11" customFormat="1" ht="117.75" customHeight="1">
      <c r="A570" s="49" t="s">
        <v>435</v>
      </c>
      <c r="B570" s="29">
        <v>10</v>
      </c>
      <c r="C570" s="15" t="s">
        <v>123</v>
      </c>
      <c r="D570" s="15" t="s">
        <v>431</v>
      </c>
      <c r="E570" s="15"/>
      <c r="F570" s="10">
        <f>F571</f>
        <v>17425.2</v>
      </c>
      <c r="G570" s="10">
        <f t="shared" si="293"/>
        <v>17425.2</v>
      </c>
      <c r="H570" s="10">
        <f t="shared" si="293"/>
        <v>0</v>
      </c>
      <c r="I570" s="10">
        <f t="shared" si="293"/>
        <v>0</v>
      </c>
      <c r="J570" s="10">
        <f t="shared" si="293"/>
        <v>17425.2</v>
      </c>
      <c r="K570" s="10">
        <f t="shared" si="293"/>
        <v>17425.2</v>
      </c>
      <c r="L570" s="10">
        <f t="shared" si="293"/>
        <v>0</v>
      </c>
      <c r="M570" s="10">
        <f t="shared" si="293"/>
        <v>0</v>
      </c>
      <c r="N570" s="10">
        <f t="shared" si="293"/>
        <v>17425.2</v>
      </c>
      <c r="O570" s="10">
        <f t="shared" si="293"/>
        <v>17425.2</v>
      </c>
      <c r="P570" s="10">
        <f t="shared" si="293"/>
        <v>0</v>
      </c>
      <c r="Q570" s="10">
        <f t="shared" si="293"/>
        <v>0</v>
      </c>
      <c r="R570" s="26"/>
      <c r="S570" s="85"/>
    </row>
    <row r="571" spans="1:19" s="11" customFormat="1" ht="18.75">
      <c r="A571" s="42" t="s">
        <v>90</v>
      </c>
      <c r="B571" s="29">
        <v>10</v>
      </c>
      <c r="C571" s="15" t="s">
        <v>123</v>
      </c>
      <c r="D571" s="15" t="s">
        <v>431</v>
      </c>
      <c r="E571" s="15" t="s">
        <v>207</v>
      </c>
      <c r="F571" s="10">
        <f>G571+H571+I571</f>
        <v>17425.2</v>
      </c>
      <c r="G571" s="10">
        <v>17425.2</v>
      </c>
      <c r="H571" s="10"/>
      <c r="I571" s="10"/>
      <c r="J571" s="10">
        <f>K571+L571+M571</f>
        <v>17425.2</v>
      </c>
      <c r="K571" s="10">
        <v>17425.2</v>
      </c>
      <c r="L571" s="10"/>
      <c r="M571" s="10"/>
      <c r="N571" s="10">
        <f>O571+P571+Q571</f>
        <v>17425.2</v>
      </c>
      <c r="O571" s="10">
        <v>17425.2</v>
      </c>
      <c r="P571" s="86"/>
      <c r="Q571" s="86"/>
      <c r="R571" s="26"/>
      <c r="S571" s="85"/>
    </row>
    <row r="572" spans="1:19" s="11" customFormat="1" ht="37.5">
      <c r="A572" s="42" t="s">
        <v>501</v>
      </c>
      <c r="B572" s="15" t="s">
        <v>126</v>
      </c>
      <c r="C572" s="15" t="s">
        <v>123</v>
      </c>
      <c r="D572" s="29" t="s">
        <v>283</v>
      </c>
      <c r="E572" s="15"/>
      <c r="F572" s="10">
        <f>F573</f>
        <v>4013.8999999999996</v>
      </c>
      <c r="G572" s="10">
        <f aca="true" t="shared" si="294" ref="G572:Q574">G573</f>
        <v>4013.8999999999996</v>
      </c>
      <c r="H572" s="10">
        <f t="shared" si="294"/>
        <v>0</v>
      </c>
      <c r="I572" s="10">
        <f t="shared" si="294"/>
        <v>0</v>
      </c>
      <c r="J572" s="10">
        <f t="shared" si="294"/>
        <v>4013.8999999999996</v>
      </c>
      <c r="K572" s="10">
        <f t="shared" si="294"/>
        <v>4013.8999999999996</v>
      </c>
      <c r="L572" s="10">
        <f t="shared" si="294"/>
        <v>0</v>
      </c>
      <c r="M572" s="10">
        <f t="shared" si="294"/>
        <v>0</v>
      </c>
      <c r="N572" s="10">
        <f t="shared" si="294"/>
        <v>4013.8999999999996</v>
      </c>
      <c r="O572" s="10">
        <f t="shared" si="294"/>
        <v>4013.8999999999996</v>
      </c>
      <c r="P572" s="10">
        <f t="shared" si="294"/>
        <v>0</v>
      </c>
      <c r="Q572" s="10">
        <f t="shared" si="294"/>
        <v>0</v>
      </c>
      <c r="R572" s="26"/>
      <c r="S572" s="85"/>
    </row>
    <row r="573" spans="1:19" s="11" customFormat="1" ht="24.75" customHeight="1">
      <c r="A573" s="34" t="s">
        <v>18</v>
      </c>
      <c r="B573" s="15" t="s">
        <v>126</v>
      </c>
      <c r="C573" s="15" t="s">
        <v>123</v>
      </c>
      <c r="D573" s="29" t="s">
        <v>284</v>
      </c>
      <c r="E573" s="15"/>
      <c r="F573" s="10">
        <f>F574</f>
        <v>4013.8999999999996</v>
      </c>
      <c r="G573" s="10">
        <f t="shared" si="294"/>
        <v>4013.8999999999996</v>
      </c>
      <c r="H573" s="10">
        <f t="shared" si="294"/>
        <v>0</v>
      </c>
      <c r="I573" s="10">
        <f t="shared" si="294"/>
        <v>0</v>
      </c>
      <c r="J573" s="10">
        <f t="shared" si="294"/>
        <v>4013.8999999999996</v>
      </c>
      <c r="K573" s="10">
        <f t="shared" si="294"/>
        <v>4013.8999999999996</v>
      </c>
      <c r="L573" s="10">
        <f t="shared" si="294"/>
        <v>0</v>
      </c>
      <c r="M573" s="10">
        <f t="shared" si="294"/>
        <v>0</v>
      </c>
      <c r="N573" s="10">
        <f t="shared" si="294"/>
        <v>4013.8999999999996</v>
      </c>
      <c r="O573" s="10">
        <f t="shared" si="294"/>
        <v>4013.8999999999996</v>
      </c>
      <c r="P573" s="10">
        <f t="shared" si="294"/>
        <v>0</v>
      </c>
      <c r="Q573" s="10">
        <f t="shared" si="294"/>
        <v>0</v>
      </c>
      <c r="R573" s="26"/>
      <c r="S573" s="85"/>
    </row>
    <row r="574" spans="1:19" s="11" customFormat="1" ht="93.75">
      <c r="A574" s="34" t="s">
        <v>361</v>
      </c>
      <c r="B574" s="15" t="s">
        <v>126</v>
      </c>
      <c r="C574" s="15" t="s">
        <v>123</v>
      </c>
      <c r="D574" s="29" t="s">
        <v>71</v>
      </c>
      <c r="E574" s="15"/>
      <c r="F574" s="10">
        <f>F575</f>
        <v>4013.8999999999996</v>
      </c>
      <c r="G574" s="10">
        <f t="shared" si="294"/>
        <v>4013.8999999999996</v>
      </c>
      <c r="H574" s="10">
        <f t="shared" si="294"/>
        <v>0</v>
      </c>
      <c r="I574" s="10">
        <f t="shared" si="294"/>
        <v>0</v>
      </c>
      <c r="J574" s="10">
        <f t="shared" si="294"/>
        <v>4013.8999999999996</v>
      </c>
      <c r="K574" s="10">
        <f t="shared" si="294"/>
        <v>4013.8999999999996</v>
      </c>
      <c r="L574" s="10">
        <f t="shared" si="294"/>
        <v>0</v>
      </c>
      <c r="M574" s="10">
        <f t="shared" si="294"/>
        <v>0</v>
      </c>
      <c r="N574" s="10">
        <f t="shared" si="294"/>
        <v>4013.8999999999996</v>
      </c>
      <c r="O574" s="10">
        <f t="shared" si="294"/>
        <v>4013.8999999999996</v>
      </c>
      <c r="P574" s="10">
        <f t="shared" si="294"/>
        <v>0</v>
      </c>
      <c r="Q574" s="10">
        <f t="shared" si="294"/>
        <v>0</v>
      </c>
      <c r="R574" s="26"/>
      <c r="S574" s="85"/>
    </row>
    <row r="575" spans="1:19" s="11" customFormat="1" ht="81" customHeight="1">
      <c r="A575" s="42" t="s">
        <v>98</v>
      </c>
      <c r="B575" s="15" t="s">
        <v>126</v>
      </c>
      <c r="C575" s="15" t="s">
        <v>123</v>
      </c>
      <c r="D575" s="29" t="s">
        <v>72</v>
      </c>
      <c r="E575" s="15"/>
      <c r="F575" s="10">
        <f>F577+F576</f>
        <v>4013.8999999999996</v>
      </c>
      <c r="G575" s="10">
        <f aca="true" t="shared" si="295" ref="G575:Q575">G577+G576</f>
        <v>4013.8999999999996</v>
      </c>
      <c r="H575" s="10">
        <f t="shared" si="295"/>
        <v>0</v>
      </c>
      <c r="I575" s="10">
        <f t="shared" si="295"/>
        <v>0</v>
      </c>
      <c r="J575" s="10">
        <f t="shared" si="295"/>
        <v>4013.8999999999996</v>
      </c>
      <c r="K575" s="10">
        <f t="shared" si="295"/>
        <v>4013.8999999999996</v>
      </c>
      <c r="L575" s="10">
        <f t="shared" si="295"/>
        <v>0</v>
      </c>
      <c r="M575" s="10">
        <f t="shared" si="295"/>
        <v>0</v>
      </c>
      <c r="N575" s="10">
        <f t="shared" si="295"/>
        <v>4013.8999999999996</v>
      </c>
      <c r="O575" s="10">
        <f t="shared" si="295"/>
        <v>4013.8999999999996</v>
      </c>
      <c r="P575" s="10">
        <f t="shared" si="295"/>
        <v>0</v>
      </c>
      <c r="Q575" s="10">
        <f t="shared" si="295"/>
        <v>0</v>
      </c>
      <c r="R575" s="26"/>
      <c r="S575" s="85"/>
    </row>
    <row r="576" spans="1:19" s="11" customFormat="1" ht="37.5">
      <c r="A576" s="42" t="s">
        <v>92</v>
      </c>
      <c r="B576" s="15" t="s">
        <v>126</v>
      </c>
      <c r="C576" s="15" t="s">
        <v>123</v>
      </c>
      <c r="D576" s="29" t="s">
        <v>72</v>
      </c>
      <c r="E576" s="15" t="s">
        <v>177</v>
      </c>
      <c r="F576" s="10">
        <f>G576+H576+I576</f>
        <v>60.2</v>
      </c>
      <c r="G576" s="10">
        <v>60.2</v>
      </c>
      <c r="H576" s="10"/>
      <c r="I576" s="10"/>
      <c r="J576" s="10">
        <f>K576+L576+M576</f>
        <v>60.2</v>
      </c>
      <c r="K576" s="10">
        <v>60.2</v>
      </c>
      <c r="L576" s="10"/>
      <c r="M576" s="10"/>
      <c r="N576" s="10">
        <f>O576+P576+Q576</f>
        <v>60.2</v>
      </c>
      <c r="O576" s="10">
        <v>60.2</v>
      </c>
      <c r="P576" s="10"/>
      <c r="Q576" s="10"/>
      <c r="R576" s="26"/>
      <c r="S576" s="85"/>
    </row>
    <row r="577" spans="1:19" s="11" customFormat="1" ht="37.5">
      <c r="A577" s="42" t="s">
        <v>220</v>
      </c>
      <c r="B577" s="15" t="s">
        <v>126</v>
      </c>
      <c r="C577" s="15" t="s">
        <v>123</v>
      </c>
      <c r="D577" s="29" t="s">
        <v>72</v>
      </c>
      <c r="E577" s="15" t="s">
        <v>219</v>
      </c>
      <c r="F577" s="10">
        <f>G577+H577+I577</f>
        <v>3953.7</v>
      </c>
      <c r="G577" s="10">
        <v>3953.7</v>
      </c>
      <c r="H577" s="10"/>
      <c r="I577" s="10"/>
      <c r="J577" s="10">
        <f>K577+L577+M577</f>
        <v>3953.7</v>
      </c>
      <c r="K577" s="10">
        <v>3953.7</v>
      </c>
      <c r="L577" s="10"/>
      <c r="M577" s="10"/>
      <c r="N577" s="10">
        <f>O577+P577+Q577</f>
        <v>3953.7</v>
      </c>
      <c r="O577" s="10">
        <v>3953.7</v>
      </c>
      <c r="P577" s="10"/>
      <c r="Q577" s="10"/>
      <c r="R577" s="26"/>
      <c r="S577" s="85"/>
    </row>
    <row r="578" spans="1:19" s="11" customFormat="1" ht="56.25">
      <c r="A578" s="42" t="s">
        <v>614</v>
      </c>
      <c r="B578" s="15" t="s">
        <v>126</v>
      </c>
      <c r="C578" s="15" t="s">
        <v>123</v>
      </c>
      <c r="D578" s="29" t="s">
        <v>102</v>
      </c>
      <c r="E578" s="15"/>
      <c r="F578" s="10">
        <f>F579</f>
        <v>2998.8</v>
      </c>
      <c r="G578" s="10">
        <f aca="true" t="shared" si="296" ref="G578:Q580">G579</f>
        <v>2848.8</v>
      </c>
      <c r="H578" s="10">
        <f t="shared" si="296"/>
        <v>150</v>
      </c>
      <c r="I578" s="10">
        <f t="shared" si="296"/>
        <v>0</v>
      </c>
      <c r="J578" s="10">
        <f t="shared" si="296"/>
        <v>0</v>
      </c>
      <c r="K578" s="10">
        <f t="shared" si="296"/>
        <v>0</v>
      </c>
      <c r="L578" s="10">
        <f t="shared" si="296"/>
        <v>0</v>
      </c>
      <c r="M578" s="10">
        <f t="shared" si="296"/>
        <v>0</v>
      </c>
      <c r="N578" s="10">
        <f t="shared" si="296"/>
        <v>0</v>
      </c>
      <c r="O578" s="10">
        <f t="shared" si="296"/>
        <v>0</v>
      </c>
      <c r="P578" s="10">
        <f t="shared" si="296"/>
        <v>0</v>
      </c>
      <c r="Q578" s="10">
        <f t="shared" si="296"/>
        <v>0</v>
      </c>
      <c r="R578" s="26"/>
      <c r="S578" s="85"/>
    </row>
    <row r="579" spans="1:19" s="11" customFormat="1" ht="56.25">
      <c r="A579" s="42" t="s">
        <v>554</v>
      </c>
      <c r="B579" s="15" t="s">
        <v>126</v>
      </c>
      <c r="C579" s="15" t="s">
        <v>123</v>
      </c>
      <c r="D579" s="29" t="s">
        <v>103</v>
      </c>
      <c r="E579" s="15"/>
      <c r="F579" s="10">
        <f>F580</f>
        <v>2998.8</v>
      </c>
      <c r="G579" s="10">
        <f t="shared" si="296"/>
        <v>2848.8</v>
      </c>
      <c r="H579" s="10">
        <f t="shared" si="296"/>
        <v>150</v>
      </c>
      <c r="I579" s="10">
        <f t="shared" si="296"/>
        <v>0</v>
      </c>
      <c r="J579" s="10">
        <f t="shared" si="296"/>
        <v>0</v>
      </c>
      <c r="K579" s="10">
        <f t="shared" si="296"/>
        <v>0</v>
      </c>
      <c r="L579" s="10">
        <f t="shared" si="296"/>
        <v>0</v>
      </c>
      <c r="M579" s="10">
        <f t="shared" si="296"/>
        <v>0</v>
      </c>
      <c r="N579" s="10">
        <f t="shared" si="296"/>
        <v>0</v>
      </c>
      <c r="O579" s="10">
        <f t="shared" si="296"/>
        <v>0</v>
      </c>
      <c r="P579" s="10">
        <f t="shared" si="296"/>
        <v>0</v>
      </c>
      <c r="Q579" s="10">
        <f t="shared" si="296"/>
        <v>0</v>
      </c>
      <c r="R579" s="26"/>
      <c r="S579" s="85"/>
    </row>
    <row r="580" spans="1:19" s="11" customFormat="1" ht="37.5">
      <c r="A580" s="42" t="s">
        <v>449</v>
      </c>
      <c r="B580" s="15" t="s">
        <v>126</v>
      </c>
      <c r="C580" s="15" t="s">
        <v>123</v>
      </c>
      <c r="D580" s="29" t="s">
        <v>507</v>
      </c>
      <c r="E580" s="15"/>
      <c r="F580" s="10">
        <f>F581</f>
        <v>2998.8</v>
      </c>
      <c r="G580" s="10">
        <f t="shared" si="296"/>
        <v>2848.8</v>
      </c>
      <c r="H580" s="10">
        <f t="shared" si="296"/>
        <v>150</v>
      </c>
      <c r="I580" s="10">
        <f t="shared" si="296"/>
        <v>0</v>
      </c>
      <c r="J580" s="10">
        <f t="shared" si="296"/>
        <v>0</v>
      </c>
      <c r="K580" s="10">
        <f t="shared" si="296"/>
        <v>0</v>
      </c>
      <c r="L580" s="10">
        <f t="shared" si="296"/>
        <v>0</v>
      </c>
      <c r="M580" s="10">
        <f t="shared" si="296"/>
        <v>0</v>
      </c>
      <c r="N580" s="10">
        <f t="shared" si="296"/>
        <v>0</v>
      </c>
      <c r="O580" s="10">
        <f t="shared" si="296"/>
        <v>0</v>
      </c>
      <c r="P580" s="10">
        <f t="shared" si="296"/>
        <v>0</v>
      </c>
      <c r="Q580" s="10">
        <f t="shared" si="296"/>
        <v>0</v>
      </c>
      <c r="R580" s="26"/>
      <c r="S580" s="85"/>
    </row>
    <row r="581" spans="1:19" s="11" customFormat="1" ht="37.5">
      <c r="A581" s="42" t="s">
        <v>220</v>
      </c>
      <c r="B581" s="15" t="s">
        <v>126</v>
      </c>
      <c r="C581" s="15" t="s">
        <v>123</v>
      </c>
      <c r="D581" s="29" t="s">
        <v>507</v>
      </c>
      <c r="E581" s="15" t="s">
        <v>219</v>
      </c>
      <c r="F581" s="10">
        <f>G581+H581+I581</f>
        <v>2998.8</v>
      </c>
      <c r="G581" s="10">
        <v>2848.8</v>
      </c>
      <c r="H581" s="10">
        <v>150</v>
      </c>
      <c r="I581" s="10"/>
      <c r="J581" s="10">
        <f>K581+L581+M581</f>
        <v>0</v>
      </c>
      <c r="K581" s="10"/>
      <c r="L581" s="10"/>
      <c r="M581" s="10"/>
      <c r="N581" s="10">
        <f>O581+P581+Q581</f>
        <v>0</v>
      </c>
      <c r="O581" s="86"/>
      <c r="P581" s="86"/>
      <c r="Q581" s="86"/>
      <c r="R581" s="26"/>
      <c r="S581" s="85"/>
    </row>
    <row r="582" spans="1:19" s="11" customFormat="1" ht="18.75">
      <c r="A582" s="43" t="s">
        <v>146</v>
      </c>
      <c r="B582" s="12" t="s">
        <v>126</v>
      </c>
      <c r="C582" s="12" t="s">
        <v>121</v>
      </c>
      <c r="D582" s="12"/>
      <c r="E582" s="12"/>
      <c r="F582" s="13">
        <f>F583</f>
        <v>5178.7</v>
      </c>
      <c r="G582" s="13">
        <f aca="true" t="shared" si="297" ref="G582:Q585">G583</f>
        <v>5178.7</v>
      </c>
      <c r="H582" s="13">
        <f t="shared" si="297"/>
        <v>0</v>
      </c>
      <c r="I582" s="13">
        <f t="shared" si="297"/>
        <v>0</v>
      </c>
      <c r="J582" s="13">
        <f t="shared" si="297"/>
        <v>5178.7</v>
      </c>
      <c r="K582" s="13">
        <f t="shared" si="297"/>
        <v>5178.7</v>
      </c>
      <c r="L582" s="13">
        <f t="shared" si="297"/>
        <v>0</v>
      </c>
      <c r="M582" s="13">
        <f t="shared" si="297"/>
        <v>0</v>
      </c>
      <c r="N582" s="13">
        <f t="shared" si="297"/>
        <v>5178.7</v>
      </c>
      <c r="O582" s="13">
        <f t="shared" si="297"/>
        <v>5178.7</v>
      </c>
      <c r="P582" s="13">
        <f t="shared" si="297"/>
        <v>0</v>
      </c>
      <c r="Q582" s="13">
        <f t="shared" si="297"/>
        <v>0</v>
      </c>
      <c r="R582" s="26"/>
      <c r="S582" s="85"/>
    </row>
    <row r="583" spans="1:19" s="11" customFormat="1" ht="37.5">
      <c r="A583" s="42" t="s">
        <v>501</v>
      </c>
      <c r="B583" s="15" t="s">
        <v>126</v>
      </c>
      <c r="C583" s="15" t="s">
        <v>121</v>
      </c>
      <c r="D583" s="15" t="s">
        <v>283</v>
      </c>
      <c r="E583" s="15"/>
      <c r="F583" s="10">
        <f>F584</f>
        <v>5178.7</v>
      </c>
      <c r="G583" s="10">
        <f t="shared" si="297"/>
        <v>5178.7</v>
      </c>
      <c r="H583" s="10">
        <f t="shared" si="297"/>
        <v>0</v>
      </c>
      <c r="I583" s="10">
        <f t="shared" si="297"/>
        <v>0</v>
      </c>
      <c r="J583" s="10">
        <f t="shared" si="297"/>
        <v>5178.7</v>
      </c>
      <c r="K583" s="10">
        <f t="shared" si="297"/>
        <v>5178.7</v>
      </c>
      <c r="L583" s="10">
        <f t="shared" si="297"/>
        <v>0</v>
      </c>
      <c r="M583" s="10">
        <f t="shared" si="297"/>
        <v>0</v>
      </c>
      <c r="N583" s="10">
        <f t="shared" si="297"/>
        <v>5178.7</v>
      </c>
      <c r="O583" s="10">
        <f t="shared" si="297"/>
        <v>5178.7</v>
      </c>
      <c r="P583" s="10">
        <f t="shared" si="297"/>
        <v>0</v>
      </c>
      <c r="Q583" s="10">
        <f t="shared" si="297"/>
        <v>0</v>
      </c>
      <c r="R583" s="26"/>
      <c r="S583" s="85"/>
    </row>
    <row r="584" spans="1:19" s="11" customFormat="1" ht="18.75">
      <c r="A584" s="42" t="s">
        <v>194</v>
      </c>
      <c r="B584" s="15" t="s">
        <v>126</v>
      </c>
      <c r="C584" s="15" t="s">
        <v>121</v>
      </c>
      <c r="D584" s="15" t="s">
        <v>289</v>
      </c>
      <c r="E584" s="15"/>
      <c r="F584" s="10">
        <f>F585</f>
        <v>5178.7</v>
      </c>
      <c r="G584" s="10">
        <f t="shared" si="297"/>
        <v>5178.7</v>
      </c>
      <c r="H584" s="10">
        <f t="shared" si="297"/>
        <v>0</v>
      </c>
      <c r="I584" s="10">
        <f t="shared" si="297"/>
        <v>0</v>
      </c>
      <c r="J584" s="10">
        <f t="shared" si="297"/>
        <v>5178.7</v>
      </c>
      <c r="K584" s="10">
        <f t="shared" si="297"/>
        <v>5178.7</v>
      </c>
      <c r="L584" s="10">
        <f t="shared" si="297"/>
        <v>0</v>
      </c>
      <c r="M584" s="10">
        <f t="shared" si="297"/>
        <v>0</v>
      </c>
      <c r="N584" s="10">
        <f t="shared" si="297"/>
        <v>5178.7</v>
      </c>
      <c r="O584" s="10">
        <f t="shared" si="297"/>
        <v>5178.7</v>
      </c>
      <c r="P584" s="10">
        <f t="shared" si="297"/>
        <v>0</v>
      </c>
      <c r="Q584" s="10">
        <f t="shared" si="297"/>
        <v>0</v>
      </c>
      <c r="R584" s="26"/>
      <c r="S584" s="85"/>
    </row>
    <row r="585" spans="1:19" s="11" customFormat="1" ht="56.25">
      <c r="A585" s="34" t="s">
        <v>301</v>
      </c>
      <c r="B585" s="15" t="s">
        <v>126</v>
      </c>
      <c r="C585" s="15" t="s">
        <v>121</v>
      </c>
      <c r="D585" s="15" t="s">
        <v>73</v>
      </c>
      <c r="E585" s="15"/>
      <c r="F585" s="10">
        <f>F586</f>
        <v>5178.7</v>
      </c>
      <c r="G585" s="10">
        <f t="shared" si="297"/>
        <v>5178.7</v>
      </c>
      <c r="H585" s="10">
        <f t="shared" si="297"/>
        <v>0</v>
      </c>
      <c r="I585" s="10">
        <f t="shared" si="297"/>
        <v>0</v>
      </c>
      <c r="J585" s="10">
        <f t="shared" si="297"/>
        <v>5178.7</v>
      </c>
      <c r="K585" s="10">
        <f t="shared" si="297"/>
        <v>5178.7</v>
      </c>
      <c r="L585" s="10">
        <f t="shared" si="297"/>
        <v>0</v>
      </c>
      <c r="M585" s="10">
        <f t="shared" si="297"/>
        <v>0</v>
      </c>
      <c r="N585" s="10">
        <f t="shared" si="297"/>
        <v>5178.7</v>
      </c>
      <c r="O585" s="10">
        <f t="shared" si="297"/>
        <v>5178.7</v>
      </c>
      <c r="P585" s="10">
        <f t="shared" si="297"/>
        <v>0</v>
      </c>
      <c r="Q585" s="10">
        <f t="shared" si="297"/>
        <v>0</v>
      </c>
      <c r="R585" s="26"/>
      <c r="S585" s="85"/>
    </row>
    <row r="586" spans="1:19" s="11" customFormat="1" ht="77.25" customHeight="1">
      <c r="A586" s="42" t="s">
        <v>98</v>
      </c>
      <c r="B586" s="15" t="s">
        <v>126</v>
      </c>
      <c r="C586" s="15" t="s">
        <v>121</v>
      </c>
      <c r="D586" s="15" t="s">
        <v>74</v>
      </c>
      <c r="E586" s="15"/>
      <c r="F586" s="10">
        <f>F587+F588</f>
        <v>5178.7</v>
      </c>
      <c r="G586" s="10">
        <f aca="true" t="shared" si="298" ref="G586:Q586">G587+G588</f>
        <v>5178.7</v>
      </c>
      <c r="H586" s="10">
        <f t="shared" si="298"/>
        <v>0</v>
      </c>
      <c r="I586" s="10">
        <f t="shared" si="298"/>
        <v>0</v>
      </c>
      <c r="J586" s="10">
        <f t="shared" si="298"/>
        <v>5178.7</v>
      </c>
      <c r="K586" s="10">
        <f t="shared" si="298"/>
        <v>5178.7</v>
      </c>
      <c r="L586" s="10">
        <f t="shared" si="298"/>
        <v>0</v>
      </c>
      <c r="M586" s="10">
        <f t="shared" si="298"/>
        <v>0</v>
      </c>
      <c r="N586" s="10">
        <f t="shared" si="298"/>
        <v>5178.7</v>
      </c>
      <c r="O586" s="10">
        <f t="shared" si="298"/>
        <v>5178.7</v>
      </c>
      <c r="P586" s="10">
        <f t="shared" si="298"/>
        <v>0</v>
      </c>
      <c r="Q586" s="10">
        <f t="shared" si="298"/>
        <v>0</v>
      </c>
      <c r="R586" s="26"/>
      <c r="S586" s="85"/>
    </row>
    <row r="587" spans="1:19" s="11" customFormat="1" ht="37.5">
      <c r="A587" s="42" t="s">
        <v>92</v>
      </c>
      <c r="B587" s="15" t="s">
        <v>126</v>
      </c>
      <c r="C587" s="15" t="s">
        <v>121</v>
      </c>
      <c r="D587" s="15" t="s">
        <v>74</v>
      </c>
      <c r="E587" s="15" t="s">
        <v>177</v>
      </c>
      <c r="F587" s="10">
        <f>G587+H587+I587</f>
        <v>51.8</v>
      </c>
      <c r="G587" s="10">
        <v>51.8</v>
      </c>
      <c r="H587" s="10"/>
      <c r="I587" s="10"/>
      <c r="J587" s="10">
        <f>K587+L587+M587</f>
        <v>51.8</v>
      </c>
      <c r="K587" s="10">
        <v>51.8</v>
      </c>
      <c r="L587" s="10"/>
      <c r="M587" s="10"/>
      <c r="N587" s="10">
        <f>O587+P587+Q587</f>
        <v>51.8</v>
      </c>
      <c r="O587" s="10">
        <v>51.8</v>
      </c>
      <c r="P587" s="86"/>
      <c r="Q587" s="86"/>
      <c r="R587" s="26"/>
      <c r="S587" s="85"/>
    </row>
    <row r="588" spans="1:19" s="11" customFormat="1" ht="37.5">
      <c r="A588" s="42" t="s">
        <v>220</v>
      </c>
      <c r="B588" s="15" t="s">
        <v>126</v>
      </c>
      <c r="C588" s="15" t="s">
        <v>121</v>
      </c>
      <c r="D588" s="15" t="s">
        <v>74</v>
      </c>
      <c r="E588" s="15" t="s">
        <v>219</v>
      </c>
      <c r="F588" s="10">
        <f>G588+H588+I588</f>
        <v>5126.9</v>
      </c>
      <c r="G588" s="10">
        <v>5126.9</v>
      </c>
      <c r="H588" s="10"/>
      <c r="I588" s="10"/>
      <c r="J588" s="10">
        <f>K588+L588+M588</f>
        <v>5126.9</v>
      </c>
      <c r="K588" s="10">
        <v>5126.9</v>
      </c>
      <c r="L588" s="10"/>
      <c r="M588" s="10"/>
      <c r="N588" s="10">
        <f>O588+P588+Q588</f>
        <v>5126.9</v>
      </c>
      <c r="O588" s="10">
        <v>5126.9</v>
      </c>
      <c r="P588" s="86"/>
      <c r="Q588" s="86"/>
      <c r="R588" s="26"/>
      <c r="S588" s="85"/>
    </row>
    <row r="589" spans="1:19" s="11" customFormat="1" ht="18.75">
      <c r="A589" s="43" t="s">
        <v>444</v>
      </c>
      <c r="B589" s="12" t="s">
        <v>126</v>
      </c>
      <c r="C589" s="12" t="s">
        <v>136</v>
      </c>
      <c r="D589" s="12"/>
      <c r="E589" s="12"/>
      <c r="F589" s="13">
        <f>F595+F590</f>
        <v>422.3</v>
      </c>
      <c r="G589" s="13">
        <f aca="true" t="shared" si="299" ref="G589:N589">G595+G590</f>
        <v>0</v>
      </c>
      <c r="H589" s="13">
        <f t="shared" si="299"/>
        <v>401.5</v>
      </c>
      <c r="I589" s="13">
        <f t="shared" si="299"/>
        <v>0</v>
      </c>
      <c r="J589" s="13">
        <f t="shared" si="299"/>
        <v>301.5</v>
      </c>
      <c r="K589" s="13">
        <f t="shared" si="299"/>
        <v>0</v>
      </c>
      <c r="L589" s="13">
        <f t="shared" si="299"/>
        <v>301.5</v>
      </c>
      <c r="M589" s="13">
        <f t="shared" si="299"/>
        <v>0</v>
      </c>
      <c r="N589" s="13">
        <f t="shared" si="299"/>
        <v>301.5</v>
      </c>
      <c r="O589" s="13">
        <f>O595</f>
        <v>0</v>
      </c>
      <c r="P589" s="13">
        <f>P595</f>
        <v>301.5</v>
      </c>
      <c r="Q589" s="13">
        <f>Q595</f>
        <v>0</v>
      </c>
      <c r="R589" s="26"/>
      <c r="S589" s="85"/>
    </row>
    <row r="590" spans="1:19" s="11" customFormat="1" ht="37.5">
      <c r="A590" s="42" t="s">
        <v>524</v>
      </c>
      <c r="B590" s="15" t="s">
        <v>126</v>
      </c>
      <c r="C590" s="15" t="s">
        <v>136</v>
      </c>
      <c r="D590" s="15" t="s">
        <v>9</v>
      </c>
      <c r="E590" s="15"/>
      <c r="F590" s="10">
        <f>F591</f>
        <v>20.8</v>
      </c>
      <c r="G590" s="10">
        <f aca="true" t="shared" si="300" ref="G590:N593">G591</f>
        <v>0</v>
      </c>
      <c r="H590" s="10">
        <f t="shared" si="300"/>
        <v>0</v>
      </c>
      <c r="I590" s="10">
        <f t="shared" si="300"/>
        <v>0</v>
      </c>
      <c r="J590" s="10">
        <f t="shared" si="300"/>
        <v>0</v>
      </c>
      <c r="K590" s="10">
        <f t="shared" si="300"/>
        <v>0</v>
      </c>
      <c r="L590" s="10">
        <f t="shared" si="300"/>
        <v>0</v>
      </c>
      <c r="M590" s="10">
        <f t="shared" si="300"/>
        <v>0</v>
      </c>
      <c r="N590" s="10">
        <f t="shared" si="300"/>
        <v>0</v>
      </c>
      <c r="O590" s="13"/>
      <c r="P590" s="13"/>
      <c r="Q590" s="13"/>
      <c r="R590" s="26"/>
      <c r="S590" s="85"/>
    </row>
    <row r="591" spans="1:19" s="11" customFormat="1" ht="37.5">
      <c r="A591" s="42" t="s">
        <v>40</v>
      </c>
      <c r="B591" s="15" t="s">
        <v>126</v>
      </c>
      <c r="C591" s="15" t="s">
        <v>136</v>
      </c>
      <c r="D591" s="15" t="s">
        <v>41</v>
      </c>
      <c r="E591" s="15"/>
      <c r="F591" s="10">
        <f>F592</f>
        <v>20.8</v>
      </c>
      <c r="G591" s="10">
        <f t="shared" si="300"/>
        <v>0</v>
      </c>
      <c r="H591" s="10">
        <f t="shared" si="300"/>
        <v>0</v>
      </c>
      <c r="I591" s="10">
        <f t="shared" si="300"/>
        <v>0</v>
      </c>
      <c r="J591" s="10">
        <f t="shared" si="300"/>
        <v>0</v>
      </c>
      <c r="K591" s="10">
        <f t="shared" si="300"/>
        <v>0</v>
      </c>
      <c r="L591" s="10">
        <f t="shared" si="300"/>
        <v>0</v>
      </c>
      <c r="M591" s="10">
        <f t="shared" si="300"/>
        <v>0</v>
      </c>
      <c r="N591" s="10">
        <f t="shared" si="300"/>
        <v>0</v>
      </c>
      <c r="O591" s="13"/>
      <c r="P591" s="13"/>
      <c r="Q591" s="13"/>
      <c r="R591" s="26"/>
      <c r="S591" s="85"/>
    </row>
    <row r="592" spans="1:19" s="11" customFormat="1" ht="32.25" customHeight="1">
      <c r="A592" s="42" t="s">
        <v>93</v>
      </c>
      <c r="B592" s="15" t="s">
        <v>126</v>
      </c>
      <c r="C592" s="15" t="s">
        <v>136</v>
      </c>
      <c r="D592" s="15" t="s">
        <v>525</v>
      </c>
      <c r="E592" s="15"/>
      <c r="F592" s="10">
        <f>F593</f>
        <v>20.8</v>
      </c>
      <c r="G592" s="10">
        <f t="shared" si="300"/>
        <v>0</v>
      </c>
      <c r="H592" s="10">
        <f t="shared" si="300"/>
        <v>0</v>
      </c>
      <c r="I592" s="10">
        <f t="shared" si="300"/>
        <v>0</v>
      </c>
      <c r="J592" s="10">
        <f t="shared" si="300"/>
        <v>0</v>
      </c>
      <c r="K592" s="10">
        <f t="shared" si="300"/>
        <v>0</v>
      </c>
      <c r="L592" s="10">
        <f t="shared" si="300"/>
        <v>0</v>
      </c>
      <c r="M592" s="10">
        <f t="shared" si="300"/>
        <v>0</v>
      </c>
      <c r="N592" s="10">
        <f t="shared" si="300"/>
        <v>0</v>
      </c>
      <c r="O592" s="13"/>
      <c r="P592" s="13"/>
      <c r="Q592" s="13"/>
      <c r="R592" s="26"/>
      <c r="S592" s="85"/>
    </row>
    <row r="593" spans="1:19" s="11" customFormat="1" ht="56.25">
      <c r="A593" s="42" t="s">
        <v>298</v>
      </c>
      <c r="B593" s="15" t="s">
        <v>126</v>
      </c>
      <c r="C593" s="15" t="s">
        <v>136</v>
      </c>
      <c r="D593" s="15" t="s">
        <v>666</v>
      </c>
      <c r="E593" s="15"/>
      <c r="F593" s="10">
        <f>F594</f>
        <v>20.8</v>
      </c>
      <c r="G593" s="10">
        <f t="shared" si="300"/>
        <v>0</v>
      </c>
      <c r="H593" s="10">
        <f t="shared" si="300"/>
        <v>0</v>
      </c>
      <c r="I593" s="10">
        <f t="shared" si="300"/>
        <v>0</v>
      </c>
      <c r="J593" s="10">
        <f t="shared" si="300"/>
        <v>0</v>
      </c>
      <c r="K593" s="10">
        <f t="shared" si="300"/>
        <v>0</v>
      </c>
      <c r="L593" s="10">
        <f t="shared" si="300"/>
        <v>0</v>
      </c>
      <c r="M593" s="10">
        <f t="shared" si="300"/>
        <v>0</v>
      </c>
      <c r="N593" s="10">
        <f t="shared" si="300"/>
        <v>0</v>
      </c>
      <c r="O593" s="13"/>
      <c r="P593" s="13"/>
      <c r="Q593" s="13"/>
      <c r="R593" s="26"/>
      <c r="S593" s="85"/>
    </row>
    <row r="594" spans="1:19" s="11" customFormat="1" ht="18.75">
      <c r="A594" s="42" t="s">
        <v>668</v>
      </c>
      <c r="B594" s="15" t="s">
        <v>126</v>
      </c>
      <c r="C594" s="15" t="s">
        <v>136</v>
      </c>
      <c r="D594" s="15" t="s">
        <v>666</v>
      </c>
      <c r="E594" s="15" t="s">
        <v>667</v>
      </c>
      <c r="F594" s="10">
        <v>20.8</v>
      </c>
      <c r="G594" s="10"/>
      <c r="H594" s="10"/>
      <c r="I594" s="10"/>
      <c r="J594" s="10">
        <v>0</v>
      </c>
      <c r="K594" s="10"/>
      <c r="L594" s="10"/>
      <c r="M594" s="10"/>
      <c r="N594" s="10">
        <v>0</v>
      </c>
      <c r="O594" s="13"/>
      <c r="P594" s="13"/>
      <c r="Q594" s="13"/>
      <c r="R594" s="26"/>
      <c r="S594" s="85"/>
    </row>
    <row r="595" spans="1:19" s="11" customFormat="1" ht="56.25">
      <c r="A595" s="42" t="s">
        <v>550</v>
      </c>
      <c r="B595" s="15" t="s">
        <v>126</v>
      </c>
      <c r="C595" s="15" t="s">
        <v>136</v>
      </c>
      <c r="D595" s="15" t="s">
        <v>548</v>
      </c>
      <c r="E595" s="15"/>
      <c r="F595" s="10">
        <f>F596</f>
        <v>401.5</v>
      </c>
      <c r="G595" s="10">
        <f aca="true" t="shared" si="301" ref="G595:P597">G596</f>
        <v>0</v>
      </c>
      <c r="H595" s="10">
        <f t="shared" si="301"/>
        <v>401.5</v>
      </c>
      <c r="I595" s="10">
        <f t="shared" si="301"/>
        <v>0</v>
      </c>
      <c r="J595" s="10">
        <f t="shared" si="301"/>
        <v>301.5</v>
      </c>
      <c r="K595" s="10">
        <f t="shared" si="301"/>
        <v>0</v>
      </c>
      <c r="L595" s="10">
        <f t="shared" si="301"/>
        <v>301.5</v>
      </c>
      <c r="M595" s="10">
        <f t="shared" si="301"/>
        <v>0</v>
      </c>
      <c r="N595" s="10">
        <f t="shared" si="301"/>
        <v>301.5</v>
      </c>
      <c r="O595" s="10">
        <f t="shared" si="301"/>
        <v>0</v>
      </c>
      <c r="P595" s="10">
        <f t="shared" si="301"/>
        <v>301.5</v>
      </c>
      <c r="Q595" s="10">
        <f>Q596</f>
        <v>0</v>
      </c>
      <c r="R595" s="26"/>
      <c r="S595" s="85"/>
    </row>
    <row r="596" spans="1:19" s="11" customFormat="1" ht="18.75">
      <c r="A596" s="42" t="s">
        <v>549</v>
      </c>
      <c r="B596" s="15" t="s">
        <v>126</v>
      </c>
      <c r="C596" s="15" t="s">
        <v>136</v>
      </c>
      <c r="D596" s="15" t="s">
        <v>552</v>
      </c>
      <c r="E596" s="15"/>
      <c r="F596" s="10">
        <f>F597</f>
        <v>401.5</v>
      </c>
      <c r="G596" s="10">
        <f t="shared" si="301"/>
        <v>0</v>
      </c>
      <c r="H596" s="10">
        <f t="shared" si="301"/>
        <v>401.5</v>
      </c>
      <c r="I596" s="10">
        <f t="shared" si="301"/>
        <v>0</v>
      </c>
      <c r="J596" s="10">
        <f t="shared" si="301"/>
        <v>301.5</v>
      </c>
      <c r="K596" s="10">
        <f t="shared" si="301"/>
        <v>0</v>
      </c>
      <c r="L596" s="10">
        <f t="shared" si="301"/>
        <v>301.5</v>
      </c>
      <c r="M596" s="10">
        <f t="shared" si="301"/>
        <v>0</v>
      </c>
      <c r="N596" s="10">
        <f t="shared" si="301"/>
        <v>301.5</v>
      </c>
      <c r="O596" s="10">
        <f t="shared" si="301"/>
        <v>0</v>
      </c>
      <c r="P596" s="10">
        <f t="shared" si="301"/>
        <v>301.5</v>
      </c>
      <c r="Q596" s="10">
        <f>Q597</f>
        <v>0</v>
      </c>
      <c r="R596" s="26"/>
      <c r="S596" s="85"/>
    </row>
    <row r="597" spans="1:19" s="11" customFormat="1" ht="37.5">
      <c r="A597" s="42" t="s">
        <v>557</v>
      </c>
      <c r="B597" s="15" t="s">
        <v>126</v>
      </c>
      <c r="C597" s="15" t="s">
        <v>136</v>
      </c>
      <c r="D597" s="15" t="s">
        <v>555</v>
      </c>
      <c r="E597" s="15"/>
      <c r="F597" s="10">
        <f>F598</f>
        <v>401.5</v>
      </c>
      <c r="G597" s="10">
        <f t="shared" si="301"/>
        <v>0</v>
      </c>
      <c r="H597" s="10">
        <f t="shared" si="301"/>
        <v>401.5</v>
      </c>
      <c r="I597" s="10">
        <f t="shared" si="301"/>
        <v>0</v>
      </c>
      <c r="J597" s="10">
        <f t="shared" si="301"/>
        <v>301.5</v>
      </c>
      <c r="K597" s="10">
        <f t="shared" si="301"/>
        <v>0</v>
      </c>
      <c r="L597" s="10">
        <f t="shared" si="301"/>
        <v>301.5</v>
      </c>
      <c r="M597" s="10">
        <f t="shared" si="301"/>
        <v>0</v>
      </c>
      <c r="N597" s="10">
        <f t="shared" si="301"/>
        <v>301.5</v>
      </c>
      <c r="O597" s="10">
        <f t="shared" si="301"/>
        <v>0</v>
      </c>
      <c r="P597" s="10">
        <f t="shared" si="301"/>
        <v>301.5</v>
      </c>
      <c r="Q597" s="10">
        <f>Q598</f>
        <v>0</v>
      </c>
      <c r="R597" s="26"/>
      <c r="S597" s="85"/>
    </row>
    <row r="598" spans="1:19" s="11" customFormat="1" ht="37.5">
      <c r="A598" s="42" t="s">
        <v>91</v>
      </c>
      <c r="B598" s="15" t="s">
        <v>126</v>
      </c>
      <c r="C598" s="15" t="s">
        <v>136</v>
      </c>
      <c r="D598" s="15" t="s">
        <v>555</v>
      </c>
      <c r="E598" s="15" t="s">
        <v>187</v>
      </c>
      <c r="F598" s="10">
        <v>401.5</v>
      </c>
      <c r="G598" s="10"/>
      <c r="H598" s="10">
        <v>401.5</v>
      </c>
      <c r="I598" s="10"/>
      <c r="J598" s="10">
        <f>K598+L598+M598</f>
        <v>301.5</v>
      </c>
      <c r="K598" s="10"/>
      <c r="L598" s="10">
        <v>301.5</v>
      </c>
      <c r="M598" s="10"/>
      <c r="N598" s="10">
        <f>O598+P598+Q598</f>
        <v>301.5</v>
      </c>
      <c r="O598" s="10"/>
      <c r="P598" s="86">
        <v>301.5</v>
      </c>
      <c r="Q598" s="86"/>
      <c r="R598" s="26"/>
      <c r="S598" s="85"/>
    </row>
    <row r="599" spans="1:19" s="11" customFormat="1" ht="18.75">
      <c r="A599" s="43" t="s">
        <v>159</v>
      </c>
      <c r="B599" s="12" t="s">
        <v>142</v>
      </c>
      <c r="C599" s="12" t="s">
        <v>400</v>
      </c>
      <c r="D599" s="12"/>
      <c r="E599" s="12"/>
      <c r="F599" s="13">
        <f>F600</f>
        <v>7446.000000000001</v>
      </c>
      <c r="G599" s="13">
        <f aca="true" t="shared" si="302" ref="G599:Q599">G600</f>
        <v>300</v>
      </c>
      <c r="H599" s="13">
        <f t="shared" si="302"/>
        <v>6608.500000000001</v>
      </c>
      <c r="I599" s="13">
        <f t="shared" si="302"/>
        <v>537.5</v>
      </c>
      <c r="J599" s="13">
        <f t="shared" si="302"/>
        <v>7197.200000000001</v>
      </c>
      <c r="K599" s="13">
        <f t="shared" si="302"/>
        <v>0</v>
      </c>
      <c r="L599" s="13">
        <f t="shared" si="302"/>
        <v>6659.700000000001</v>
      </c>
      <c r="M599" s="13">
        <f t="shared" si="302"/>
        <v>537.5</v>
      </c>
      <c r="N599" s="13">
        <f t="shared" si="302"/>
        <v>7281.700000000001</v>
      </c>
      <c r="O599" s="13">
        <f t="shared" si="302"/>
        <v>0</v>
      </c>
      <c r="P599" s="13">
        <f t="shared" si="302"/>
        <v>6744.200000000001</v>
      </c>
      <c r="Q599" s="13">
        <f t="shared" si="302"/>
        <v>537.5</v>
      </c>
      <c r="R599" s="26"/>
      <c r="S599" s="85"/>
    </row>
    <row r="600" spans="1:19" s="11" customFormat="1" ht="18.75">
      <c r="A600" s="43" t="s">
        <v>160</v>
      </c>
      <c r="B600" s="12" t="s">
        <v>142</v>
      </c>
      <c r="C600" s="12" t="s">
        <v>124</v>
      </c>
      <c r="D600" s="12"/>
      <c r="E600" s="12"/>
      <c r="F600" s="13">
        <f aca="true" t="shared" si="303" ref="F600:Q600">F601+F629</f>
        <v>7446.000000000001</v>
      </c>
      <c r="G600" s="13">
        <f t="shared" si="303"/>
        <v>300</v>
      </c>
      <c r="H600" s="13">
        <f t="shared" si="303"/>
        <v>6608.500000000001</v>
      </c>
      <c r="I600" s="13">
        <f t="shared" si="303"/>
        <v>537.5</v>
      </c>
      <c r="J600" s="13">
        <f t="shared" si="303"/>
        <v>7197.200000000001</v>
      </c>
      <c r="K600" s="13">
        <f t="shared" si="303"/>
        <v>0</v>
      </c>
      <c r="L600" s="13">
        <f t="shared" si="303"/>
        <v>6659.700000000001</v>
      </c>
      <c r="M600" s="13">
        <f t="shared" si="303"/>
        <v>537.5</v>
      </c>
      <c r="N600" s="13">
        <f t="shared" si="303"/>
        <v>7281.700000000001</v>
      </c>
      <c r="O600" s="13">
        <f t="shared" si="303"/>
        <v>0</v>
      </c>
      <c r="P600" s="13">
        <f t="shared" si="303"/>
        <v>6744.200000000001</v>
      </c>
      <c r="Q600" s="13">
        <f t="shared" si="303"/>
        <v>537.5</v>
      </c>
      <c r="R600" s="26"/>
      <c r="S600" s="85"/>
    </row>
    <row r="601" spans="1:19" s="11" customFormat="1" ht="37.5">
      <c r="A601" s="42" t="s">
        <v>474</v>
      </c>
      <c r="B601" s="15" t="s">
        <v>142</v>
      </c>
      <c r="C601" s="15" t="s">
        <v>124</v>
      </c>
      <c r="D601" s="15" t="s">
        <v>293</v>
      </c>
      <c r="E601" s="15"/>
      <c r="F601" s="10">
        <f>F602+F618+F623+F626+F613</f>
        <v>7051.900000000001</v>
      </c>
      <c r="G601" s="10">
        <f aca="true" t="shared" si="304" ref="G601:Q601">G602+G618+G623+G626+G613</f>
        <v>300</v>
      </c>
      <c r="H601" s="10">
        <f t="shared" si="304"/>
        <v>6214.400000000001</v>
      </c>
      <c r="I601" s="10">
        <f t="shared" si="304"/>
        <v>537.5</v>
      </c>
      <c r="J601" s="10">
        <f t="shared" si="304"/>
        <v>6803.1</v>
      </c>
      <c r="K601" s="10">
        <f t="shared" si="304"/>
        <v>0</v>
      </c>
      <c r="L601" s="10">
        <f t="shared" si="304"/>
        <v>6265.6</v>
      </c>
      <c r="M601" s="10">
        <f t="shared" si="304"/>
        <v>537.5</v>
      </c>
      <c r="N601" s="10">
        <f t="shared" si="304"/>
        <v>6887.6</v>
      </c>
      <c r="O601" s="10">
        <f t="shared" si="304"/>
        <v>0</v>
      </c>
      <c r="P601" s="10">
        <f t="shared" si="304"/>
        <v>6350.1</v>
      </c>
      <c r="Q601" s="10">
        <f t="shared" si="304"/>
        <v>537.5</v>
      </c>
      <c r="R601" s="26"/>
      <c r="S601" s="85"/>
    </row>
    <row r="602" spans="1:19" s="11" customFormat="1" ht="18.75">
      <c r="A602" s="42" t="s">
        <v>0</v>
      </c>
      <c r="B602" s="15" t="s">
        <v>142</v>
      </c>
      <c r="C602" s="15" t="s">
        <v>124</v>
      </c>
      <c r="D602" s="15" t="s">
        <v>1</v>
      </c>
      <c r="E602" s="15"/>
      <c r="F602" s="10">
        <f>F603+F605+F607+F609+F611</f>
        <v>6282.3</v>
      </c>
      <c r="G602" s="10">
        <f aca="true" t="shared" si="305" ref="G602:Q602">G603+G605+G607+G609+G611</f>
        <v>300</v>
      </c>
      <c r="H602" s="10">
        <f t="shared" si="305"/>
        <v>5842.3</v>
      </c>
      <c r="I602" s="10">
        <f t="shared" si="305"/>
        <v>140</v>
      </c>
      <c r="J602" s="10">
        <f t="shared" si="305"/>
        <v>6033.5</v>
      </c>
      <c r="K602" s="10">
        <f t="shared" si="305"/>
        <v>0</v>
      </c>
      <c r="L602" s="10">
        <f t="shared" si="305"/>
        <v>5893.5</v>
      </c>
      <c r="M602" s="10">
        <f t="shared" si="305"/>
        <v>140</v>
      </c>
      <c r="N602" s="10">
        <f t="shared" si="305"/>
        <v>6118</v>
      </c>
      <c r="O602" s="10">
        <f t="shared" si="305"/>
        <v>0</v>
      </c>
      <c r="P602" s="10">
        <f t="shared" si="305"/>
        <v>5978</v>
      </c>
      <c r="Q602" s="10">
        <f t="shared" si="305"/>
        <v>140</v>
      </c>
      <c r="R602" s="26"/>
      <c r="S602" s="85"/>
    </row>
    <row r="603" spans="1:19" s="11" customFormat="1" ht="37.5">
      <c r="A603" s="42" t="s">
        <v>358</v>
      </c>
      <c r="B603" s="15" t="s">
        <v>142</v>
      </c>
      <c r="C603" s="15" t="s">
        <v>124</v>
      </c>
      <c r="D603" s="15" t="s">
        <v>3</v>
      </c>
      <c r="E603" s="15"/>
      <c r="F603" s="10">
        <f>F604</f>
        <v>4511.2</v>
      </c>
      <c r="G603" s="10">
        <f aca="true" t="shared" si="306" ref="G603:Q603">G604</f>
        <v>0</v>
      </c>
      <c r="H603" s="10">
        <f t="shared" si="306"/>
        <v>4511.2</v>
      </c>
      <c r="I603" s="10">
        <f t="shared" si="306"/>
        <v>0</v>
      </c>
      <c r="J603" s="10">
        <f t="shared" si="306"/>
        <v>4595.7</v>
      </c>
      <c r="K603" s="10">
        <f t="shared" si="306"/>
        <v>0</v>
      </c>
      <c r="L603" s="10">
        <f t="shared" si="306"/>
        <v>4595.7</v>
      </c>
      <c r="M603" s="10">
        <f t="shared" si="306"/>
        <v>0</v>
      </c>
      <c r="N603" s="10">
        <f t="shared" si="306"/>
        <v>4680.2</v>
      </c>
      <c r="O603" s="10">
        <f t="shared" si="306"/>
        <v>0</v>
      </c>
      <c r="P603" s="10">
        <f t="shared" si="306"/>
        <v>4680.2</v>
      </c>
      <c r="Q603" s="10">
        <f t="shared" si="306"/>
        <v>0</v>
      </c>
      <c r="R603" s="26"/>
      <c r="S603" s="85"/>
    </row>
    <row r="604" spans="1:19" s="11" customFormat="1" ht="18.75">
      <c r="A604" s="42" t="s">
        <v>190</v>
      </c>
      <c r="B604" s="15" t="s">
        <v>142</v>
      </c>
      <c r="C604" s="15" t="s">
        <v>124</v>
      </c>
      <c r="D604" s="15" t="s">
        <v>3</v>
      </c>
      <c r="E604" s="15" t="s">
        <v>189</v>
      </c>
      <c r="F604" s="10">
        <f>G604+H604+I604</f>
        <v>4511.2</v>
      </c>
      <c r="G604" s="10"/>
      <c r="H604" s="10">
        <v>4511.2</v>
      </c>
      <c r="I604" s="10"/>
      <c r="J604" s="10">
        <f>K604+L604+M604</f>
        <v>4595.7</v>
      </c>
      <c r="K604" s="10"/>
      <c r="L604" s="10">
        <v>4595.7</v>
      </c>
      <c r="M604" s="10"/>
      <c r="N604" s="10">
        <f>O604+P604+Q604</f>
        <v>4680.2</v>
      </c>
      <c r="O604" s="86"/>
      <c r="P604" s="86">
        <v>4680.2</v>
      </c>
      <c r="Q604" s="86"/>
      <c r="R604" s="26"/>
      <c r="S604" s="85"/>
    </row>
    <row r="605" spans="1:19" s="11" customFormat="1" ht="18.75">
      <c r="A605" s="42" t="s">
        <v>475</v>
      </c>
      <c r="B605" s="15" t="s">
        <v>142</v>
      </c>
      <c r="C605" s="15" t="s">
        <v>124</v>
      </c>
      <c r="D605" s="15" t="s">
        <v>2</v>
      </c>
      <c r="E605" s="15"/>
      <c r="F605" s="10">
        <f>F606</f>
        <v>170</v>
      </c>
      <c r="G605" s="10"/>
      <c r="H605" s="10">
        <f aca="true" t="shared" si="307" ref="H605:Q605">H606</f>
        <v>170</v>
      </c>
      <c r="I605" s="10">
        <f t="shared" si="307"/>
        <v>0</v>
      </c>
      <c r="J605" s="10">
        <f t="shared" si="307"/>
        <v>170</v>
      </c>
      <c r="K605" s="10">
        <f t="shared" si="307"/>
        <v>0</v>
      </c>
      <c r="L605" s="10">
        <f t="shared" si="307"/>
        <v>170</v>
      </c>
      <c r="M605" s="10">
        <f t="shared" si="307"/>
        <v>0</v>
      </c>
      <c r="N605" s="10">
        <f t="shared" si="307"/>
        <v>170</v>
      </c>
      <c r="O605" s="10">
        <f t="shared" si="307"/>
        <v>0</v>
      </c>
      <c r="P605" s="10">
        <f t="shared" si="307"/>
        <v>170</v>
      </c>
      <c r="Q605" s="10">
        <f t="shared" si="307"/>
        <v>0</v>
      </c>
      <c r="R605" s="26"/>
      <c r="S605" s="85"/>
    </row>
    <row r="606" spans="1:19" s="11" customFormat="1" ht="18.75">
      <c r="A606" s="42" t="s">
        <v>190</v>
      </c>
      <c r="B606" s="15" t="s">
        <v>142</v>
      </c>
      <c r="C606" s="15" t="s">
        <v>124</v>
      </c>
      <c r="D606" s="15" t="s">
        <v>2</v>
      </c>
      <c r="E606" s="15" t="s">
        <v>189</v>
      </c>
      <c r="F606" s="10">
        <f>G606+H606+I606</f>
        <v>170</v>
      </c>
      <c r="G606" s="10"/>
      <c r="H606" s="10">
        <v>170</v>
      </c>
      <c r="I606" s="10"/>
      <c r="J606" s="10">
        <f>K606+L606+M606</f>
        <v>170</v>
      </c>
      <c r="K606" s="10"/>
      <c r="L606" s="10">
        <v>170</v>
      </c>
      <c r="M606" s="10"/>
      <c r="N606" s="10">
        <f>O606+P606+Q606</f>
        <v>170</v>
      </c>
      <c r="O606" s="18"/>
      <c r="P606" s="18">
        <v>170</v>
      </c>
      <c r="Q606" s="18"/>
      <c r="R606" s="26"/>
      <c r="S606" s="85"/>
    </row>
    <row r="607" spans="1:19" s="11" customFormat="1" ht="79.5" customHeight="1">
      <c r="A607" s="42" t="s">
        <v>651</v>
      </c>
      <c r="B607" s="15" t="s">
        <v>142</v>
      </c>
      <c r="C607" s="15" t="s">
        <v>124</v>
      </c>
      <c r="D607" s="15" t="s">
        <v>82</v>
      </c>
      <c r="E607" s="15"/>
      <c r="F607" s="10">
        <f>F608</f>
        <v>140</v>
      </c>
      <c r="G607" s="10">
        <f aca="true" t="shared" si="308" ref="G607:Q607">G608</f>
        <v>0</v>
      </c>
      <c r="H607" s="10">
        <f t="shared" si="308"/>
        <v>0</v>
      </c>
      <c r="I607" s="10">
        <f t="shared" si="308"/>
        <v>140</v>
      </c>
      <c r="J607" s="10">
        <f t="shared" si="308"/>
        <v>140</v>
      </c>
      <c r="K607" s="10">
        <f t="shared" si="308"/>
        <v>0</v>
      </c>
      <c r="L607" s="10">
        <f t="shared" si="308"/>
        <v>0</v>
      </c>
      <c r="M607" s="10">
        <f t="shared" si="308"/>
        <v>140</v>
      </c>
      <c r="N607" s="10">
        <f t="shared" si="308"/>
        <v>140</v>
      </c>
      <c r="O607" s="10">
        <f t="shared" si="308"/>
        <v>0</v>
      </c>
      <c r="P607" s="10">
        <f t="shared" si="308"/>
        <v>0</v>
      </c>
      <c r="Q607" s="10">
        <f t="shared" si="308"/>
        <v>140</v>
      </c>
      <c r="R607" s="26"/>
      <c r="S607" s="85"/>
    </row>
    <row r="608" spans="1:19" s="11" customFormat="1" ht="18.75">
      <c r="A608" s="42" t="s">
        <v>190</v>
      </c>
      <c r="B608" s="15" t="s">
        <v>142</v>
      </c>
      <c r="C608" s="15" t="s">
        <v>124</v>
      </c>
      <c r="D608" s="15" t="s">
        <v>82</v>
      </c>
      <c r="E608" s="15" t="s">
        <v>189</v>
      </c>
      <c r="F608" s="10">
        <f>G608+H608+I608</f>
        <v>140</v>
      </c>
      <c r="G608" s="10"/>
      <c r="H608" s="10"/>
      <c r="I608" s="10">
        <v>140</v>
      </c>
      <c r="J608" s="10">
        <f>K608+L608+M608</f>
        <v>140</v>
      </c>
      <c r="K608" s="10"/>
      <c r="L608" s="10"/>
      <c r="M608" s="10">
        <v>140</v>
      </c>
      <c r="N608" s="10">
        <f>O608+P608+Q608</f>
        <v>140</v>
      </c>
      <c r="O608" s="10"/>
      <c r="P608" s="10"/>
      <c r="Q608" s="10">
        <v>140</v>
      </c>
      <c r="R608" s="26"/>
      <c r="S608" s="85"/>
    </row>
    <row r="609" spans="1:19" s="11" customFormat="1" ht="56.25">
      <c r="A609" s="42" t="s">
        <v>455</v>
      </c>
      <c r="B609" s="15" t="s">
        <v>142</v>
      </c>
      <c r="C609" s="15" t="s">
        <v>124</v>
      </c>
      <c r="D609" s="15" t="s">
        <v>465</v>
      </c>
      <c r="E609" s="15"/>
      <c r="F609" s="10">
        <f>F610</f>
        <v>1127.8</v>
      </c>
      <c r="G609" s="10">
        <f aca="true" t="shared" si="309" ref="G609:Q609">G610</f>
        <v>0</v>
      </c>
      <c r="H609" s="10">
        <f t="shared" si="309"/>
        <v>1127.8</v>
      </c>
      <c r="I609" s="10">
        <f t="shared" si="309"/>
        <v>0</v>
      </c>
      <c r="J609" s="10">
        <f t="shared" si="309"/>
        <v>1127.8</v>
      </c>
      <c r="K609" s="10">
        <f t="shared" si="309"/>
        <v>0</v>
      </c>
      <c r="L609" s="10">
        <f t="shared" si="309"/>
        <v>1127.8</v>
      </c>
      <c r="M609" s="10">
        <f t="shared" si="309"/>
        <v>0</v>
      </c>
      <c r="N609" s="10">
        <f t="shared" si="309"/>
        <v>1127.8</v>
      </c>
      <c r="O609" s="10">
        <f t="shared" si="309"/>
        <v>0</v>
      </c>
      <c r="P609" s="10">
        <f t="shared" si="309"/>
        <v>1127.8</v>
      </c>
      <c r="Q609" s="10">
        <f t="shared" si="309"/>
        <v>0</v>
      </c>
      <c r="R609" s="26"/>
      <c r="S609" s="85"/>
    </row>
    <row r="610" spans="1:19" s="11" customFormat="1" ht="18.75">
      <c r="A610" s="42" t="s">
        <v>190</v>
      </c>
      <c r="B610" s="15" t="s">
        <v>142</v>
      </c>
      <c r="C610" s="15" t="s">
        <v>124</v>
      </c>
      <c r="D610" s="15" t="s">
        <v>465</v>
      </c>
      <c r="E610" s="15" t="s">
        <v>189</v>
      </c>
      <c r="F610" s="10">
        <f>G610+H610+I610</f>
        <v>1127.8</v>
      </c>
      <c r="G610" s="10"/>
      <c r="H610" s="10">
        <v>1127.8</v>
      </c>
      <c r="I610" s="10"/>
      <c r="J610" s="10">
        <f>K610+L610+M610</f>
        <v>1127.8</v>
      </c>
      <c r="K610" s="10"/>
      <c r="L610" s="10">
        <v>1127.8</v>
      </c>
      <c r="M610" s="10"/>
      <c r="N610" s="10">
        <f>O610+P610+Q610</f>
        <v>1127.8</v>
      </c>
      <c r="O610" s="86"/>
      <c r="P610" s="86">
        <v>1127.8</v>
      </c>
      <c r="Q610" s="86"/>
      <c r="R610" s="26"/>
      <c r="S610" s="85"/>
    </row>
    <row r="611" spans="1:19" s="11" customFormat="1" ht="56.25">
      <c r="A611" s="42" t="s">
        <v>630</v>
      </c>
      <c r="B611" s="15" t="s">
        <v>142</v>
      </c>
      <c r="C611" s="15" t="s">
        <v>124</v>
      </c>
      <c r="D611" s="15" t="s">
        <v>629</v>
      </c>
      <c r="E611" s="15"/>
      <c r="F611" s="10">
        <f>F612</f>
        <v>333.3</v>
      </c>
      <c r="G611" s="10">
        <f aca="true" t="shared" si="310" ref="G611:Q611">G612</f>
        <v>300</v>
      </c>
      <c r="H611" s="10">
        <f t="shared" si="310"/>
        <v>33.3</v>
      </c>
      <c r="I611" s="10">
        <f t="shared" si="310"/>
        <v>0</v>
      </c>
      <c r="J611" s="10">
        <f t="shared" si="310"/>
        <v>0</v>
      </c>
      <c r="K611" s="10">
        <f t="shared" si="310"/>
        <v>0</v>
      </c>
      <c r="L611" s="10">
        <f t="shared" si="310"/>
        <v>0</v>
      </c>
      <c r="M611" s="10">
        <f t="shared" si="310"/>
        <v>0</v>
      </c>
      <c r="N611" s="10">
        <f t="shared" si="310"/>
        <v>0</v>
      </c>
      <c r="O611" s="10">
        <f t="shared" si="310"/>
        <v>0</v>
      </c>
      <c r="P611" s="10">
        <f t="shared" si="310"/>
        <v>0</v>
      </c>
      <c r="Q611" s="10">
        <f t="shared" si="310"/>
        <v>0</v>
      </c>
      <c r="R611" s="26"/>
      <c r="S611" s="85"/>
    </row>
    <row r="612" spans="1:19" s="11" customFormat="1" ht="18.75">
      <c r="A612" s="42" t="s">
        <v>190</v>
      </c>
      <c r="B612" s="15" t="s">
        <v>142</v>
      </c>
      <c r="C612" s="15" t="s">
        <v>124</v>
      </c>
      <c r="D612" s="15" t="s">
        <v>629</v>
      </c>
      <c r="E612" s="15" t="s">
        <v>189</v>
      </c>
      <c r="F612" s="10">
        <f>G612+H612+I612</f>
        <v>333.3</v>
      </c>
      <c r="G612" s="10">
        <v>300</v>
      </c>
      <c r="H612" s="10">
        <v>33.3</v>
      </c>
      <c r="I612" s="10"/>
      <c r="J612" s="10">
        <f>K612+L612+M612</f>
        <v>0</v>
      </c>
      <c r="K612" s="10">
        <v>0</v>
      </c>
      <c r="L612" s="10"/>
      <c r="M612" s="10"/>
      <c r="N612" s="10">
        <f>O612+P612+Q612</f>
        <v>0</v>
      </c>
      <c r="O612" s="86">
        <v>0</v>
      </c>
      <c r="P612" s="86"/>
      <c r="Q612" s="86"/>
      <c r="R612" s="26"/>
      <c r="S612" s="85"/>
    </row>
    <row r="613" spans="1:19" s="11" customFormat="1" ht="37.5">
      <c r="A613" s="42" t="s">
        <v>476</v>
      </c>
      <c r="B613" s="15" t="s">
        <v>142</v>
      </c>
      <c r="C613" s="15" t="s">
        <v>124</v>
      </c>
      <c r="D613" s="15" t="s">
        <v>5</v>
      </c>
      <c r="E613" s="15"/>
      <c r="F613" s="10">
        <f>F614+F616</f>
        <v>50</v>
      </c>
      <c r="G613" s="10">
        <f aca="true" t="shared" si="311" ref="G613:Q613">G614+G616</f>
        <v>0</v>
      </c>
      <c r="H613" s="10">
        <f t="shared" si="311"/>
        <v>30</v>
      </c>
      <c r="I613" s="10">
        <f t="shared" si="311"/>
        <v>20</v>
      </c>
      <c r="J613" s="10">
        <f t="shared" si="311"/>
        <v>50</v>
      </c>
      <c r="K613" s="10">
        <f t="shared" si="311"/>
        <v>0</v>
      </c>
      <c r="L613" s="10">
        <f t="shared" si="311"/>
        <v>30</v>
      </c>
      <c r="M613" s="10">
        <f t="shared" si="311"/>
        <v>20</v>
      </c>
      <c r="N613" s="10">
        <f t="shared" si="311"/>
        <v>50</v>
      </c>
      <c r="O613" s="10">
        <f t="shared" si="311"/>
        <v>0</v>
      </c>
      <c r="P613" s="10">
        <f t="shared" si="311"/>
        <v>30</v>
      </c>
      <c r="Q613" s="10">
        <f t="shared" si="311"/>
        <v>20</v>
      </c>
      <c r="R613" s="26"/>
      <c r="S613" s="85"/>
    </row>
    <row r="614" spans="1:19" s="11" customFormat="1" ht="18.75">
      <c r="A614" s="42" t="s">
        <v>475</v>
      </c>
      <c r="B614" s="15" t="s">
        <v>142</v>
      </c>
      <c r="C614" s="15" t="s">
        <v>124</v>
      </c>
      <c r="D614" s="15" t="s">
        <v>6</v>
      </c>
      <c r="E614" s="15"/>
      <c r="F614" s="10">
        <f>F615</f>
        <v>30</v>
      </c>
      <c r="G614" s="10">
        <f aca="true" t="shared" si="312" ref="G614:Q614">G615</f>
        <v>0</v>
      </c>
      <c r="H614" s="10">
        <f t="shared" si="312"/>
        <v>30</v>
      </c>
      <c r="I614" s="10">
        <f t="shared" si="312"/>
        <v>0</v>
      </c>
      <c r="J614" s="10">
        <f t="shared" si="312"/>
        <v>30</v>
      </c>
      <c r="K614" s="10">
        <f t="shared" si="312"/>
        <v>0</v>
      </c>
      <c r="L614" s="10">
        <f t="shared" si="312"/>
        <v>30</v>
      </c>
      <c r="M614" s="10">
        <f t="shared" si="312"/>
        <v>0</v>
      </c>
      <c r="N614" s="10">
        <f t="shared" si="312"/>
        <v>30</v>
      </c>
      <c r="O614" s="10">
        <f t="shared" si="312"/>
        <v>0</v>
      </c>
      <c r="P614" s="10">
        <f t="shared" si="312"/>
        <v>30</v>
      </c>
      <c r="Q614" s="10">
        <f t="shared" si="312"/>
        <v>0</v>
      </c>
      <c r="R614" s="26"/>
      <c r="S614" s="85"/>
    </row>
    <row r="615" spans="1:19" s="11" customFormat="1" ht="18.75">
      <c r="A615" s="42" t="s">
        <v>190</v>
      </c>
      <c r="B615" s="15" t="s">
        <v>142</v>
      </c>
      <c r="C615" s="15" t="s">
        <v>124</v>
      </c>
      <c r="D615" s="15" t="s">
        <v>6</v>
      </c>
      <c r="E615" s="15" t="s">
        <v>189</v>
      </c>
      <c r="F615" s="10">
        <f>G615+H615+I615</f>
        <v>30</v>
      </c>
      <c r="G615" s="10"/>
      <c r="H615" s="10">
        <v>30</v>
      </c>
      <c r="I615" s="10"/>
      <c r="J615" s="10">
        <f>K615+L615+M615</f>
        <v>30</v>
      </c>
      <c r="K615" s="10"/>
      <c r="L615" s="10">
        <v>30</v>
      </c>
      <c r="M615" s="10"/>
      <c r="N615" s="10">
        <f>O615+P615+Q615</f>
        <v>30</v>
      </c>
      <c r="O615" s="86"/>
      <c r="P615" s="86">
        <v>30</v>
      </c>
      <c r="Q615" s="86"/>
      <c r="R615" s="26"/>
      <c r="S615" s="85"/>
    </row>
    <row r="616" spans="1:19" s="11" customFormat="1" ht="104.25" customHeight="1">
      <c r="A616" s="42" t="s">
        <v>651</v>
      </c>
      <c r="B616" s="15" t="s">
        <v>142</v>
      </c>
      <c r="C616" s="15" t="s">
        <v>124</v>
      </c>
      <c r="D616" s="15" t="s">
        <v>81</v>
      </c>
      <c r="E616" s="15"/>
      <c r="F616" s="10">
        <f>F617</f>
        <v>20</v>
      </c>
      <c r="G616" s="10">
        <f aca="true" t="shared" si="313" ref="G616:Q616">G617</f>
        <v>0</v>
      </c>
      <c r="H616" s="10">
        <f t="shared" si="313"/>
        <v>0</v>
      </c>
      <c r="I616" s="10">
        <f t="shared" si="313"/>
        <v>20</v>
      </c>
      <c r="J616" s="10">
        <f t="shared" si="313"/>
        <v>20</v>
      </c>
      <c r="K616" s="10">
        <f t="shared" si="313"/>
        <v>0</v>
      </c>
      <c r="L616" s="10">
        <f t="shared" si="313"/>
        <v>0</v>
      </c>
      <c r="M616" s="10">
        <f t="shared" si="313"/>
        <v>20</v>
      </c>
      <c r="N616" s="10">
        <f t="shared" si="313"/>
        <v>20</v>
      </c>
      <c r="O616" s="10">
        <f t="shared" si="313"/>
        <v>0</v>
      </c>
      <c r="P616" s="10">
        <f t="shared" si="313"/>
        <v>0</v>
      </c>
      <c r="Q616" s="10">
        <f t="shared" si="313"/>
        <v>20</v>
      </c>
      <c r="R616" s="26"/>
      <c r="S616" s="85"/>
    </row>
    <row r="617" spans="1:19" s="11" customFormat="1" ht="18.75">
      <c r="A617" s="42" t="s">
        <v>190</v>
      </c>
      <c r="B617" s="15" t="s">
        <v>142</v>
      </c>
      <c r="C617" s="15" t="s">
        <v>124</v>
      </c>
      <c r="D617" s="15" t="s">
        <v>81</v>
      </c>
      <c r="E617" s="15" t="s">
        <v>189</v>
      </c>
      <c r="F617" s="10">
        <f>G617+H617+I617</f>
        <v>20</v>
      </c>
      <c r="G617" s="10"/>
      <c r="H617" s="10"/>
      <c r="I617" s="10">
        <v>20</v>
      </c>
      <c r="J617" s="10">
        <f>K617+L617+M617</f>
        <v>20</v>
      </c>
      <c r="K617" s="10"/>
      <c r="L617" s="10"/>
      <c r="M617" s="10">
        <v>20</v>
      </c>
      <c r="N617" s="10">
        <f>O617+P617+Q617</f>
        <v>20</v>
      </c>
      <c r="O617" s="86"/>
      <c r="P617" s="86"/>
      <c r="Q617" s="86">
        <v>20</v>
      </c>
      <c r="R617" s="26"/>
      <c r="S617" s="85"/>
    </row>
    <row r="618" spans="1:19" s="11" customFormat="1" ht="18.75">
      <c r="A618" s="42" t="s">
        <v>4</v>
      </c>
      <c r="B618" s="15" t="s">
        <v>142</v>
      </c>
      <c r="C618" s="15" t="s">
        <v>124</v>
      </c>
      <c r="D618" s="15" t="s">
        <v>7</v>
      </c>
      <c r="E618" s="15"/>
      <c r="F618" s="10">
        <f>F621+F619</f>
        <v>397.5</v>
      </c>
      <c r="G618" s="10">
        <f aca="true" t="shared" si="314" ref="G618:Q618">G621+G619</f>
        <v>0</v>
      </c>
      <c r="H618" s="10">
        <f t="shared" si="314"/>
        <v>190</v>
      </c>
      <c r="I618" s="10">
        <f t="shared" si="314"/>
        <v>207.5</v>
      </c>
      <c r="J618" s="10">
        <f t="shared" si="314"/>
        <v>397.5</v>
      </c>
      <c r="K618" s="10">
        <f t="shared" si="314"/>
        <v>0</v>
      </c>
      <c r="L618" s="10">
        <f t="shared" si="314"/>
        <v>190</v>
      </c>
      <c r="M618" s="10">
        <f t="shared" si="314"/>
        <v>207.5</v>
      </c>
      <c r="N618" s="10">
        <f t="shared" si="314"/>
        <v>397.5</v>
      </c>
      <c r="O618" s="10">
        <f t="shared" si="314"/>
        <v>0</v>
      </c>
      <c r="P618" s="10">
        <f t="shared" si="314"/>
        <v>190</v>
      </c>
      <c r="Q618" s="10">
        <f t="shared" si="314"/>
        <v>207.5</v>
      </c>
      <c r="R618" s="26"/>
      <c r="S618" s="85"/>
    </row>
    <row r="619" spans="1:19" s="11" customFormat="1" ht="18.75">
      <c r="A619" s="42" t="s">
        <v>475</v>
      </c>
      <c r="B619" s="15" t="s">
        <v>142</v>
      </c>
      <c r="C619" s="15" t="s">
        <v>124</v>
      </c>
      <c r="D619" s="15" t="s">
        <v>8</v>
      </c>
      <c r="E619" s="15"/>
      <c r="F619" s="10">
        <f>F620</f>
        <v>190</v>
      </c>
      <c r="G619" s="10">
        <f aca="true" t="shared" si="315" ref="G619:Q619">G620</f>
        <v>0</v>
      </c>
      <c r="H619" s="10">
        <f t="shared" si="315"/>
        <v>190</v>
      </c>
      <c r="I619" s="10">
        <f t="shared" si="315"/>
        <v>0</v>
      </c>
      <c r="J619" s="10">
        <f t="shared" si="315"/>
        <v>190</v>
      </c>
      <c r="K619" s="10">
        <f t="shared" si="315"/>
        <v>0</v>
      </c>
      <c r="L619" s="10">
        <f t="shared" si="315"/>
        <v>190</v>
      </c>
      <c r="M619" s="10">
        <f t="shared" si="315"/>
        <v>0</v>
      </c>
      <c r="N619" s="10">
        <f t="shared" si="315"/>
        <v>190</v>
      </c>
      <c r="O619" s="10">
        <f t="shared" si="315"/>
        <v>0</v>
      </c>
      <c r="P619" s="10">
        <f t="shared" si="315"/>
        <v>190</v>
      </c>
      <c r="Q619" s="10">
        <f t="shared" si="315"/>
        <v>0</v>
      </c>
      <c r="R619" s="26"/>
      <c r="S619" s="85"/>
    </row>
    <row r="620" spans="1:19" s="11" customFormat="1" ht="18.75">
      <c r="A620" s="42" t="s">
        <v>190</v>
      </c>
      <c r="B620" s="15" t="s">
        <v>142</v>
      </c>
      <c r="C620" s="15" t="s">
        <v>124</v>
      </c>
      <c r="D620" s="15" t="s">
        <v>8</v>
      </c>
      <c r="E620" s="15" t="s">
        <v>189</v>
      </c>
      <c r="F620" s="10">
        <f>G620+H620+I620</f>
        <v>190</v>
      </c>
      <c r="G620" s="10"/>
      <c r="H620" s="10">
        <v>190</v>
      </c>
      <c r="I620" s="10"/>
      <c r="J620" s="10">
        <f>K620+L620+M620</f>
        <v>190</v>
      </c>
      <c r="K620" s="10"/>
      <c r="L620" s="10">
        <v>190</v>
      </c>
      <c r="M620" s="10"/>
      <c r="N620" s="10">
        <f>O620+P620+Q620</f>
        <v>190</v>
      </c>
      <c r="O620" s="86"/>
      <c r="P620" s="86">
        <v>190</v>
      </c>
      <c r="Q620" s="86"/>
      <c r="R620" s="26"/>
      <c r="S620" s="85"/>
    </row>
    <row r="621" spans="1:19" s="11" customFormat="1" ht="95.25" customHeight="1">
      <c r="A621" s="42" t="s">
        <v>651</v>
      </c>
      <c r="B621" s="15" t="s">
        <v>142</v>
      </c>
      <c r="C621" s="15" t="s">
        <v>124</v>
      </c>
      <c r="D621" s="15" t="s">
        <v>477</v>
      </c>
      <c r="E621" s="15"/>
      <c r="F621" s="10">
        <f>F622</f>
        <v>207.5</v>
      </c>
      <c r="G621" s="10">
        <f aca="true" t="shared" si="316" ref="G621:Q621">G622</f>
        <v>0</v>
      </c>
      <c r="H621" s="10">
        <f t="shared" si="316"/>
        <v>0</v>
      </c>
      <c r="I621" s="10">
        <f t="shared" si="316"/>
        <v>207.5</v>
      </c>
      <c r="J621" s="10">
        <f t="shared" si="316"/>
        <v>207.5</v>
      </c>
      <c r="K621" s="10">
        <f t="shared" si="316"/>
        <v>0</v>
      </c>
      <c r="L621" s="10">
        <f t="shared" si="316"/>
        <v>0</v>
      </c>
      <c r="M621" s="10">
        <f t="shared" si="316"/>
        <v>207.5</v>
      </c>
      <c r="N621" s="10">
        <f t="shared" si="316"/>
        <v>207.5</v>
      </c>
      <c r="O621" s="10">
        <f t="shared" si="316"/>
        <v>0</v>
      </c>
      <c r="P621" s="10">
        <f t="shared" si="316"/>
        <v>0</v>
      </c>
      <c r="Q621" s="10">
        <f t="shared" si="316"/>
        <v>207.5</v>
      </c>
      <c r="R621" s="26"/>
      <c r="S621" s="85"/>
    </row>
    <row r="622" spans="1:19" s="11" customFormat="1" ht="18.75">
      <c r="A622" s="42" t="s">
        <v>190</v>
      </c>
      <c r="B622" s="15" t="s">
        <v>142</v>
      </c>
      <c r="C622" s="15" t="s">
        <v>124</v>
      </c>
      <c r="D622" s="15" t="s">
        <v>477</v>
      </c>
      <c r="E622" s="15" t="s">
        <v>189</v>
      </c>
      <c r="F622" s="10">
        <f>G622+H622+I622</f>
        <v>207.5</v>
      </c>
      <c r="G622" s="10"/>
      <c r="H622" s="10"/>
      <c r="I622" s="10">
        <v>207.5</v>
      </c>
      <c r="J622" s="10">
        <f>K622+L622+M622</f>
        <v>207.5</v>
      </c>
      <c r="K622" s="10"/>
      <c r="L622" s="10"/>
      <c r="M622" s="10">
        <v>207.5</v>
      </c>
      <c r="N622" s="10">
        <f>O622+P622+Q622</f>
        <v>207.5</v>
      </c>
      <c r="O622" s="10"/>
      <c r="P622" s="10"/>
      <c r="Q622" s="10">
        <v>207.5</v>
      </c>
      <c r="R622" s="26"/>
      <c r="S622" s="85"/>
    </row>
    <row r="623" spans="1:19" s="11" customFormat="1" ht="37.5">
      <c r="A623" s="42" t="s">
        <v>479</v>
      </c>
      <c r="B623" s="15" t="s">
        <v>142</v>
      </c>
      <c r="C623" s="15" t="s">
        <v>124</v>
      </c>
      <c r="D623" s="15" t="s">
        <v>80</v>
      </c>
      <c r="E623" s="15"/>
      <c r="F623" s="10">
        <f>F624</f>
        <v>152.1</v>
      </c>
      <c r="G623" s="10">
        <f aca="true" t="shared" si="317" ref="G623:Q624">G624</f>
        <v>0</v>
      </c>
      <c r="H623" s="10">
        <f t="shared" si="317"/>
        <v>152.1</v>
      </c>
      <c r="I623" s="10">
        <f t="shared" si="317"/>
        <v>0</v>
      </c>
      <c r="J623" s="10">
        <f t="shared" si="317"/>
        <v>152.1</v>
      </c>
      <c r="K623" s="10">
        <f t="shared" si="317"/>
        <v>0</v>
      </c>
      <c r="L623" s="10">
        <f t="shared" si="317"/>
        <v>152.1</v>
      </c>
      <c r="M623" s="10">
        <f t="shared" si="317"/>
        <v>0</v>
      </c>
      <c r="N623" s="10">
        <f t="shared" si="317"/>
        <v>152.1</v>
      </c>
      <c r="O623" s="10">
        <f t="shared" si="317"/>
        <v>0</v>
      </c>
      <c r="P623" s="10">
        <f t="shared" si="317"/>
        <v>152.1</v>
      </c>
      <c r="Q623" s="10">
        <f t="shared" si="317"/>
        <v>0</v>
      </c>
      <c r="R623" s="26"/>
      <c r="S623" s="85"/>
    </row>
    <row r="624" spans="1:19" s="11" customFormat="1" ht="18.75">
      <c r="A624" s="42" t="s">
        <v>475</v>
      </c>
      <c r="B624" s="15" t="s">
        <v>142</v>
      </c>
      <c r="C624" s="15" t="s">
        <v>124</v>
      </c>
      <c r="D624" s="15" t="s">
        <v>478</v>
      </c>
      <c r="E624" s="15"/>
      <c r="F624" s="10">
        <f>F625</f>
        <v>152.1</v>
      </c>
      <c r="G624" s="10">
        <f t="shared" si="317"/>
        <v>0</v>
      </c>
      <c r="H624" s="10">
        <f t="shared" si="317"/>
        <v>152.1</v>
      </c>
      <c r="I624" s="10">
        <f t="shared" si="317"/>
        <v>0</v>
      </c>
      <c r="J624" s="10">
        <f t="shared" si="317"/>
        <v>152.1</v>
      </c>
      <c r="K624" s="10">
        <f t="shared" si="317"/>
        <v>0</v>
      </c>
      <c r="L624" s="10">
        <f t="shared" si="317"/>
        <v>152.1</v>
      </c>
      <c r="M624" s="10">
        <f t="shared" si="317"/>
        <v>0</v>
      </c>
      <c r="N624" s="10">
        <f t="shared" si="317"/>
        <v>152.1</v>
      </c>
      <c r="O624" s="10">
        <f t="shared" si="317"/>
        <v>0</v>
      </c>
      <c r="P624" s="10">
        <f t="shared" si="317"/>
        <v>152.1</v>
      </c>
      <c r="Q624" s="10">
        <f t="shared" si="317"/>
        <v>0</v>
      </c>
      <c r="R624" s="26"/>
      <c r="S624" s="85"/>
    </row>
    <row r="625" spans="1:19" s="11" customFormat="1" ht="37.5">
      <c r="A625" s="42" t="s">
        <v>92</v>
      </c>
      <c r="B625" s="15" t="s">
        <v>142</v>
      </c>
      <c r="C625" s="15" t="s">
        <v>124</v>
      </c>
      <c r="D625" s="15" t="s">
        <v>478</v>
      </c>
      <c r="E625" s="15" t="s">
        <v>177</v>
      </c>
      <c r="F625" s="10">
        <f>G625+H625+I625</f>
        <v>152.1</v>
      </c>
      <c r="G625" s="10"/>
      <c r="H625" s="10">
        <v>152.1</v>
      </c>
      <c r="I625" s="10"/>
      <c r="J625" s="10">
        <f>K625+L625+M625</f>
        <v>152.1</v>
      </c>
      <c r="K625" s="10"/>
      <c r="L625" s="10">
        <v>152.1</v>
      </c>
      <c r="M625" s="10"/>
      <c r="N625" s="10">
        <f>O625+P625+Q625</f>
        <v>152.1</v>
      </c>
      <c r="O625" s="86"/>
      <c r="P625" s="86">
        <v>152.1</v>
      </c>
      <c r="Q625" s="86"/>
      <c r="R625" s="26"/>
      <c r="S625" s="85"/>
    </row>
    <row r="626" spans="1:19" s="11" customFormat="1" ht="37.5">
      <c r="A626" s="42" t="s">
        <v>79</v>
      </c>
      <c r="B626" s="15" t="s">
        <v>142</v>
      </c>
      <c r="C626" s="15" t="s">
        <v>124</v>
      </c>
      <c r="D626" s="15" t="s">
        <v>480</v>
      </c>
      <c r="E626" s="15"/>
      <c r="F626" s="10">
        <f>F627</f>
        <v>170</v>
      </c>
      <c r="G626" s="10">
        <f aca="true" t="shared" si="318" ref="G626:Q626">G627</f>
        <v>0</v>
      </c>
      <c r="H626" s="10">
        <f t="shared" si="318"/>
        <v>0</v>
      </c>
      <c r="I626" s="10">
        <f t="shared" si="318"/>
        <v>170</v>
      </c>
      <c r="J626" s="10">
        <f t="shared" si="318"/>
        <v>170</v>
      </c>
      <c r="K626" s="10">
        <f t="shared" si="318"/>
        <v>0</v>
      </c>
      <c r="L626" s="10">
        <f t="shared" si="318"/>
        <v>0</v>
      </c>
      <c r="M626" s="10">
        <f t="shared" si="318"/>
        <v>170</v>
      </c>
      <c r="N626" s="10">
        <f t="shared" si="318"/>
        <v>170</v>
      </c>
      <c r="O626" s="10">
        <f t="shared" si="318"/>
        <v>0</v>
      </c>
      <c r="P626" s="10">
        <f t="shared" si="318"/>
        <v>0</v>
      </c>
      <c r="Q626" s="10">
        <f t="shared" si="318"/>
        <v>170</v>
      </c>
      <c r="R626" s="26"/>
      <c r="S626" s="85"/>
    </row>
    <row r="627" spans="1:19" s="11" customFormat="1" ht="99.75" customHeight="1">
      <c r="A627" s="42" t="s">
        <v>651</v>
      </c>
      <c r="B627" s="15" t="s">
        <v>142</v>
      </c>
      <c r="C627" s="15" t="s">
        <v>124</v>
      </c>
      <c r="D627" s="15" t="s">
        <v>481</v>
      </c>
      <c r="E627" s="15"/>
      <c r="F627" s="10">
        <f>F628</f>
        <v>170</v>
      </c>
      <c r="G627" s="10">
        <f aca="true" t="shared" si="319" ref="G627:Q627">G628</f>
        <v>0</v>
      </c>
      <c r="H627" s="10">
        <f t="shared" si="319"/>
        <v>0</v>
      </c>
      <c r="I627" s="10">
        <f t="shared" si="319"/>
        <v>170</v>
      </c>
      <c r="J627" s="10">
        <f t="shared" si="319"/>
        <v>170</v>
      </c>
      <c r="K627" s="10">
        <f t="shared" si="319"/>
        <v>0</v>
      </c>
      <c r="L627" s="10">
        <f t="shared" si="319"/>
        <v>0</v>
      </c>
      <c r="M627" s="10">
        <f t="shared" si="319"/>
        <v>170</v>
      </c>
      <c r="N627" s="10">
        <f t="shared" si="319"/>
        <v>170</v>
      </c>
      <c r="O627" s="10">
        <f t="shared" si="319"/>
        <v>0</v>
      </c>
      <c r="P627" s="10">
        <f t="shared" si="319"/>
        <v>0</v>
      </c>
      <c r="Q627" s="10">
        <f t="shared" si="319"/>
        <v>170</v>
      </c>
      <c r="R627" s="26"/>
      <c r="S627" s="85"/>
    </row>
    <row r="628" spans="1:19" s="11" customFormat="1" ht="30" customHeight="1">
      <c r="A628" s="42" t="s">
        <v>190</v>
      </c>
      <c r="B628" s="15" t="s">
        <v>142</v>
      </c>
      <c r="C628" s="15" t="s">
        <v>124</v>
      </c>
      <c r="D628" s="15" t="s">
        <v>481</v>
      </c>
      <c r="E628" s="15" t="s">
        <v>189</v>
      </c>
      <c r="F628" s="10">
        <f>G628+H628+I628</f>
        <v>170</v>
      </c>
      <c r="G628" s="10"/>
      <c r="H628" s="10"/>
      <c r="I628" s="10">
        <v>170</v>
      </c>
      <c r="J628" s="10">
        <f>K628+L628+M628</f>
        <v>170</v>
      </c>
      <c r="K628" s="10"/>
      <c r="L628" s="10"/>
      <c r="M628" s="10">
        <v>170</v>
      </c>
      <c r="N628" s="10">
        <f>O628+P628+Q628</f>
        <v>170</v>
      </c>
      <c r="O628" s="86"/>
      <c r="P628" s="10"/>
      <c r="Q628" s="86">
        <v>170</v>
      </c>
      <c r="R628" s="26"/>
      <c r="S628" s="85"/>
    </row>
    <row r="629" spans="1:19" s="11" customFormat="1" ht="37.5">
      <c r="A629" s="42" t="s">
        <v>501</v>
      </c>
      <c r="B629" s="15" t="s">
        <v>142</v>
      </c>
      <c r="C629" s="15" t="s">
        <v>124</v>
      </c>
      <c r="D629" s="15" t="s">
        <v>283</v>
      </c>
      <c r="E629" s="15"/>
      <c r="F629" s="10">
        <f>F630</f>
        <v>394.1</v>
      </c>
      <c r="G629" s="10">
        <f aca="true" t="shared" si="320" ref="G629:Q632">G630</f>
        <v>0</v>
      </c>
      <c r="H629" s="10">
        <f t="shared" si="320"/>
        <v>394.1</v>
      </c>
      <c r="I629" s="10">
        <f t="shared" si="320"/>
        <v>0</v>
      </c>
      <c r="J629" s="10">
        <f t="shared" si="320"/>
        <v>394.1</v>
      </c>
      <c r="K629" s="10">
        <f t="shared" si="320"/>
        <v>0</v>
      </c>
      <c r="L629" s="10">
        <f t="shared" si="320"/>
        <v>394.1</v>
      </c>
      <c r="M629" s="10">
        <f t="shared" si="320"/>
        <v>0</v>
      </c>
      <c r="N629" s="10">
        <f t="shared" si="320"/>
        <v>394.1</v>
      </c>
      <c r="O629" s="10">
        <f t="shared" si="320"/>
        <v>0</v>
      </c>
      <c r="P629" s="10">
        <f t="shared" si="320"/>
        <v>394.1</v>
      </c>
      <c r="Q629" s="10">
        <f t="shared" si="320"/>
        <v>0</v>
      </c>
      <c r="R629" s="26"/>
      <c r="S629" s="85"/>
    </row>
    <row r="630" spans="1:19" s="11" customFormat="1" ht="32.25" customHeight="1">
      <c r="A630" s="34" t="s">
        <v>18</v>
      </c>
      <c r="B630" s="15" t="s">
        <v>142</v>
      </c>
      <c r="C630" s="15" t="s">
        <v>124</v>
      </c>
      <c r="D630" s="15" t="s">
        <v>284</v>
      </c>
      <c r="E630" s="15"/>
      <c r="F630" s="10">
        <f>F631</f>
        <v>394.1</v>
      </c>
      <c r="G630" s="10">
        <f t="shared" si="320"/>
        <v>0</v>
      </c>
      <c r="H630" s="10">
        <f t="shared" si="320"/>
        <v>394.1</v>
      </c>
      <c r="I630" s="10">
        <f t="shared" si="320"/>
        <v>0</v>
      </c>
      <c r="J630" s="10">
        <f t="shared" si="320"/>
        <v>394.1</v>
      </c>
      <c r="K630" s="10">
        <f t="shared" si="320"/>
        <v>0</v>
      </c>
      <c r="L630" s="10">
        <f t="shared" si="320"/>
        <v>394.1</v>
      </c>
      <c r="M630" s="10">
        <f t="shared" si="320"/>
        <v>0</v>
      </c>
      <c r="N630" s="10">
        <f t="shared" si="320"/>
        <v>394.1</v>
      </c>
      <c r="O630" s="10">
        <f t="shared" si="320"/>
        <v>0</v>
      </c>
      <c r="P630" s="10">
        <f t="shared" si="320"/>
        <v>394.1</v>
      </c>
      <c r="Q630" s="10">
        <f t="shared" si="320"/>
        <v>0</v>
      </c>
      <c r="R630" s="26"/>
      <c r="S630" s="85"/>
    </row>
    <row r="631" spans="1:19" s="11" customFormat="1" ht="46.5" customHeight="1">
      <c r="A631" s="42" t="s">
        <v>52</v>
      </c>
      <c r="B631" s="15" t="s">
        <v>142</v>
      </c>
      <c r="C631" s="15" t="s">
        <v>124</v>
      </c>
      <c r="D631" s="15" t="s">
        <v>53</v>
      </c>
      <c r="E631" s="15"/>
      <c r="F631" s="10">
        <f>F632</f>
        <v>394.1</v>
      </c>
      <c r="G631" s="10">
        <f t="shared" si="320"/>
        <v>0</v>
      </c>
      <c r="H631" s="10">
        <f t="shared" si="320"/>
        <v>394.1</v>
      </c>
      <c r="I631" s="10">
        <f t="shared" si="320"/>
        <v>0</v>
      </c>
      <c r="J631" s="10">
        <f t="shared" si="320"/>
        <v>394.1</v>
      </c>
      <c r="K631" s="10">
        <f t="shared" si="320"/>
        <v>0</v>
      </c>
      <c r="L631" s="10">
        <f t="shared" si="320"/>
        <v>394.1</v>
      </c>
      <c r="M631" s="10">
        <f t="shared" si="320"/>
        <v>0</v>
      </c>
      <c r="N631" s="10">
        <f t="shared" si="320"/>
        <v>394.1</v>
      </c>
      <c r="O631" s="10">
        <f t="shared" si="320"/>
        <v>0</v>
      </c>
      <c r="P631" s="10">
        <f t="shared" si="320"/>
        <v>394.1</v>
      </c>
      <c r="Q631" s="10">
        <f t="shared" si="320"/>
        <v>0</v>
      </c>
      <c r="R631" s="26"/>
      <c r="S631" s="85"/>
    </row>
    <row r="632" spans="1:19" s="11" customFormat="1" ht="18.75">
      <c r="A632" s="42" t="s">
        <v>149</v>
      </c>
      <c r="B632" s="15" t="s">
        <v>142</v>
      </c>
      <c r="C632" s="15" t="s">
        <v>124</v>
      </c>
      <c r="D632" s="15" t="s">
        <v>54</v>
      </c>
      <c r="E632" s="15"/>
      <c r="F632" s="10">
        <f>F633</f>
        <v>394.1</v>
      </c>
      <c r="G632" s="10">
        <f t="shared" si="320"/>
        <v>0</v>
      </c>
      <c r="H632" s="10">
        <f t="shared" si="320"/>
        <v>394.1</v>
      </c>
      <c r="I632" s="10">
        <f t="shared" si="320"/>
        <v>0</v>
      </c>
      <c r="J632" s="10">
        <f t="shared" si="320"/>
        <v>394.1</v>
      </c>
      <c r="K632" s="10">
        <f t="shared" si="320"/>
        <v>0</v>
      </c>
      <c r="L632" s="10">
        <f t="shared" si="320"/>
        <v>394.1</v>
      </c>
      <c r="M632" s="10">
        <f t="shared" si="320"/>
        <v>0</v>
      </c>
      <c r="N632" s="10">
        <f t="shared" si="320"/>
        <v>394.1</v>
      </c>
      <c r="O632" s="10">
        <f t="shared" si="320"/>
        <v>0</v>
      </c>
      <c r="P632" s="10">
        <f t="shared" si="320"/>
        <v>394.1</v>
      </c>
      <c r="Q632" s="10">
        <f t="shared" si="320"/>
        <v>0</v>
      </c>
      <c r="R632" s="26"/>
      <c r="S632" s="85"/>
    </row>
    <row r="633" spans="1:19" s="11" customFormat="1" ht="18.75">
      <c r="A633" s="42" t="s">
        <v>190</v>
      </c>
      <c r="B633" s="15" t="s">
        <v>142</v>
      </c>
      <c r="C633" s="15" t="s">
        <v>124</v>
      </c>
      <c r="D633" s="15" t="s">
        <v>54</v>
      </c>
      <c r="E633" s="15" t="s">
        <v>189</v>
      </c>
      <c r="F633" s="10">
        <f>G633+H633+I633</f>
        <v>394.1</v>
      </c>
      <c r="G633" s="10"/>
      <c r="H633" s="13">
        <v>394.1</v>
      </c>
      <c r="I633" s="10"/>
      <c r="J633" s="10">
        <f>K633+L633+M633</f>
        <v>394.1</v>
      </c>
      <c r="K633" s="10"/>
      <c r="L633" s="10">
        <v>394.1</v>
      </c>
      <c r="M633" s="10"/>
      <c r="N633" s="10">
        <f>O633+P633+Q633</f>
        <v>394.1</v>
      </c>
      <c r="O633" s="18"/>
      <c r="P633" s="10">
        <v>394.1</v>
      </c>
      <c r="Q633" s="18"/>
      <c r="R633" s="26"/>
      <c r="S633" s="85"/>
    </row>
    <row r="634" spans="1:19" s="11" customFormat="1" ht="66" customHeight="1">
      <c r="A634" s="43" t="s">
        <v>509</v>
      </c>
      <c r="B634" s="12" t="s">
        <v>145</v>
      </c>
      <c r="C634" s="12" t="s">
        <v>400</v>
      </c>
      <c r="D634" s="131"/>
      <c r="E634" s="12"/>
      <c r="F634" s="13">
        <f>F635+F642</f>
        <v>45243.7</v>
      </c>
      <c r="G634" s="13">
        <f aca="true" t="shared" si="321" ref="G634:Q634">G635+G642</f>
        <v>3685.4</v>
      </c>
      <c r="H634" s="13">
        <f t="shared" si="321"/>
        <v>41558.3</v>
      </c>
      <c r="I634" s="13">
        <f t="shared" si="321"/>
        <v>0</v>
      </c>
      <c r="J634" s="13">
        <f t="shared" si="321"/>
        <v>40454.9</v>
      </c>
      <c r="K634" s="13">
        <f t="shared" si="321"/>
        <v>3453.1</v>
      </c>
      <c r="L634" s="13">
        <f t="shared" si="321"/>
        <v>37001.8</v>
      </c>
      <c r="M634" s="13">
        <f t="shared" si="321"/>
        <v>0</v>
      </c>
      <c r="N634" s="13">
        <f t="shared" si="321"/>
        <v>41167.3</v>
      </c>
      <c r="O634" s="13">
        <f t="shared" si="321"/>
        <v>3668.9</v>
      </c>
      <c r="P634" s="13">
        <f t="shared" si="321"/>
        <v>37498.4</v>
      </c>
      <c r="Q634" s="13">
        <f t="shared" si="321"/>
        <v>0</v>
      </c>
      <c r="R634" s="26"/>
      <c r="S634" s="85"/>
    </row>
    <row r="635" spans="1:19" s="11" customFormat="1" ht="44.25" customHeight="1">
      <c r="A635" s="55" t="s">
        <v>215</v>
      </c>
      <c r="B635" s="12" t="s">
        <v>145</v>
      </c>
      <c r="C635" s="12" t="s">
        <v>120</v>
      </c>
      <c r="D635" s="131"/>
      <c r="E635" s="12"/>
      <c r="F635" s="13">
        <f>F636</f>
        <v>15216.8</v>
      </c>
      <c r="G635" s="13">
        <f aca="true" t="shared" si="322" ref="G635:Q635">G636</f>
        <v>3685.4</v>
      </c>
      <c r="H635" s="13">
        <f t="shared" si="322"/>
        <v>11531.4</v>
      </c>
      <c r="I635" s="13">
        <f t="shared" si="322"/>
        <v>0</v>
      </c>
      <c r="J635" s="13">
        <f t="shared" si="322"/>
        <v>15464.300000000001</v>
      </c>
      <c r="K635" s="13">
        <f t="shared" si="322"/>
        <v>3453.1</v>
      </c>
      <c r="L635" s="13">
        <f t="shared" si="322"/>
        <v>12011.2</v>
      </c>
      <c r="M635" s="13">
        <f t="shared" si="322"/>
        <v>0</v>
      </c>
      <c r="N635" s="13">
        <f t="shared" si="322"/>
        <v>13884.3</v>
      </c>
      <c r="O635" s="13">
        <f t="shared" si="322"/>
        <v>3668.9</v>
      </c>
      <c r="P635" s="13">
        <f t="shared" si="322"/>
        <v>10215.4</v>
      </c>
      <c r="Q635" s="13">
        <f t="shared" si="322"/>
        <v>0</v>
      </c>
      <c r="R635" s="26"/>
      <c r="S635" s="85"/>
    </row>
    <row r="636" spans="1:19" s="11" customFormat="1" ht="42.75" customHeight="1">
      <c r="A636" s="42" t="s">
        <v>483</v>
      </c>
      <c r="B636" s="15" t="s">
        <v>145</v>
      </c>
      <c r="C636" s="15" t="s">
        <v>120</v>
      </c>
      <c r="D636" s="29" t="s">
        <v>277</v>
      </c>
      <c r="E636" s="15"/>
      <c r="F636" s="10">
        <f>F637</f>
        <v>15216.8</v>
      </c>
      <c r="G636" s="10">
        <f aca="true" t="shared" si="323" ref="G636:Q636">G637</f>
        <v>3685.4</v>
      </c>
      <c r="H636" s="10">
        <f t="shared" si="323"/>
        <v>11531.4</v>
      </c>
      <c r="I636" s="10">
        <f t="shared" si="323"/>
        <v>0</v>
      </c>
      <c r="J636" s="10">
        <f t="shared" si="323"/>
        <v>15464.300000000001</v>
      </c>
      <c r="K636" s="10">
        <f t="shared" si="323"/>
        <v>3453.1</v>
      </c>
      <c r="L636" s="10">
        <f t="shared" si="323"/>
        <v>12011.2</v>
      </c>
      <c r="M636" s="10">
        <f t="shared" si="323"/>
        <v>0</v>
      </c>
      <c r="N636" s="10">
        <f t="shared" si="323"/>
        <v>13884.3</v>
      </c>
      <c r="O636" s="10">
        <f t="shared" si="323"/>
        <v>3668.9</v>
      </c>
      <c r="P636" s="10">
        <f t="shared" si="323"/>
        <v>10215.4</v>
      </c>
      <c r="Q636" s="10">
        <f t="shared" si="323"/>
        <v>0</v>
      </c>
      <c r="R636" s="26"/>
      <c r="S636" s="85"/>
    </row>
    <row r="637" spans="1:19" s="11" customFormat="1" ht="37.5">
      <c r="A637" s="42" t="s">
        <v>280</v>
      </c>
      <c r="B637" s="15" t="s">
        <v>145</v>
      </c>
      <c r="C637" s="15" t="s">
        <v>120</v>
      </c>
      <c r="D637" s="29" t="s">
        <v>484</v>
      </c>
      <c r="E637" s="15"/>
      <c r="F637" s="10">
        <f>F638+F640</f>
        <v>15216.8</v>
      </c>
      <c r="G637" s="10">
        <f aca="true" t="shared" si="324" ref="G637:Q637">G638+G640</f>
        <v>3685.4</v>
      </c>
      <c r="H637" s="10">
        <f t="shared" si="324"/>
        <v>11531.4</v>
      </c>
      <c r="I637" s="10">
        <f t="shared" si="324"/>
        <v>0</v>
      </c>
      <c r="J637" s="10">
        <f t="shared" si="324"/>
        <v>15464.300000000001</v>
      </c>
      <c r="K637" s="10">
        <f t="shared" si="324"/>
        <v>3453.1</v>
      </c>
      <c r="L637" s="10">
        <f t="shared" si="324"/>
        <v>12011.2</v>
      </c>
      <c r="M637" s="10">
        <f t="shared" si="324"/>
        <v>0</v>
      </c>
      <c r="N637" s="10">
        <f t="shared" si="324"/>
        <v>13884.3</v>
      </c>
      <c r="O637" s="10">
        <f t="shared" si="324"/>
        <v>3668.9</v>
      </c>
      <c r="P637" s="10">
        <f t="shared" si="324"/>
        <v>10215.4</v>
      </c>
      <c r="Q637" s="10">
        <f t="shared" si="324"/>
        <v>0</v>
      </c>
      <c r="R637" s="26"/>
      <c r="S637" s="85"/>
    </row>
    <row r="638" spans="1:19" s="11" customFormat="1" ht="37.5">
      <c r="A638" s="54" t="s">
        <v>486</v>
      </c>
      <c r="B638" s="15" t="s">
        <v>145</v>
      </c>
      <c r="C638" s="15" t="s">
        <v>120</v>
      </c>
      <c r="D638" s="29" t="s">
        <v>485</v>
      </c>
      <c r="E638" s="15"/>
      <c r="F638" s="10">
        <f>F639</f>
        <v>11531.4</v>
      </c>
      <c r="G638" s="10">
        <f aca="true" t="shared" si="325" ref="G638:Q638">G639</f>
        <v>0</v>
      </c>
      <c r="H638" s="10">
        <f t="shared" si="325"/>
        <v>11531.4</v>
      </c>
      <c r="I638" s="10">
        <f t="shared" si="325"/>
        <v>0</v>
      </c>
      <c r="J638" s="10">
        <f t="shared" si="325"/>
        <v>12011.2</v>
      </c>
      <c r="K638" s="10">
        <f t="shared" si="325"/>
        <v>0</v>
      </c>
      <c r="L638" s="10">
        <f t="shared" si="325"/>
        <v>12011.2</v>
      </c>
      <c r="M638" s="10">
        <f t="shared" si="325"/>
        <v>0</v>
      </c>
      <c r="N638" s="10">
        <f t="shared" si="325"/>
        <v>10215.4</v>
      </c>
      <c r="O638" s="10">
        <f t="shared" si="325"/>
        <v>0</v>
      </c>
      <c r="P638" s="10">
        <f t="shared" si="325"/>
        <v>10215.4</v>
      </c>
      <c r="Q638" s="10">
        <f t="shared" si="325"/>
        <v>0</v>
      </c>
      <c r="R638" s="26"/>
      <c r="S638" s="85"/>
    </row>
    <row r="639" spans="1:19" s="11" customFormat="1" ht="18.75">
      <c r="A639" s="42" t="s">
        <v>193</v>
      </c>
      <c r="B639" s="15" t="s">
        <v>145</v>
      </c>
      <c r="C639" s="15" t="s">
        <v>120</v>
      </c>
      <c r="D639" s="29" t="s">
        <v>485</v>
      </c>
      <c r="E639" s="15" t="s">
        <v>200</v>
      </c>
      <c r="F639" s="9">
        <f>G639+H639+I639</f>
        <v>11531.4</v>
      </c>
      <c r="G639" s="10"/>
      <c r="H639" s="10">
        <v>11531.4</v>
      </c>
      <c r="I639" s="10"/>
      <c r="J639" s="10">
        <f>K639+L639+M639</f>
        <v>12011.2</v>
      </c>
      <c r="K639" s="10"/>
      <c r="L639" s="10">
        <v>12011.2</v>
      </c>
      <c r="M639" s="10"/>
      <c r="N639" s="10">
        <f>O639+P639+Q639</f>
        <v>10215.4</v>
      </c>
      <c r="O639" s="86"/>
      <c r="P639" s="86">
        <v>10215.4</v>
      </c>
      <c r="Q639" s="86"/>
      <c r="R639" s="26"/>
      <c r="S639" s="85"/>
    </row>
    <row r="640" spans="1:19" s="11" customFormat="1" ht="136.5" customHeight="1">
      <c r="A640" s="42" t="s">
        <v>401</v>
      </c>
      <c r="B640" s="15" t="s">
        <v>145</v>
      </c>
      <c r="C640" s="15" t="s">
        <v>120</v>
      </c>
      <c r="D640" s="29" t="s">
        <v>487</v>
      </c>
      <c r="E640" s="15"/>
      <c r="F640" s="10">
        <f>F641</f>
        <v>3685.4</v>
      </c>
      <c r="G640" s="10">
        <f aca="true" t="shared" si="326" ref="G640:Q640">G641</f>
        <v>3685.4</v>
      </c>
      <c r="H640" s="10">
        <f t="shared" si="326"/>
        <v>0</v>
      </c>
      <c r="I640" s="10">
        <f t="shared" si="326"/>
        <v>0</v>
      </c>
      <c r="J640" s="10">
        <f t="shared" si="326"/>
        <v>3453.1</v>
      </c>
      <c r="K640" s="10">
        <f t="shared" si="326"/>
        <v>3453.1</v>
      </c>
      <c r="L640" s="10">
        <f t="shared" si="326"/>
        <v>0</v>
      </c>
      <c r="M640" s="10">
        <f t="shared" si="326"/>
        <v>0</v>
      </c>
      <c r="N640" s="10">
        <f t="shared" si="326"/>
        <v>3668.9</v>
      </c>
      <c r="O640" s="10">
        <f t="shared" si="326"/>
        <v>3668.9</v>
      </c>
      <c r="P640" s="10">
        <f t="shared" si="326"/>
        <v>0</v>
      </c>
      <c r="Q640" s="10">
        <f t="shared" si="326"/>
        <v>0</v>
      </c>
      <c r="R640" s="26"/>
      <c r="S640" s="85"/>
    </row>
    <row r="641" spans="1:19" s="11" customFormat="1" ht="18.75">
      <c r="A641" s="42" t="s">
        <v>193</v>
      </c>
      <c r="B641" s="15" t="s">
        <v>145</v>
      </c>
      <c r="C641" s="15" t="s">
        <v>120</v>
      </c>
      <c r="D641" s="29" t="s">
        <v>487</v>
      </c>
      <c r="E641" s="15" t="s">
        <v>200</v>
      </c>
      <c r="F641" s="9">
        <f>G641+I641</f>
        <v>3685.4</v>
      </c>
      <c r="G641" s="10">
        <v>3685.4</v>
      </c>
      <c r="H641" s="10"/>
      <c r="I641" s="10"/>
      <c r="J641" s="10">
        <f>K641+L641+M641</f>
        <v>3453.1</v>
      </c>
      <c r="K641" s="10">
        <v>3453.1</v>
      </c>
      <c r="L641" s="10"/>
      <c r="M641" s="10"/>
      <c r="N641" s="10">
        <f>O641+Q641</f>
        <v>3668.9</v>
      </c>
      <c r="O641" s="86">
        <v>3668.9</v>
      </c>
      <c r="P641" s="86"/>
      <c r="Q641" s="86"/>
      <c r="R641" s="26"/>
      <c r="S641" s="85"/>
    </row>
    <row r="642" spans="1:19" s="11" customFormat="1" ht="18.75">
      <c r="A642" s="43" t="s">
        <v>201</v>
      </c>
      <c r="B642" s="12" t="s">
        <v>145</v>
      </c>
      <c r="C642" s="12" t="s">
        <v>124</v>
      </c>
      <c r="D642" s="131"/>
      <c r="E642" s="12"/>
      <c r="F642" s="13">
        <f>F643</f>
        <v>30026.9</v>
      </c>
      <c r="G642" s="13">
        <f aca="true" t="shared" si="327" ref="G642:Q643">G643</f>
        <v>0</v>
      </c>
      <c r="H642" s="13">
        <f t="shared" si="327"/>
        <v>30026.9</v>
      </c>
      <c r="I642" s="13">
        <f t="shared" si="327"/>
        <v>0</v>
      </c>
      <c r="J642" s="13">
        <f t="shared" si="327"/>
        <v>24990.600000000002</v>
      </c>
      <c r="K642" s="13">
        <f t="shared" si="327"/>
        <v>0</v>
      </c>
      <c r="L642" s="13">
        <f t="shared" si="327"/>
        <v>24990.600000000002</v>
      </c>
      <c r="M642" s="13">
        <f t="shared" si="327"/>
        <v>0</v>
      </c>
      <c r="N642" s="13">
        <f t="shared" si="327"/>
        <v>27283</v>
      </c>
      <c r="O642" s="13">
        <f t="shared" si="327"/>
        <v>0</v>
      </c>
      <c r="P642" s="13">
        <f t="shared" si="327"/>
        <v>27283</v>
      </c>
      <c r="Q642" s="13">
        <f t="shared" si="327"/>
        <v>0</v>
      </c>
      <c r="R642" s="26"/>
      <c r="S642" s="85"/>
    </row>
    <row r="643" spans="1:19" s="11" customFormat="1" ht="40.5" customHeight="1">
      <c r="A643" s="42" t="s">
        <v>483</v>
      </c>
      <c r="B643" s="15" t="s">
        <v>145</v>
      </c>
      <c r="C643" s="15" t="s">
        <v>124</v>
      </c>
      <c r="D643" s="29" t="s">
        <v>277</v>
      </c>
      <c r="E643" s="15"/>
      <c r="F643" s="10">
        <f>F644</f>
        <v>30026.9</v>
      </c>
      <c r="G643" s="10">
        <f t="shared" si="327"/>
        <v>0</v>
      </c>
      <c r="H643" s="10">
        <f t="shared" si="327"/>
        <v>30026.9</v>
      </c>
      <c r="I643" s="10">
        <f t="shared" si="327"/>
        <v>0</v>
      </c>
      <c r="J643" s="10">
        <f t="shared" si="327"/>
        <v>24990.600000000002</v>
      </c>
      <c r="K643" s="10">
        <f t="shared" si="327"/>
        <v>0</v>
      </c>
      <c r="L643" s="10">
        <f t="shared" si="327"/>
        <v>24990.600000000002</v>
      </c>
      <c r="M643" s="10">
        <f t="shared" si="327"/>
        <v>0</v>
      </c>
      <c r="N643" s="10">
        <f t="shared" si="327"/>
        <v>27283</v>
      </c>
      <c r="O643" s="10">
        <f t="shared" si="327"/>
        <v>0</v>
      </c>
      <c r="P643" s="10">
        <f t="shared" si="327"/>
        <v>27283</v>
      </c>
      <c r="Q643" s="10">
        <f t="shared" si="327"/>
        <v>0</v>
      </c>
      <c r="R643" s="26"/>
      <c r="S643" s="85"/>
    </row>
    <row r="644" spans="1:19" s="11" customFormat="1" ht="37.5">
      <c r="A644" s="42" t="s">
        <v>282</v>
      </c>
      <c r="B644" s="15" t="s">
        <v>145</v>
      </c>
      <c r="C644" s="15" t="s">
        <v>124</v>
      </c>
      <c r="D644" s="29" t="s">
        <v>281</v>
      </c>
      <c r="E644" s="15"/>
      <c r="F644" s="10">
        <f>F645+F647</f>
        <v>30026.9</v>
      </c>
      <c r="G644" s="10">
        <f aca="true" t="shared" si="328" ref="G644:Q644">G645+G647</f>
        <v>0</v>
      </c>
      <c r="H644" s="10">
        <f t="shared" si="328"/>
        <v>30026.9</v>
      </c>
      <c r="I644" s="10">
        <f t="shared" si="328"/>
        <v>0</v>
      </c>
      <c r="J644" s="10">
        <f t="shared" si="328"/>
        <v>24990.600000000002</v>
      </c>
      <c r="K644" s="10">
        <f t="shared" si="328"/>
        <v>0</v>
      </c>
      <c r="L644" s="10">
        <f t="shared" si="328"/>
        <v>24990.600000000002</v>
      </c>
      <c r="M644" s="10">
        <f t="shared" si="328"/>
        <v>0</v>
      </c>
      <c r="N644" s="10">
        <f t="shared" si="328"/>
        <v>27283</v>
      </c>
      <c r="O644" s="10">
        <f t="shared" si="328"/>
        <v>0</v>
      </c>
      <c r="P644" s="10">
        <f t="shared" si="328"/>
        <v>27283</v>
      </c>
      <c r="Q644" s="10">
        <f t="shared" si="328"/>
        <v>0</v>
      </c>
      <c r="R644" s="26"/>
      <c r="S644" s="85"/>
    </row>
    <row r="645" spans="1:19" s="11" customFormat="1" ht="37.5">
      <c r="A645" s="42" t="s">
        <v>489</v>
      </c>
      <c r="B645" s="15" t="s">
        <v>145</v>
      </c>
      <c r="C645" s="15" t="s">
        <v>124</v>
      </c>
      <c r="D645" s="29" t="s">
        <v>488</v>
      </c>
      <c r="E645" s="15"/>
      <c r="F645" s="10">
        <f>F646</f>
        <v>22514.2</v>
      </c>
      <c r="G645" s="10">
        <f aca="true" t="shared" si="329" ref="G645:Q645">G646</f>
        <v>0</v>
      </c>
      <c r="H645" s="10">
        <f t="shared" si="329"/>
        <v>22514.2</v>
      </c>
      <c r="I645" s="10">
        <f t="shared" si="329"/>
        <v>0</v>
      </c>
      <c r="J645" s="10">
        <f t="shared" si="329"/>
        <v>17477.9</v>
      </c>
      <c r="K645" s="10">
        <f t="shared" si="329"/>
        <v>0</v>
      </c>
      <c r="L645" s="10">
        <f t="shared" si="329"/>
        <v>17477.9</v>
      </c>
      <c r="M645" s="10">
        <f t="shared" si="329"/>
        <v>0</v>
      </c>
      <c r="N645" s="10">
        <f t="shared" si="329"/>
        <v>19770.3</v>
      </c>
      <c r="O645" s="10">
        <f t="shared" si="329"/>
        <v>0</v>
      </c>
      <c r="P645" s="10">
        <f t="shared" si="329"/>
        <v>19770.3</v>
      </c>
      <c r="Q645" s="10">
        <f t="shared" si="329"/>
        <v>0</v>
      </c>
      <c r="R645" s="26"/>
      <c r="S645" s="85"/>
    </row>
    <row r="646" spans="1:19" s="11" customFormat="1" ht="18.75">
      <c r="A646" s="42" t="s">
        <v>202</v>
      </c>
      <c r="B646" s="15" t="s">
        <v>145</v>
      </c>
      <c r="C646" s="15" t="s">
        <v>124</v>
      </c>
      <c r="D646" s="29" t="s">
        <v>488</v>
      </c>
      <c r="E646" s="15" t="s">
        <v>200</v>
      </c>
      <c r="F646" s="10">
        <f>H646+G646+I646</f>
        <v>22514.2</v>
      </c>
      <c r="G646" s="10"/>
      <c r="H646" s="10">
        <v>22514.2</v>
      </c>
      <c r="I646" s="10"/>
      <c r="J646" s="10">
        <f>L646+K646+M646</f>
        <v>17477.9</v>
      </c>
      <c r="K646" s="10"/>
      <c r="L646" s="10">
        <v>17477.9</v>
      </c>
      <c r="M646" s="10"/>
      <c r="N646" s="10">
        <f>O646+Q646+P646</f>
        <v>19770.3</v>
      </c>
      <c r="O646" s="86"/>
      <c r="P646" s="10">
        <v>19770.3</v>
      </c>
      <c r="Q646" s="86"/>
      <c r="R646" s="26"/>
      <c r="S646" s="85"/>
    </row>
    <row r="647" spans="1:19" s="11" customFormat="1" ht="56.25">
      <c r="A647" s="54" t="s">
        <v>560</v>
      </c>
      <c r="B647" s="15" t="s">
        <v>145</v>
      </c>
      <c r="C647" s="15" t="s">
        <v>124</v>
      </c>
      <c r="D647" s="29" t="s">
        <v>561</v>
      </c>
      <c r="E647" s="15"/>
      <c r="F647" s="10">
        <f>F648</f>
        <v>7512.7</v>
      </c>
      <c r="G647" s="10">
        <f aca="true" t="shared" si="330" ref="G647:Q647">G648</f>
        <v>0</v>
      </c>
      <c r="H647" s="10">
        <f t="shared" si="330"/>
        <v>7512.7</v>
      </c>
      <c r="I647" s="10">
        <f t="shared" si="330"/>
        <v>0</v>
      </c>
      <c r="J647" s="10">
        <f t="shared" si="330"/>
        <v>7512.7</v>
      </c>
      <c r="K647" s="10">
        <f t="shared" si="330"/>
        <v>0</v>
      </c>
      <c r="L647" s="10">
        <f t="shared" si="330"/>
        <v>7512.7</v>
      </c>
      <c r="M647" s="10">
        <f t="shared" si="330"/>
        <v>0</v>
      </c>
      <c r="N647" s="10">
        <f t="shared" si="330"/>
        <v>7512.7</v>
      </c>
      <c r="O647" s="10">
        <f t="shared" si="330"/>
        <v>0</v>
      </c>
      <c r="P647" s="10">
        <f t="shared" si="330"/>
        <v>7512.7</v>
      </c>
      <c r="Q647" s="10">
        <f t="shared" si="330"/>
        <v>0</v>
      </c>
      <c r="R647" s="26"/>
      <c r="S647" s="85"/>
    </row>
    <row r="648" spans="1:19" s="11" customFormat="1" ht="18.75">
      <c r="A648" s="42" t="s">
        <v>202</v>
      </c>
      <c r="B648" s="15" t="s">
        <v>145</v>
      </c>
      <c r="C648" s="15" t="s">
        <v>124</v>
      </c>
      <c r="D648" s="29" t="s">
        <v>561</v>
      </c>
      <c r="E648" s="15" t="s">
        <v>200</v>
      </c>
      <c r="F648" s="10">
        <f>H648+G648+I648</f>
        <v>7512.7</v>
      </c>
      <c r="G648" s="10"/>
      <c r="H648" s="10">
        <v>7512.7</v>
      </c>
      <c r="I648" s="10"/>
      <c r="J648" s="10">
        <f>L648+K648+M648</f>
        <v>7512.7</v>
      </c>
      <c r="K648" s="10"/>
      <c r="L648" s="10">
        <v>7512.7</v>
      </c>
      <c r="M648" s="10"/>
      <c r="N648" s="10">
        <f>O648+Q648+P648</f>
        <v>7512.7</v>
      </c>
      <c r="O648" s="86"/>
      <c r="P648" s="10">
        <v>7512.7</v>
      </c>
      <c r="Q648" s="86"/>
      <c r="R648" s="26"/>
      <c r="S648" s="85"/>
    </row>
    <row r="649" spans="1:19" s="11" customFormat="1" ht="18.75">
      <c r="A649" s="147" t="s">
        <v>327</v>
      </c>
      <c r="B649" s="147"/>
      <c r="C649" s="147"/>
      <c r="D649" s="147"/>
      <c r="E649" s="147"/>
      <c r="F649" s="13">
        <f>F20+F168+F206+F247+F287+F302+F470+F534+F549+F599+F634</f>
        <v>936715.6999999998</v>
      </c>
      <c r="G649" s="13">
        <f>G20+G168+G206+G247+G287+G302+G470+G534+G549+G599+G634</f>
        <v>508801.10000000003</v>
      </c>
      <c r="H649" s="13">
        <f>H20+H168+H206+H247+H287+H302+H470+H534+H549+H599+H634</f>
        <v>353188.10000000003</v>
      </c>
      <c r="I649" s="13">
        <f>I20+I168+I206+I247+I287+I302+I470+I534+I549+I599+I634</f>
        <v>4039.2</v>
      </c>
      <c r="J649" s="13">
        <f>K649+L649+M649</f>
        <v>744364.7000000001</v>
      </c>
      <c r="K649" s="13">
        <f>K20+K168+K206+K247+K287+K302+K470+K534+K549+K599+K634</f>
        <v>389460.1</v>
      </c>
      <c r="L649" s="13">
        <f>L20+L168+L206+L247+L287+L302+L470+L534+L549+L599+L634</f>
        <v>350978.50000000006</v>
      </c>
      <c r="M649" s="13">
        <f>M20+M168+M206+M247+M287+M302+M470+M534+M549+M599+M634</f>
        <v>3926.1</v>
      </c>
      <c r="N649" s="13">
        <f>O649+P649+Q649</f>
        <v>753004.5000000001</v>
      </c>
      <c r="O649" s="13">
        <f>O20+O168+O206+O247+O287+O302+O470+O534+O549+O599+O634</f>
        <v>394177.7</v>
      </c>
      <c r="P649" s="13">
        <f>P20+P168+P206+P247+P287+P302+P470+P534+P549+P599+P634</f>
        <v>354900.70000000007</v>
      </c>
      <c r="Q649" s="13">
        <f>Q20+Q168+Q206+Q247+Q287+Q302+Q470+Q534+Q549+Q599+Q634</f>
        <v>3926.1</v>
      </c>
      <c r="R649" s="26"/>
      <c r="S649" s="85"/>
    </row>
    <row r="650" spans="1:19" s="11" customFormat="1" ht="18.75">
      <c r="A650" s="145" t="s">
        <v>398</v>
      </c>
      <c r="B650" s="145"/>
      <c r="C650" s="145"/>
      <c r="D650" s="145"/>
      <c r="E650" s="145"/>
      <c r="F650" s="95">
        <f>G650+H650+I650</f>
        <v>0</v>
      </c>
      <c r="G650" s="95"/>
      <c r="H650" s="95"/>
      <c r="I650" s="95"/>
      <c r="J650" s="95">
        <f>K650+L650+M650</f>
        <v>10000</v>
      </c>
      <c r="K650" s="13"/>
      <c r="L650" s="13">
        <v>10000</v>
      </c>
      <c r="M650" s="13"/>
      <c r="N650" s="95">
        <f>O650+P650+Q650</f>
        <v>20000</v>
      </c>
      <c r="O650" s="90"/>
      <c r="P650" s="90">
        <v>20000</v>
      </c>
      <c r="Q650" s="90"/>
      <c r="R650" s="26"/>
      <c r="S650" s="85"/>
    </row>
    <row r="651" spans="1:19" s="11" customFormat="1" ht="18.75">
      <c r="A651" s="146" t="s">
        <v>139</v>
      </c>
      <c r="B651" s="146"/>
      <c r="C651" s="146"/>
      <c r="D651" s="146"/>
      <c r="E651" s="146"/>
      <c r="F651" s="13">
        <f>F649+F650</f>
        <v>936715.6999999998</v>
      </c>
      <c r="G651" s="13">
        <f aca="true" t="shared" si="331" ref="G651:Q651">G649+G650</f>
        <v>508801.10000000003</v>
      </c>
      <c r="H651" s="13">
        <f t="shared" si="331"/>
        <v>353188.10000000003</v>
      </c>
      <c r="I651" s="13">
        <f t="shared" si="331"/>
        <v>4039.2</v>
      </c>
      <c r="J651" s="13">
        <f t="shared" si="331"/>
        <v>754364.7000000001</v>
      </c>
      <c r="K651" s="13">
        <f t="shared" si="331"/>
        <v>389460.1</v>
      </c>
      <c r="L651" s="13">
        <f t="shared" si="331"/>
        <v>360978.50000000006</v>
      </c>
      <c r="M651" s="13">
        <f t="shared" si="331"/>
        <v>3926.1</v>
      </c>
      <c r="N651" s="13">
        <f>N649+N650</f>
        <v>773004.5000000001</v>
      </c>
      <c r="O651" s="13">
        <f t="shared" si="331"/>
        <v>394177.7</v>
      </c>
      <c r="P651" s="13">
        <f t="shared" si="331"/>
        <v>374900.70000000007</v>
      </c>
      <c r="Q651" s="13">
        <f t="shared" si="331"/>
        <v>3926.1</v>
      </c>
      <c r="R651" s="26"/>
      <c r="S651" s="85"/>
    </row>
    <row r="652" spans="6:17" ht="12.75">
      <c r="F652" s="70"/>
      <c r="G652" s="70"/>
      <c r="H652" s="70"/>
      <c r="I652" s="70"/>
      <c r="J652" s="73"/>
      <c r="K652" s="73"/>
      <c r="L652" s="73"/>
      <c r="M652" s="73"/>
      <c r="N652" s="75"/>
      <c r="O652" s="75"/>
      <c r="P652" s="75"/>
      <c r="Q652" s="75"/>
    </row>
    <row r="653" ht="12.75">
      <c r="F653" s="70"/>
    </row>
    <row r="655" spans="12:16" ht="20.25">
      <c r="L655" s="83"/>
      <c r="M655" s="83"/>
      <c r="N655" s="84"/>
      <c r="O655" s="84"/>
      <c r="P655" s="84"/>
    </row>
    <row r="656" spans="12:16" ht="20.25">
      <c r="L656" s="83"/>
      <c r="M656" s="83"/>
      <c r="N656" s="84"/>
      <c r="O656" s="84"/>
      <c r="P656" s="84"/>
    </row>
    <row r="657" spans="4:18" ht="23.25">
      <c r="D657" s="78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5"/>
    </row>
    <row r="658" spans="6:18" ht="23.25"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5"/>
    </row>
    <row r="659" spans="4:18" ht="23.25">
      <c r="D659" s="78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5"/>
    </row>
    <row r="660" spans="6:18" ht="23.25"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5"/>
    </row>
    <row r="661" spans="12:16" ht="20.25">
      <c r="L661" s="83"/>
      <c r="M661" s="83"/>
      <c r="N661" s="84"/>
      <c r="O661" s="84"/>
      <c r="P661" s="84"/>
    </row>
    <row r="662" spans="4:16" ht="20.25">
      <c r="D662" s="78"/>
      <c r="F662" s="70"/>
      <c r="K662" s="70"/>
      <c r="L662" s="83"/>
      <c r="M662" s="83"/>
      <c r="N662" s="84"/>
      <c r="O662" s="70"/>
      <c r="P662" s="84"/>
    </row>
    <row r="663" spans="12:16" ht="20.25">
      <c r="L663" s="83"/>
      <c r="M663" s="83"/>
      <c r="N663" s="84"/>
      <c r="O663" s="84"/>
      <c r="P663" s="84"/>
    </row>
    <row r="664" spans="4:16" ht="20.25">
      <c r="D664" s="78"/>
      <c r="F664" s="70"/>
      <c r="K664" s="70"/>
      <c r="L664" s="83"/>
      <c r="M664" s="83"/>
      <c r="N664" s="84"/>
      <c r="O664" s="70"/>
      <c r="P664" s="84"/>
    </row>
    <row r="665" spans="4:16" ht="20.25">
      <c r="D665" s="78"/>
      <c r="F665" s="70"/>
      <c r="K665" s="70"/>
      <c r="L665" s="83"/>
      <c r="M665" s="83"/>
      <c r="N665" s="84"/>
      <c r="O665" s="70"/>
      <c r="P665" s="84"/>
    </row>
    <row r="666" spans="12:16" ht="20.25">
      <c r="L666" s="83"/>
      <c r="M666" s="83"/>
      <c r="N666" s="84"/>
      <c r="O666" s="84"/>
      <c r="P666" s="84"/>
    </row>
    <row r="667" spans="12:16" ht="20.25">
      <c r="L667" s="83"/>
      <c r="M667" s="83"/>
      <c r="N667" s="84"/>
      <c r="O667" s="84"/>
      <c r="P667" s="84"/>
    </row>
    <row r="668" spans="12:16" ht="20.25">
      <c r="L668" s="83"/>
      <c r="M668" s="83"/>
      <c r="N668" s="84"/>
      <c r="O668" s="84"/>
      <c r="P668" s="84"/>
    </row>
    <row r="669" spans="12:16" ht="20.25">
      <c r="L669" s="83"/>
      <c r="M669" s="83"/>
      <c r="N669" s="84"/>
      <c r="O669" s="84"/>
      <c r="P669" s="84"/>
    </row>
    <row r="670" spans="12:16" ht="20.25">
      <c r="L670" s="83"/>
      <c r="M670" s="83"/>
      <c r="N670" s="84"/>
      <c r="O670" s="84"/>
      <c r="P670" s="84"/>
    </row>
    <row r="671" spans="12:16" ht="20.25">
      <c r="L671" s="83"/>
      <c r="M671" s="83"/>
      <c r="N671" s="84"/>
      <c r="O671" s="84"/>
      <c r="P671" s="84"/>
    </row>
    <row r="674" ht="9.75" customHeight="1"/>
  </sheetData>
  <sheetProtection/>
  <mergeCells count="20">
    <mergeCell ref="F7:N7"/>
    <mergeCell ref="F8:N8"/>
    <mergeCell ref="F9:N9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A650:E650"/>
    <mergeCell ref="A651:E651"/>
    <mergeCell ref="A649:E649"/>
    <mergeCell ref="F5:N5"/>
    <mergeCell ref="A12:N12"/>
    <mergeCell ref="F6:N6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726"/>
  <sheetViews>
    <sheetView tabSelected="1" view="pageBreakPreview" zoomScale="70" zoomScaleNormal="85" zoomScaleSheetLayoutView="70" zoomScalePageLayoutView="0" workbookViewId="0" topLeftCell="A1">
      <selection activeCell="F5" sqref="F5:O5"/>
    </sheetView>
  </sheetViews>
  <sheetFormatPr defaultColWidth="9.00390625" defaultRowHeight="12.75"/>
  <cols>
    <col min="1" max="1" width="85.25390625" style="6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7.375" style="32" customWidth="1"/>
    <col min="8" max="8" width="15.625" style="32" hidden="1" customWidth="1"/>
    <col min="9" max="9" width="15.75390625" style="32" hidden="1" customWidth="1"/>
    <col min="10" max="10" width="19.125" style="32" hidden="1" customWidth="1"/>
    <col min="11" max="11" width="17.375" style="33" customWidth="1"/>
    <col min="12" max="12" width="14.25390625" style="33" hidden="1" customWidth="1"/>
    <col min="13" max="13" width="15.25390625" style="33" hidden="1" customWidth="1"/>
    <col min="14" max="14" width="23.625" style="33" hidden="1" customWidth="1"/>
    <col min="15" max="15" width="19.875" style="71" customWidth="1"/>
    <col min="16" max="16" width="23.625" style="71" hidden="1" customWidth="1"/>
    <col min="17" max="17" width="32.75390625" style="71" hidden="1" customWidth="1"/>
    <col min="18" max="18" width="40.625" style="71" hidden="1" customWidth="1"/>
    <col min="19" max="16384" width="9.125" style="1" customWidth="1"/>
  </cols>
  <sheetData>
    <row r="1" spans="6:15" ht="20.25">
      <c r="F1" s="143" t="s">
        <v>688</v>
      </c>
      <c r="G1" s="143"/>
      <c r="H1" s="143"/>
      <c r="I1" s="143"/>
      <c r="J1" s="143"/>
      <c r="K1" s="143"/>
      <c r="L1" s="143"/>
      <c r="M1" s="143"/>
      <c r="N1" s="143"/>
      <c r="O1" s="143"/>
    </row>
    <row r="2" spans="6:15" ht="20.25">
      <c r="F2" s="143" t="s">
        <v>171</v>
      </c>
      <c r="G2" s="143"/>
      <c r="H2" s="143"/>
      <c r="I2" s="143"/>
      <c r="J2" s="143"/>
      <c r="K2" s="143"/>
      <c r="L2" s="143"/>
      <c r="M2" s="143"/>
      <c r="N2" s="143"/>
      <c r="O2" s="143"/>
    </row>
    <row r="3" spans="6:15" ht="20.25">
      <c r="F3" s="143" t="s">
        <v>150</v>
      </c>
      <c r="G3" s="143"/>
      <c r="H3" s="143"/>
      <c r="I3" s="143"/>
      <c r="J3" s="143"/>
      <c r="K3" s="143"/>
      <c r="L3" s="143"/>
      <c r="M3" s="143"/>
      <c r="N3" s="143"/>
      <c r="O3" s="143"/>
    </row>
    <row r="4" spans="6:15" ht="20.25" customHeight="1">
      <c r="F4" s="143" t="s">
        <v>699</v>
      </c>
      <c r="G4" s="148"/>
      <c r="H4" s="148"/>
      <c r="I4" s="148"/>
      <c r="J4" s="148"/>
      <c r="K4" s="148"/>
      <c r="L4" s="148"/>
      <c r="M4" s="148"/>
      <c r="N4" s="148"/>
      <c r="O4" s="148"/>
    </row>
    <row r="5" spans="1:18" ht="20.25" customHeight="1">
      <c r="A5" s="104" t="s">
        <v>167</v>
      </c>
      <c r="B5" s="104"/>
      <c r="C5" s="104"/>
      <c r="D5" s="21"/>
      <c r="E5" s="21"/>
      <c r="F5" s="143" t="s">
        <v>673</v>
      </c>
      <c r="G5" s="143"/>
      <c r="H5" s="143"/>
      <c r="I5" s="143"/>
      <c r="J5" s="143"/>
      <c r="K5" s="143"/>
      <c r="L5" s="143"/>
      <c r="M5" s="143"/>
      <c r="N5" s="143"/>
      <c r="O5" s="143"/>
      <c r="P5" s="72"/>
      <c r="Q5" s="72"/>
      <c r="R5" s="72"/>
    </row>
    <row r="6" spans="1:18" ht="20.25">
      <c r="A6" s="104"/>
      <c r="B6" s="104"/>
      <c r="C6" s="104"/>
      <c r="D6" s="21"/>
      <c r="E6" s="21"/>
      <c r="F6" s="143" t="s">
        <v>171</v>
      </c>
      <c r="G6" s="143"/>
      <c r="H6" s="143"/>
      <c r="I6" s="143"/>
      <c r="J6" s="143"/>
      <c r="K6" s="143"/>
      <c r="L6" s="143"/>
      <c r="M6" s="143"/>
      <c r="N6" s="143"/>
      <c r="O6" s="143"/>
      <c r="P6" s="72"/>
      <c r="Q6" s="72"/>
      <c r="R6" s="72"/>
    </row>
    <row r="7" spans="1:18" ht="20.25">
      <c r="A7" s="104"/>
      <c r="B7" s="104"/>
      <c r="C7" s="104"/>
      <c r="D7" s="21"/>
      <c r="E7" s="21"/>
      <c r="F7" s="155" t="s">
        <v>150</v>
      </c>
      <c r="G7" s="155"/>
      <c r="H7" s="155"/>
      <c r="I7" s="155"/>
      <c r="J7" s="155"/>
      <c r="K7" s="155"/>
      <c r="L7" s="155"/>
      <c r="M7" s="155"/>
      <c r="N7" s="155"/>
      <c r="O7" s="155"/>
      <c r="P7" s="72"/>
      <c r="Q7" s="72"/>
      <c r="R7" s="72"/>
    </row>
    <row r="8" spans="1:18" ht="20.25">
      <c r="A8" s="104"/>
      <c r="B8" s="104"/>
      <c r="C8" s="104"/>
      <c r="D8" s="21"/>
      <c r="E8" s="21"/>
      <c r="F8" s="143" t="s">
        <v>617</v>
      </c>
      <c r="G8" s="143"/>
      <c r="H8" s="143"/>
      <c r="I8" s="143"/>
      <c r="J8" s="143"/>
      <c r="K8" s="143"/>
      <c r="L8" s="143"/>
      <c r="M8" s="143"/>
      <c r="N8" s="143"/>
      <c r="O8" s="143"/>
      <c r="P8" s="72"/>
      <c r="Q8" s="72"/>
      <c r="R8" s="72"/>
    </row>
    <row r="9" spans="1:18" ht="24.75" customHeight="1">
      <c r="A9" s="104"/>
      <c r="B9" s="104"/>
      <c r="C9" s="104"/>
      <c r="D9" s="21"/>
      <c r="E9" s="21"/>
      <c r="F9" s="143" t="s">
        <v>671</v>
      </c>
      <c r="G9" s="143"/>
      <c r="H9" s="143"/>
      <c r="I9" s="143"/>
      <c r="J9" s="143"/>
      <c r="K9" s="143"/>
      <c r="L9" s="143"/>
      <c r="M9" s="143"/>
      <c r="N9" s="143"/>
      <c r="O9" s="143"/>
      <c r="P9" s="72"/>
      <c r="Q9" s="72"/>
      <c r="R9" s="72"/>
    </row>
    <row r="10" spans="1:18" ht="30" customHeight="1">
      <c r="A10" s="104"/>
      <c r="B10" s="104"/>
      <c r="C10" s="104"/>
      <c r="D10" s="21"/>
      <c r="E10" s="21"/>
      <c r="F10" s="103"/>
      <c r="G10" s="21"/>
      <c r="H10" s="21"/>
      <c r="I10" s="21"/>
      <c r="J10" s="21"/>
      <c r="K10" s="21"/>
      <c r="L10" s="21"/>
      <c r="M10" s="21"/>
      <c r="N10" s="21"/>
      <c r="O10" s="21"/>
      <c r="P10" s="72"/>
      <c r="Q10" s="72"/>
      <c r="R10" s="72"/>
    </row>
    <row r="11" spans="1:18" ht="72.75" customHeight="1">
      <c r="A11" s="140" t="s">
        <v>328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72"/>
      <c r="Q11" s="72"/>
      <c r="R11" s="72"/>
    </row>
    <row r="12" spans="1:18" ht="21.75" customHeight="1">
      <c r="A12" s="141" t="s">
        <v>622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72"/>
      <c r="Q12" s="72"/>
      <c r="R12" s="72"/>
    </row>
    <row r="13" spans="1:18" ht="21.7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23"/>
      <c r="L13" s="23"/>
      <c r="M13" s="23"/>
      <c r="N13" s="23"/>
      <c r="O13" s="23"/>
      <c r="P13" s="72"/>
      <c r="Q13" s="72"/>
      <c r="R13" s="72"/>
    </row>
    <row r="14" spans="1:18" ht="21.7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23"/>
      <c r="L14" s="23"/>
      <c r="M14" s="23"/>
      <c r="N14" s="23"/>
      <c r="O14" s="23"/>
      <c r="P14" s="72"/>
      <c r="Q14" s="72"/>
      <c r="R14" s="72"/>
    </row>
    <row r="15" spans="1:18" ht="18.75">
      <c r="A15" s="25"/>
      <c r="B15" s="21"/>
      <c r="C15" s="21"/>
      <c r="D15" s="21"/>
      <c r="E15" s="21"/>
      <c r="F15" s="2"/>
      <c r="G15" s="21"/>
      <c r="H15" s="24" t="s">
        <v>300</v>
      </c>
      <c r="I15" s="24"/>
      <c r="J15" s="21"/>
      <c r="K15" s="21"/>
      <c r="L15" s="21"/>
      <c r="M15" s="21"/>
      <c r="N15" s="21"/>
      <c r="O15" s="7" t="s">
        <v>226</v>
      </c>
      <c r="P15" s="21"/>
      <c r="Q15" s="21"/>
      <c r="R15" s="21"/>
    </row>
    <row r="16" spans="1:18" ht="18.75" customHeight="1">
      <c r="A16" s="142" t="s">
        <v>119</v>
      </c>
      <c r="B16" s="142" t="s">
        <v>185</v>
      </c>
      <c r="C16" s="142" t="s">
        <v>637</v>
      </c>
      <c r="D16" s="142" t="s">
        <v>568</v>
      </c>
      <c r="E16" s="142" t="s">
        <v>402</v>
      </c>
      <c r="F16" s="142" t="s">
        <v>403</v>
      </c>
      <c r="G16" s="142" t="s">
        <v>168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32.25" customHeight="1">
      <c r="A17" s="142"/>
      <c r="B17" s="142"/>
      <c r="C17" s="142"/>
      <c r="D17" s="142"/>
      <c r="E17" s="142"/>
      <c r="F17" s="142"/>
      <c r="G17" s="5" t="s">
        <v>359</v>
      </c>
      <c r="H17" s="5" t="s">
        <v>369</v>
      </c>
      <c r="I17" s="105" t="s">
        <v>367</v>
      </c>
      <c r="J17" s="5" t="s">
        <v>368</v>
      </c>
      <c r="K17" s="131" t="s">
        <v>448</v>
      </c>
      <c r="L17" s="5" t="s">
        <v>369</v>
      </c>
      <c r="M17" s="5" t="s">
        <v>367</v>
      </c>
      <c r="N17" s="5" t="s">
        <v>368</v>
      </c>
      <c r="O17" s="131" t="s">
        <v>619</v>
      </c>
      <c r="P17" s="5" t="s">
        <v>369</v>
      </c>
      <c r="Q17" s="5" t="s">
        <v>367</v>
      </c>
      <c r="R17" s="5" t="s">
        <v>368</v>
      </c>
    </row>
    <row r="18" spans="1:18" ht="25.5" customHeight="1">
      <c r="A18" s="131">
        <v>1</v>
      </c>
      <c r="B18" s="131">
        <v>2</v>
      </c>
      <c r="C18" s="131">
        <v>3</v>
      </c>
      <c r="D18" s="5">
        <v>4</v>
      </c>
      <c r="E18" s="5">
        <v>5</v>
      </c>
      <c r="F18" s="5">
        <v>6</v>
      </c>
      <c r="G18" s="5">
        <v>7</v>
      </c>
      <c r="H18" s="131"/>
      <c r="I18" s="5"/>
      <c r="J18" s="5"/>
      <c r="K18" s="5">
        <v>8</v>
      </c>
      <c r="L18" s="131"/>
      <c r="M18" s="5"/>
      <c r="N18" s="131"/>
      <c r="O18" s="131">
        <v>9</v>
      </c>
      <c r="P18" s="106"/>
      <c r="Q18" s="106"/>
      <c r="R18" s="106"/>
    </row>
    <row r="19" spans="1:18" ht="18.75">
      <c r="A19" s="43" t="s">
        <v>198</v>
      </c>
      <c r="B19" s="61" t="s">
        <v>154</v>
      </c>
      <c r="C19" s="61"/>
      <c r="D19" s="61"/>
      <c r="E19" s="61"/>
      <c r="F19" s="61"/>
      <c r="G19" s="13">
        <f>G20+G33</f>
        <v>53389.899999999994</v>
      </c>
      <c r="H19" s="13">
        <f aca="true" t="shared" si="0" ref="H19:R19">H20+H33</f>
        <v>3685.4</v>
      </c>
      <c r="I19" s="13">
        <f t="shared" si="0"/>
        <v>44124.600000000006</v>
      </c>
      <c r="J19" s="13">
        <f t="shared" si="0"/>
        <v>219.9</v>
      </c>
      <c r="K19" s="13">
        <f t="shared" si="0"/>
        <v>48601.1</v>
      </c>
      <c r="L19" s="13">
        <f t="shared" si="0"/>
        <v>3453.1</v>
      </c>
      <c r="M19" s="13">
        <f t="shared" si="0"/>
        <v>44928.100000000006</v>
      </c>
      <c r="N19" s="13">
        <f t="shared" si="0"/>
        <v>219.9</v>
      </c>
      <c r="O19" s="13">
        <f t="shared" si="0"/>
        <v>49313.5</v>
      </c>
      <c r="P19" s="13">
        <f t="shared" si="0"/>
        <v>3668.9</v>
      </c>
      <c r="Q19" s="13">
        <f t="shared" si="0"/>
        <v>45424.700000000004</v>
      </c>
      <c r="R19" s="13">
        <f t="shared" si="0"/>
        <v>219.9</v>
      </c>
    </row>
    <row r="20" spans="1:18" ht="18.75">
      <c r="A20" s="42" t="s">
        <v>213</v>
      </c>
      <c r="B20" s="27" t="s">
        <v>154</v>
      </c>
      <c r="C20" s="27" t="s">
        <v>120</v>
      </c>
      <c r="D20" s="27" t="s">
        <v>400</v>
      </c>
      <c r="E20" s="27"/>
      <c r="F20" s="27"/>
      <c r="G20" s="10">
        <f>G21</f>
        <v>8146.2</v>
      </c>
      <c r="H20" s="10">
        <f aca="true" t="shared" si="1" ref="H20:R20">H21</f>
        <v>0</v>
      </c>
      <c r="I20" s="10">
        <f t="shared" si="1"/>
        <v>7926.3</v>
      </c>
      <c r="J20" s="10">
        <f t="shared" si="1"/>
        <v>219.9</v>
      </c>
      <c r="K20" s="10">
        <f t="shared" si="1"/>
        <v>8146.2</v>
      </c>
      <c r="L20" s="10">
        <f t="shared" si="1"/>
        <v>0</v>
      </c>
      <c r="M20" s="10">
        <f t="shared" si="1"/>
        <v>7926.3</v>
      </c>
      <c r="N20" s="10">
        <f t="shared" si="1"/>
        <v>219.9</v>
      </c>
      <c r="O20" s="10">
        <f t="shared" si="1"/>
        <v>8146.2</v>
      </c>
      <c r="P20" s="10">
        <f t="shared" si="1"/>
        <v>0</v>
      </c>
      <c r="Q20" s="10">
        <f t="shared" si="1"/>
        <v>7926.3</v>
      </c>
      <c r="R20" s="10">
        <f t="shared" si="1"/>
        <v>219.9</v>
      </c>
    </row>
    <row r="21" spans="1:18" ht="37.5">
      <c r="A21" s="42" t="s">
        <v>199</v>
      </c>
      <c r="B21" s="15" t="s">
        <v>154</v>
      </c>
      <c r="C21" s="15" t="s">
        <v>120</v>
      </c>
      <c r="D21" s="15" t="s">
        <v>136</v>
      </c>
      <c r="E21" s="29"/>
      <c r="F21" s="15"/>
      <c r="G21" s="10">
        <f>G22</f>
        <v>8146.2</v>
      </c>
      <c r="H21" s="10">
        <f aca="true" t="shared" si="2" ref="H21:R21">H22</f>
        <v>0</v>
      </c>
      <c r="I21" s="10">
        <f t="shared" si="2"/>
        <v>7926.3</v>
      </c>
      <c r="J21" s="10">
        <f t="shared" si="2"/>
        <v>219.9</v>
      </c>
      <c r="K21" s="10">
        <f t="shared" si="2"/>
        <v>8146.2</v>
      </c>
      <c r="L21" s="10">
        <f t="shared" si="2"/>
        <v>0</v>
      </c>
      <c r="M21" s="10">
        <f t="shared" si="2"/>
        <v>7926.3</v>
      </c>
      <c r="N21" s="10">
        <f t="shared" si="2"/>
        <v>219.9</v>
      </c>
      <c r="O21" s="10">
        <f t="shared" si="2"/>
        <v>8146.2</v>
      </c>
      <c r="P21" s="10">
        <f t="shared" si="2"/>
        <v>0</v>
      </c>
      <c r="Q21" s="10">
        <f t="shared" si="2"/>
        <v>7926.3</v>
      </c>
      <c r="R21" s="10">
        <f t="shared" si="2"/>
        <v>219.9</v>
      </c>
    </row>
    <row r="22" spans="1:18" ht="37.5">
      <c r="A22" s="42" t="s">
        <v>483</v>
      </c>
      <c r="B22" s="15" t="s">
        <v>154</v>
      </c>
      <c r="C22" s="15" t="s">
        <v>120</v>
      </c>
      <c r="D22" s="15" t="s">
        <v>136</v>
      </c>
      <c r="E22" s="29" t="s">
        <v>277</v>
      </c>
      <c r="F22" s="15"/>
      <c r="G22" s="10">
        <f>G27+G23</f>
        <v>8146.2</v>
      </c>
      <c r="H22" s="10">
        <f aca="true" t="shared" si="3" ref="H22:R22">H27+H23</f>
        <v>0</v>
      </c>
      <c r="I22" s="10">
        <f t="shared" si="3"/>
        <v>7926.3</v>
      </c>
      <c r="J22" s="10">
        <f t="shared" si="3"/>
        <v>219.9</v>
      </c>
      <c r="K22" s="10">
        <f t="shared" si="3"/>
        <v>8146.2</v>
      </c>
      <c r="L22" s="10">
        <f t="shared" si="3"/>
        <v>0</v>
      </c>
      <c r="M22" s="10">
        <f t="shared" si="3"/>
        <v>7926.3</v>
      </c>
      <c r="N22" s="10">
        <f t="shared" si="3"/>
        <v>219.9</v>
      </c>
      <c r="O22" s="10">
        <f t="shared" si="3"/>
        <v>8146.2</v>
      </c>
      <c r="P22" s="10">
        <f t="shared" si="3"/>
        <v>0</v>
      </c>
      <c r="Q22" s="10">
        <f t="shared" si="3"/>
        <v>7926.3</v>
      </c>
      <c r="R22" s="10">
        <f t="shared" si="3"/>
        <v>219.9</v>
      </c>
    </row>
    <row r="23" spans="1:18" ht="59.25" customHeight="1">
      <c r="A23" s="42" t="s">
        <v>491</v>
      </c>
      <c r="B23" s="15" t="s">
        <v>154</v>
      </c>
      <c r="C23" s="15" t="s">
        <v>120</v>
      </c>
      <c r="D23" s="15" t="s">
        <v>136</v>
      </c>
      <c r="E23" s="29" t="s">
        <v>279</v>
      </c>
      <c r="F23" s="15"/>
      <c r="G23" s="10">
        <f>G24</f>
        <v>219.9</v>
      </c>
      <c r="H23" s="10">
        <f aca="true" t="shared" si="4" ref="H23:R23">H24</f>
        <v>0</v>
      </c>
      <c r="I23" s="10">
        <f t="shared" si="4"/>
        <v>0</v>
      </c>
      <c r="J23" s="10">
        <f t="shared" si="4"/>
        <v>219.9</v>
      </c>
      <c r="K23" s="10">
        <f t="shared" si="4"/>
        <v>219.9</v>
      </c>
      <c r="L23" s="10">
        <f t="shared" si="4"/>
        <v>0</v>
      </c>
      <c r="M23" s="10">
        <f t="shared" si="4"/>
        <v>0</v>
      </c>
      <c r="N23" s="10">
        <f t="shared" si="4"/>
        <v>219.9</v>
      </c>
      <c r="O23" s="10">
        <f t="shared" si="4"/>
        <v>219.9</v>
      </c>
      <c r="P23" s="10">
        <f t="shared" si="4"/>
        <v>0</v>
      </c>
      <c r="Q23" s="10">
        <f t="shared" si="4"/>
        <v>0</v>
      </c>
      <c r="R23" s="10">
        <f t="shared" si="4"/>
        <v>219.9</v>
      </c>
    </row>
    <row r="24" spans="1:18" ht="37.5">
      <c r="A24" s="42" t="s">
        <v>26</v>
      </c>
      <c r="B24" s="15" t="s">
        <v>154</v>
      </c>
      <c r="C24" s="15" t="s">
        <v>120</v>
      </c>
      <c r="D24" s="15" t="s">
        <v>136</v>
      </c>
      <c r="E24" s="29" t="s">
        <v>490</v>
      </c>
      <c r="F24" s="15"/>
      <c r="G24" s="10">
        <f>G25+G26</f>
        <v>219.9</v>
      </c>
      <c r="H24" s="10">
        <f aca="true" t="shared" si="5" ref="H24:R24">H25+H26</f>
        <v>0</v>
      </c>
      <c r="I24" s="10">
        <f t="shared" si="5"/>
        <v>0</v>
      </c>
      <c r="J24" s="10">
        <f t="shared" si="5"/>
        <v>219.9</v>
      </c>
      <c r="K24" s="10">
        <f t="shared" si="5"/>
        <v>219.9</v>
      </c>
      <c r="L24" s="10">
        <f t="shared" si="5"/>
        <v>0</v>
      </c>
      <c r="M24" s="10">
        <f t="shared" si="5"/>
        <v>0</v>
      </c>
      <c r="N24" s="10">
        <f t="shared" si="5"/>
        <v>219.9</v>
      </c>
      <c r="O24" s="10">
        <f t="shared" si="5"/>
        <v>219.9</v>
      </c>
      <c r="P24" s="10">
        <f t="shared" si="5"/>
        <v>0</v>
      </c>
      <c r="Q24" s="10">
        <f t="shared" si="5"/>
        <v>0</v>
      </c>
      <c r="R24" s="10">
        <f t="shared" si="5"/>
        <v>219.9</v>
      </c>
    </row>
    <row r="25" spans="1:18" ht="45.75" customHeight="1">
      <c r="A25" s="42" t="s">
        <v>173</v>
      </c>
      <c r="B25" s="15" t="s">
        <v>154</v>
      </c>
      <c r="C25" s="15" t="s">
        <v>120</v>
      </c>
      <c r="D25" s="15" t="s">
        <v>136</v>
      </c>
      <c r="E25" s="29" t="s">
        <v>490</v>
      </c>
      <c r="F25" s="15" t="s">
        <v>174</v>
      </c>
      <c r="G25" s="10">
        <f>H25+I25+J25</f>
        <v>154</v>
      </c>
      <c r="H25" s="10"/>
      <c r="I25" s="10"/>
      <c r="J25" s="10">
        <v>154</v>
      </c>
      <c r="K25" s="10">
        <f>L25+M25+N25</f>
        <v>154</v>
      </c>
      <c r="L25" s="10"/>
      <c r="M25" s="10"/>
      <c r="N25" s="10">
        <v>154</v>
      </c>
      <c r="O25" s="10">
        <f>P25+Q25+R25</f>
        <v>154</v>
      </c>
      <c r="P25" s="86"/>
      <c r="Q25" s="86"/>
      <c r="R25" s="86">
        <v>154</v>
      </c>
    </row>
    <row r="26" spans="1:18" ht="37.5">
      <c r="A26" s="42" t="s">
        <v>92</v>
      </c>
      <c r="B26" s="15" t="s">
        <v>154</v>
      </c>
      <c r="C26" s="15" t="s">
        <v>120</v>
      </c>
      <c r="D26" s="15" t="s">
        <v>136</v>
      </c>
      <c r="E26" s="29" t="s">
        <v>490</v>
      </c>
      <c r="F26" s="15" t="s">
        <v>177</v>
      </c>
      <c r="G26" s="10">
        <f>H26+I26+J26</f>
        <v>65.9</v>
      </c>
      <c r="H26" s="10"/>
      <c r="I26" s="10"/>
      <c r="J26" s="10">
        <v>65.9</v>
      </c>
      <c r="K26" s="10">
        <f>L26+M26+N26</f>
        <v>65.9</v>
      </c>
      <c r="L26" s="10"/>
      <c r="M26" s="10"/>
      <c r="N26" s="10">
        <v>65.9</v>
      </c>
      <c r="O26" s="10">
        <f>P26+Q26+R26</f>
        <v>65.9</v>
      </c>
      <c r="P26" s="86"/>
      <c r="Q26" s="86"/>
      <c r="R26" s="86">
        <v>65.9</v>
      </c>
    </row>
    <row r="27" spans="1:18" ht="44.25" customHeight="1">
      <c r="A27" s="42" t="s">
        <v>415</v>
      </c>
      <c r="B27" s="15" t="s">
        <v>154</v>
      </c>
      <c r="C27" s="15" t="s">
        <v>120</v>
      </c>
      <c r="D27" s="15" t="s">
        <v>136</v>
      </c>
      <c r="E27" s="29" t="s">
        <v>67</v>
      </c>
      <c r="F27" s="15"/>
      <c r="G27" s="10">
        <f>G28+G31</f>
        <v>7926.3</v>
      </c>
      <c r="H27" s="10">
        <f aca="true" t="shared" si="6" ref="H27:R27">H28+H31</f>
        <v>0</v>
      </c>
      <c r="I27" s="10">
        <f t="shared" si="6"/>
        <v>7926.3</v>
      </c>
      <c r="J27" s="10">
        <f t="shared" si="6"/>
        <v>0</v>
      </c>
      <c r="K27" s="10">
        <f t="shared" si="6"/>
        <v>7926.3</v>
      </c>
      <c r="L27" s="10">
        <f t="shared" si="6"/>
        <v>0</v>
      </c>
      <c r="M27" s="10">
        <f t="shared" si="6"/>
        <v>7926.3</v>
      </c>
      <c r="N27" s="10">
        <f t="shared" si="6"/>
        <v>0</v>
      </c>
      <c r="O27" s="10">
        <f t="shared" si="6"/>
        <v>7926.3</v>
      </c>
      <c r="P27" s="10">
        <f t="shared" si="6"/>
        <v>0</v>
      </c>
      <c r="Q27" s="10">
        <f t="shared" si="6"/>
        <v>7926.3</v>
      </c>
      <c r="R27" s="10">
        <f t="shared" si="6"/>
        <v>0</v>
      </c>
    </row>
    <row r="28" spans="1:18" ht="20.25" customHeight="1">
      <c r="A28" s="42" t="s">
        <v>188</v>
      </c>
      <c r="B28" s="15" t="s">
        <v>154</v>
      </c>
      <c r="C28" s="15" t="s">
        <v>120</v>
      </c>
      <c r="D28" s="15" t="s">
        <v>136</v>
      </c>
      <c r="E28" s="29" t="s">
        <v>492</v>
      </c>
      <c r="F28" s="15"/>
      <c r="G28" s="10">
        <f>G29+G30</f>
        <v>6449.1</v>
      </c>
      <c r="H28" s="10">
        <f aca="true" t="shared" si="7" ref="H28:R28">H29+H30</f>
        <v>0</v>
      </c>
      <c r="I28" s="10">
        <f>I29+I30</f>
        <v>6449.1</v>
      </c>
      <c r="J28" s="10">
        <f t="shared" si="7"/>
        <v>0</v>
      </c>
      <c r="K28" s="10">
        <f t="shared" si="7"/>
        <v>6449.1</v>
      </c>
      <c r="L28" s="10">
        <f t="shared" si="7"/>
        <v>0</v>
      </c>
      <c r="M28" s="10">
        <f t="shared" si="7"/>
        <v>6449.1</v>
      </c>
      <c r="N28" s="10">
        <f t="shared" si="7"/>
        <v>0</v>
      </c>
      <c r="O28" s="10">
        <f t="shared" si="7"/>
        <v>6449.1</v>
      </c>
      <c r="P28" s="10">
        <f t="shared" si="7"/>
        <v>0</v>
      </c>
      <c r="Q28" s="10">
        <f t="shared" si="7"/>
        <v>6449.1</v>
      </c>
      <c r="R28" s="10">
        <f t="shared" si="7"/>
        <v>0</v>
      </c>
    </row>
    <row r="29" spans="1:18" ht="45" customHeight="1">
      <c r="A29" s="42" t="s">
        <v>173</v>
      </c>
      <c r="B29" s="15" t="s">
        <v>154</v>
      </c>
      <c r="C29" s="15" t="s">
        <v>120</v>
      </c>
      <c r="D29" s="15" t="s">
        <v>136</v>
      </c>
      <c r="E29" s="29" t="s">
        <v>492</v>
      </c>
      <c r="F29" s="15" t="s">
        <v>174</v>
      </c>
      <c r="G29" s="10">
        <f>H29+I29+J29</f>
        <v>5415.5</v>
      </c>
      <c r="H29" s="10"/>
      <c r="I29" s="9">
        <v>5415.5</v>
      </c>
      <c r="J29" s="10"/>
      <c r="K29" s="10">
        <f>L29+M29+N29</f>
        <v>5415.5</v>
      </c>
      <c r="L29" s="10"/>
      <c r="M29" s="9">
        <v>5415.5</v>
      </c>
      <c r="N29" s="10"/>
      <c r="O29" s="10">
        <f>P29+Q29+R29</f>
        <v>5415.5</v>
      </c>
      <c r="P29" s="10"/>
      <c r="Q29" s="9">
        <v>5415.5</v>
      </c>
      <c r="R29" s="10"/>
    </row>
    <row r="30" spans="1:18" ht="37.5">
      <c r="A30" s="42" t="s">
        <v>92</v>
      </c>
      <c r="B30" s="15" t="s">
        <v>154</v>
      </c>
      <c r="C30" s="15" t="s">
        <v>120</v>
      </c>
      <c r="D30" s="15" t="s">
        <v>136</v>
      </c>
      <c r="E30" s="29" t="s">
        <v>492</v>
      </c>
      <c r="F30" s="15" t="s">
        <v>177</v>
      </c>
      <c r="G30" s="10">
        <f>H30+I30+J30</f>
        <v>1033.6</v>
      </c>
      <c r="H30" s="10"/>
      <c r="I30" s="9">
        <v>1033.6</v>
      </c>
      <c r="J30" s="10"/>
      <c r="K30" s="10">
        <f>L30+M30+N30</f>
        <v>1033.6</v>
      </c>
      <c r="L30" s="10"/>
      <c r="M30" s="9">
        <v>1033.6</v>
      </c>
      <c r="N30" s="10"/>
      <c r="O30" s="10">
        <f>P30+Q30+R30</f>
        <v>1033.6</v>
      </c>
      <c r="P30" s="10"/>
      <c r="Q30" s="9">
        <v>1033.6</v>
      </c>
      <c r="R30" s="10"/>
    </row>
    <row r="31" spans="1:18" ht="57" customHeight="1">
      <c r="A31" s="54" t="s">
        <v>455</v>
      </c>
      <c r="B31" s="15" t="s">
        <v>154</v>
      </c>
      <c r="C31" s="15" t="s">
        <v>120</v>
      </c>
      <c r="D31" s="15" t="s">
        <v>136</v>
      </c>
      <c r="E31" s="29" t="s">
        <v>574</v>
      </c>
      <c r="F31" s="15"/>
      <c r="G31" s="10">
        <f>G32</f>
        <v>1477.2</v>
      </c>
      <c r="H31" s="10">
        <f aca="true" t="shared" si="8" ref="H31:R31">H32</f>
        <v>0</v>
      </c>
      <c r="I31" s="10">
        <f t="shared" si="8"/>
        <v>1477.2</v>
      </c>
      <c r="J31" s="10">
        <f t="shared" si="8"/>
        <v>0</v>
      </c>
      <c r="K31" s="10">
        <f t="shared" si="8"/>
        <v>1477.2</v>
      </c>
      <c r="L31" s="10">
        <f t="shared" si="8"/>
        <v>0</v>
      </c>
      <c r="M31" s="10">
        <f t="shared" si="8"/>
        <v>1477.2</v>
      </c>
      <c r="N31" s="10">
        <f t="shared" si="8"/>
        <v>0</v>
      </c>
      <c r="O31" s="10">
        <f t="shared" si="8"/>
        <v>1477.2</v>
      </c>
      <c r="P31" s="10">
        <f t="shared" si="8"/>
        <v>0</v>
      </c>
      <c r="Q31" s="10">
        <f t="shared" si="8"/>
        <v>1477.2</v>
      </c>
      <c r="R31" s="10">
        <f t="shared" si="8"/>
        <v>0</v>
      </c>
    </row>
    <row r="32" spans="1:18" ht="24" customHeight="1">
      <c r="A32" s="42" t="s">
        <v>173</v>
      </c>
      <c r="B32" s="15" t="s">
        <v>154</v>
      </c>
      <c r="C32" s="15" t="s">
        <v>120</v>
      </c>
      <c r="D32" s="15" t="s">
        <v>136</v>
      </c>
      <c r="E32" s="29" t="s">
        <v>574</v>
      </c>
      <c r="F32" s="15" t="s">
        <v>174</v>
      </c>
      <c r="G32" s="10">
        <f>H32+I32+J32</f>
        <v>1477.2</v>
      </c>
      <c r="H32" s="10"/>
      <c r="I32" s="9">
        <v>1477.2</v>
      </c>
      <c r="J32" s="10"/>
      <c r="K32" s="10">
        <f>L32+M32+N32</f>
        <v>1477.2</v>
      </c>
      <c r="L32" s="10"/>
      <c r="M32" s="9">
        <v>1477.2</v>
      </c>
      <c r="N32" s="10"/>
      <c r="O32" s="10">
        <f>P32+Q32+R32</f>
        <v>1477.2</v>
      </c>
      <c r="P32" s="10"/>
      <c r="Q32" s="9">
        <v>1477.2</v>
      </c>
      <c r="R32" s="10"/>
    </row>
    <row r="33" spans="1:18" ht="54.75" customHeight="1">
      <c r="A33" s="42" t="s">
        <v>509</v>
      </c>
      <c r="B33" s="15" t="s">
        <v>154</v>
      </c>
      <c r="C33" s="15" t="s">
        <v>145</v>
      </c>
      <c r="D33" s="15" t="s">
        <v>400</v>
      </c>
      <c r="E33" s="29"/>
      <c r="F33" s="15"/>
      <c r="G33" s="10">
        <f aca="true" t="shared" si="9" ref="G33:R33">G34+G41</f>
        <v>45243.7</v>
      </c>
      <c r="H33" s="10">
        <f t="shared" si="9"/>
        <v>3685.4</v>
      </c>
      <c r="I33" s="10">
        <f t="shared" si="9"/>
        <v>36198.3</v>
      </c>
      <c r="J33" s="10">
        <f t="shared" si="9"/>
        <v>0</v>
      </c>
      <c r="K33" s="10">
        <f t="shared" si="9"/>
        <v>40454.9</v>
      </c>
      <c r="L33" s="10">
        <f t="shared" si="9"/>
        <v>3453.1</v>
      </c>
      <c r="M33" s="10">
        <f t="shared" si="9"/>
        <v>37001.8</v>
      </c>
      <c r="N33" s="10">
        <f t="shared" si="9"/>
        <v>0</v>
      </c>
      <c r="O33" s="10">
        <f t="shared" si="9"/>
        <v>41167.3</v>
      </c>
      <c r="P33" s="10">
        <f t="shared" si="9"/>
        <v>3668.9</v>
      </c>
      <c r="Q33" s="10">
        <f t="shared" si="9"/>
        <v>37498.4</v>
      </c>
      <c r="R33" s="10">
        <f t="shared" si="9"/>
        <v>0</v>
      </c>
    </row>
    <row r="34" spans="1:18" ht="37.5">
      <c r="A34" s="44" t="s">
        <v>215</v>
      </c>
      <c r="B34" s="15" t="s">
        <v>154</v>
      </c>
      <c r="C34" s="15" t="s">
        <v>145</v>
      </c>
      <c r="D34" s="15" t="s">
        <v>120</v>
      </c>
      <c r="E34" s="29"/>
      <c r="F34" s="15"/>
      <c r="G34" s="10">
        <f>G35</f>
        <v>15216.8</v>
      </c>
      <c r="H34" s="10">
        <f aca="true" t="shared" si="10" ref="H34:R35">H35</f>
        <v>3685.4</v>
      </c>
      <c r="I34" s="10">
        <f t="shared" si="10"/>
        <v>11531.4</v>
      </c>
      <c r="J34" s="10">
        <f t="shared" si="10"/>
        <v>0</v>
      </c>
      <c r="K34" s="10">
        <f t="shared" si="10"/>
        <v>15464.300000000001</v>
      </c>
      <c r="L34" s="10">
        <f t="shared" si="10"/>
        <v>3453.1</v>
      </c>
      <c r="M34" s="10">
        <f t="shared" si="10"/>
        <v>12011.2</v>
      </c>
      <c r="N34" s="10">
        <f t="shared" si="10"/>
        <v>0</v>
      </c>
      <c r="O34" s="10">
        <f t="shared" si="10"/>
        <v>13884.3</v>
      </c>
      <c r="P34" s="10">
        <f t="shared" si="10"/>
        <v>3668.9</v>
      </c>
      <c r="Q34" s="10">
        <f t="shared" si="10"/>
        <v>10215.4</v>
      </c>
      <c r="R34" s="10">
        <f t="shared" si="10"/>
        <v>0</v>
      </c>
    </row>
    <row r="35" spans="1:18" ht="44.25" customHeight="1">
      <c r="A35" s="42" t="s">
        <v>483</v>
      </c>
      <c r="B35" s="15" t="s">
        <v>154</v>
      </c>
      <c r="C35" s="15" t="s">
        <v>145</v>
      </c>
      <c r="D35" s="15" t="s">
        <v>120</v>
      </c>
      <c r="E35" s="29" t="s">
        <v>277</v>
      </c>
      <c r="F35" s="15"/>
      <c r="G35" s="10">
        <f>G36</f>
        <v>15216.8</v>
      </c>
      <c r="H35" s="10">
        <f t="shared" si="10"/>
        <v>3685.4</v>
      </c>
      <c r="I35" s="10">
        <f t="shared" si="10"/>
        <v>11531.4</v>
      </c>
      <c r="J35" s="10">
        <f t="shared" si="10"/>
        <v>0</v>
      </c>
      <c r="K35" s="10">
        <f t="shared" si="10"/>
        <v>15464.300000000001</v>
      </c>
      <c r="L35" s="10">
        <f t="shared" si="10"/>
        <v>3453.1</v>
      </c>
      <c r="M35" s="10">
        <f t="shared" si="10"/>
        <v>12011.2</v>
      </c>
      <c r="N35" s="10">
        <f t="shared" si="10"/>
        <v>0</v>
      </c>
      <c r="O35" s="10">
        <f t="shared" si="10"/>
        <v>13884.3</v>
      </c>
      <c r="P35" s="10">
        <f t="shared" si="10"/>
        <v>3668.9</v>
      </c>
      <c r="Q35" s="10">
        <f t="shared" si="10"/>
        <v>10215.4</v>
      </c>
      <c r="R35" s="10">
        <f t="shared" si="10"/>
        <v>0</v>
      </c>
    </row>
    <row r="36" spans="1:18" ht="37.5">
      <c r="A36" s="42" t="s">
        <v>280</v>
      </c>
      <c r="B36" s="15" t="s">
        <v>154</v>
      </c>
      <c r="C36" s="15" t="s">
        <v>145</v>
      </c>
      <c r="D36" s="15" t="s">
        <v>120</v>
      </c>
      <c r="E36" s="29" t="s">
        <v>484</v>
      </c>
      <c r="F36" s="15"/>
      <c r="G36" s="10">
        <f>G37+G39</f>
        <v>15216.8</v>
      </c>
      <c r="H36" s="10">
        <f aca="true" t="shared" si="11" ref="H36:R36">H37+H39</f>
        <v>3685.4</v>
      </c>
      <c r="I36" s="10">
        <f t="shared" si="11"/>
        <v>11531.4</v>
      </c>
      <c r="J36" s="10">
        <f t="shared" si="11"/>
        <v>0</v>
      </c>
      <c r="K36" s="10">
        <f t="shared" si="11"/>
        <v>15464.300000000001</v>
      </c>
      <c r="L36" s="10">
        <f t="shared" si="11"/>
        <v>3453.1</v>
      </c>
      <c r="M36" s="10">
        <f t="shared" si="11"/>
        <v>12011.2</v>
      </c>
      <c r="N36" s="10">
        <f t="shared" si="11"/>
        <v>0</v>
      </c>
      <c r="O36" s="10">
        <f t="shared" si="11"/>
        <v>13884.3</v>
      </c>
      <c r="P36" s="10">
        <f t="shared" si="11"/>
        <v>3668.9</v>
      </c>
      <c r="Q36" s="10">
        <f t="shared" si="11"/>
        <v>10215.4</v>
      </c>
      <c r="R36" s="10">
        <f t="shared" si="11"/>
        <v>0</v>
      </c>
    </row>
    <row r="37" spans="1:18" ht="37.5">
      <c r="A37" s="44" t="s">
        <v>486</v>
      </c>
      <c r="B37" s="15" t="s">
        <v>154</v>
      </c>
      <c r="C37" s="15" t="s">
        <v>145</v>
      </c>
      <c r="D37" s="15" t="s">
        <v>120</v>
      </c>
      <c r="E37" s="29" t="s">
        <v>485</v>
      </c>
      <c r="F37" s="15"/>
      <c r="G37" s="10">
        <f>G38</f>
        <v>11531.4</v>
      </c>
      <c r="H37" s="10">
        <f aca="true" t="shared" si="12" ref="H37:Q37">H38</f>
        <v>0</v>
      </c>
      <c r="I37" s="10">
        <f t="shared" si="12"/>
        <v>11531.4</v>
      </c>
      <c r="J37" s="10">
        <f t="shared" si="12"/>
        <v>0</v>
      </c>
      <c r="K37" s="10">
        <f t="shared" si="12"/>
        <v>12011.2</v>
      </c>
      <c r="L37" s="10">
        <f t="shared" si="12"/>
        <v>0</v>
      </c>
      <c r="M37" s="10">
        <f t="shared" si="12"/>
        <v>12011.2</v>
      </c>
      <c r="N37" s="10">
        <f t="shared" si="12"/>
        <v>0</v>
      </c>
      <c r="O37" s="10">
        <f t="shared" si="12"/>
        <v>10215.4</v>
      </c>
      <c r="P37" s="10">
        <f t="shared" si="12"/>
        <v>0</v>
      </c>
      <c r="Q37" s="10">
        <f t="shared" si="12"/>
        <v>10215.4</v>
      </c>
      <c r="R37" s="10">
        <f>R38</f>
        <v>0</v>
      </c>
    </row>
    <row r="38" spans="1:18" ht="18.75">
      <c r="A38" s="42" t="s">
        <v>193</v>
      </c>
      <c r="B38" s="15" t="s">
        <v>154</v>
      </c>
      <c r="C38" s="15" t="s">
        <v>145</v>
      </c>
      <c r="D38" s="15" t="s">
        <v>120</v>
      </c>
      <c r="E38" s="29" t="s">
        <v>485</v>
      </c>
      <c r="F38" s="15" t="s">
        <v>200</v>
      </c>
      <c r="G38" s="9">
        <f>H38+I38+J38</f>
        <v>11531.4</v>
      </c>
      <c r="H38" s="10"/>
      <c r="I38" s="10">
        <v>11531.4</v>
      </c>
      <c r="J38" s="10"/>
      <c r="K38" s="10">
        <f>L38+M38+N38</f>
        <v>12011.2</v>
      </c>
      <c r="L38" s="10"/>
      <c r="M38" s="10">
        <v>12011.2</v>
      </c>
      <c r="N38" s="10"/>
      <c r="O38" s="10">
        <f>P38+Q38+R38</f>
        <v>10215.4</v>
      </c>
      <c r="P38" s="86"/>
      <c r="Q38" s="86">
        <v>10215.4</v>
      </c>
      <c r="R38" s="86"/>
    </row>
    <row r="39" spans="1:18" ht="121.5" customHeight="1">
      <c r="A39" s="42" t="s">
        <v>401</v>
      </c>
      <c r="B39" s="15" t="s">
        <v>154</v>
      </c>
      <c r="C39" s="15" t="s">
        <v>145</v>
      </c>
      <c r="D39" s="15" t="s">
        <v>120</v>
      </c>
      <c r="E39" s="29" t="s">
        <v>487</v>
      </c>
      <c r="F39" s="15"/>
      <c r="G39" s="10">
        <f>G40</f>
        <v>3685.4</v>
      </c>
      <c r="H39" s="10">
        <f aca="true" t="shared" si="13" ref="H39:R39">H40</f>
        <v>3685.4</v>
      </c>
      <c r="I39" s="10">
        <f t="shared" si="13"/>
        <v>0</v>
      </c>
      <c r="J39" s="10">
        <f t="shared" si="13"/>
        <v>0</v>
      </c>
      <c r="K39" s="10">
        <f t="shared" si="13"/>
        <v>3453.1</v>
      </c>
      <c r="L39" s="10">
        <f t="shared" si="13"/>
        <v>3453.1</v>
      </c>
      <c r="M39" s="10">
        <f t="shared" si="13"/>
        <v>0</v>
      </c>
      <c r="N39" s="10">
        <f t="shared" si="13"/>
        <v>0</v>
      </c>
      <c r="O39" s="10">
        <f t="shared" si="13"/>
        <v>3668.9</v>
      </c>
      <c r="P39" s="10">
        <f t="shared" si="13"/>
        <v>3668.9</v>
      </c>
      <c r="Q39" s="10">
        <f t="shared" si="13"/>
        <v>0</v>
      </c>
      <c r="R39" s="10">
        <f t="shared" si="13"/>
        <v>0</v>
      </c>
    </row>
    <row r="40" spans="1:18" ht="18.75">
      <c r="A40" s="42" t="s">
        <v>193</v>
      </c>
      <c r="B40" s="15" t="s">
        <v>154</v>
      </c>
      <c r="C40" s="15" t="s">
        <v>145</v>
      </c>
      <c r="D40" s="15" t="s">
        <v>120</v>
      </c>
      <c r="E40" s="29" t="s">
        <v>487</v>
      </c>
      <c r="F40" s="15" t="s">
        <v>200</v>
      </c>
      <c r="G40" s="9">
        <f>H40+J40</f>
        <v>3685.4</v>
      </c>
      <c r="H40" s="10">
        <v>3685.4</v>
      </c>
      <c r="I40" s="10"/>
      <c r="J40" s="10"/>
      <c r="K40" s="10">
        <f>L40+M40+N40</f>
        <v>3453.1</v>
      </c>
      <c r="L40" s="10">
        <v>3453.1</v>
      </c>
      <c r="M40" s="10"/>
      <c r="N40" s="10"/>
      <c r="O40" s="10">
        <f>P40+R40</f>
        <v>3668.9</v>
      </c>
      <c r="P40" s="18">
        <v>3668.9</v>
      </c>
      <c r="Q40" s="18"/>
      <c r="R40" s="18"/>
    </row>
    <row r="41" spans="1:18" ht="18.75">
      <c r="A41" s="42" t="s">
        <v>201</v>
      </c>
      <c r="B41" s="15" t="s">
        <v>154</v>
      </c>
      <c r="C41" s="15" t="s">
        <v>145</v>
      </c>
      <c r="D41" s="15" t="s">
        <v>124</v>
      </c>
      <c r="E41" s="29"/>
      <c r="F41" s="15"/>
      <c r="G41" s="10">
        <f>G42</f>
        <v>30026.9</v>
      </c>
      <c r="H41" s="10">
        <f aca="true" t="shared" si="14" ref="H41:R42">H42</f>
        <v>0</v>
      </c>
      <c r="I41" s="10">
        <f t="shared" si="14"/>
        <v>24666.9</v>
      </c>
      <c r="J41" s="10">
        <f t="shared" si="14"/>
        <v>0</v>
      </c>
      <c r="K41" s="10">
        <f t="shared" si="14"/>
        <v>24990.600000000002</v>
      </c>
      <c r="L41" s="10">
        <f t="shared" si="14"/>
        <v>0</v>
      </c>
      <c r="M41" s="10">
        <f t="shared" si="14"/>
        <v>24990.600000000002</v>
      </c>
      <c r="N41" s="10">
        <f t="shared" si="14"/>
        <v>0</v>
      </c>
      <c r="O41" s="10">
        <f t="shared" si="14"/>
        <v>27283</v>
      </c>
      <c r="P41" s="10">
        <f t="shared" si="14"/>
        <v>0</v>
      </c>
      <c r="Q41" s="10">
        <f t="shared" si="14"/>
        <v>27283</v>
      </c>
      <c r="R41" s="10">
        <f t="shared" si="14"/>
        <v>0</v>
      </c>
    </row>
    <row r="42" spans="1:18" ht="37.5">
      <c r="A42" s="42" t="s">
        <v>483</v>
      </c>
      <c r="B42" s="15" t="s">
        <v>154</v>
      </c>
      <c r="C42" s="15" t="s">
        <v>145</v>
      </c>
      <c r="D42" s="15" t="s">
        <v>124</v>
      </c>
      <c r="E42" s="29" t="s">
        <v>277</v>
      </c>
      <c r="F42" s="15"/>
      <c r="G42" s="10">
        <f>G43</f>
        <v>30026.9</v>
      </c>
      <c r="H42" s="10">
        <f t="shared" si="14"/>
        <v>0</v>
      </c>
      <c r="I42" s="10">
        <f t="shared" si="14"/>
        <v>24666.9</v>
      </c>
      <c r="J42" s="10">
        <f t="shared" si="14"/>
        <v>0</v>
      </c>
      <c r="K42" s="10">
        <f t="shared" si="14"/>
        <v>24990.600000000002</v>
      </c>
      <c r="L42" s="10">
        <f t="shared" si="14"/>
        <v>0</v>
      </c>
      <c r="M42" s="10">
        <f t="shared" si="14"/>
        <v>24990.600000000002</v>
      </c>
      <c r="N42" s="10">
        <f t="shared" si="14"/>
        <v>0</v>
      </c>
      <c r="O42" s="10">
        <f t="shared" si="14"/>
        <v>27283</v>
      </c>
      <c r="P42" s="10">
        <f t="shared" si="14"/>
        <v>0</v>
      </c>
      <c r="Q42" s="10">
        <f t="shared" si="14"/>
        <v>27283</v>
      </c>
      <c r="R42" s="10">
        <f t="shared" si="14"/>
        <v>0</v>
      </c>
    </row>
    <row r="43" spans="1:18" ht="37.5">
      <c r="A43" s="42" t="s">
        <v>282</v>
      </c>
      <c r="B43" s="15" t="s">
        <v>154</v>
      </c>
      <c r="C43" s="15" t="s">
        <v>145</v>
      </c>
      <c r="D43" s="15" t="s">
        <v>124</v>
      </c>
      <c r="E43" s="29" t="s">
        <v>281</v>
      </c>
      <c r="F43" s="15"/>
      <c r="G43" s="10">
        <f>G44+G46</f>
        <v>30026.9</v>
      </c>
      <c r="H43" s="10">
        <f aca="true" t="shared" si="15" ref="H43:R43">H44+H46</f>
        <v>0</v>
      </c>
      <c r="I43" s="10">
        <f t="shared" si="15"/>
        <v>24666.9</v>
      </c>
      <c r="J43" s="10">
        <f t="shared" si="15"/>
        <v>0</v>
      </c>
      <c r="K43" s="10">
        <f t="shared" si="15"/>
        <v>24990.600000000002</v>
      </c>
      <c r="L43" s="10">
        <f t="shared" si="15"/>
        <v>0</v>
      </c>
      <c r="M43" s="10">
        <f t="shared" si="15"/>
        <v>24990.600000000002</v>
      </c>
      <c r="N43" s="10">
        <f t="shared" si="15"/>
        <v>0</v>
      </c>
      <c r="O43" s="10">
        <f t="shared" si="15"/>
        <v>27283</v>
      </c>
      <c r="P43" s="10">
        <f t="shared" si="15"/>
        <v>0</v>
      </c>
      <c r="Q43" s="10">
        <f t="shared" si="15"/>
        <v>27283</v>
      </c>
      <c r="R43" s="10">
        <f t="shared" si="15"/>
        <v>0</v>
      </c>
    </row>
    <row r="44" spans="1:18" ht="37.5">
      <c r="A44" s="42" t="s">
        <v>489</v>
      </c>
      <c r="B44" s="15" t="s">
        <v>154</v>
      </c>
      <c r="C44" s="15" t="s">
        <v>145</v>
      </c>
      <c r="D44" s="15" t="s">
        <v>124</v>
      </c>
      <c r="E44" s="29" t="s">
        <v>488</v>
      </c>
      <c r="F44" s="15"/>
      <c r="G44" s="10">
        <f>G45</f>
        <v>22514.2</v>
      </c>
      <c r="H44" s="10">
        <f aca="true" t="shared" si="16" ref="H44:R44">H45</f>
        <v>0</v>
      </c>
      <c r="I44" s="10">
        <f t="shared" si="16"/>
        <v>17154.2</v>
      </c>
      <c r="J44" s="10">
        <f t="shared" si="16"/>
        <v>0</v>
      </c>
      <c r="K44" s="10">
        <f t="shared" si="16"/>
        <v>17477.9</v>
      </c>
      <c r="L44" s="10">
        <f t="shared" si="16"/>
        <v>0</v>
      </c>
      <c r="M44" s="10">
        <f t="shared" si="16"/>
        <v>17477.9</v>
      </c>
      <c r="N44" s="10">
        <f t="shared" si="16"/>
        <v>0</v>
      </c>
      <c r="O44" s="10">
        <f t="shared" si="16"/>
        <v>19770.3</v>
      </c>
      <c r="P44" s="10">
        <f t="shared" si="16"/>
        <v>0</v>
      </c>
      <c r="Q44" s="10">
        <f t="shared" si="16"/>
        <v>19770.3</v>
      </c>
      <c r="R44" s="10">
        <f t="shared" si="16"/>
        <v>0</v>
      </c>
    </row>
    <row r="45" spans="1:18" ht="18.75">
      <c r="A45" s="42" t="s">
        <v>202</v>
      </c>
      <c r="B45" s="15" t="s">
        <v>154</v>
      </c>
      <c r="C45" s="15" t="s">
        <v>145</v>
      </c>
      <c r="D45" s="15" t="s">
        <v>124</v>
      </c>
      <c r="E45" s="29" t="s">
        <v>488</v>
      </c>
      <c r="F45" s="15" t="s">
        <v>200</v>
      </c>
      <c r="G45" s="10">
        <v>22514.2</v>
      </c>
      <c r="H45" s="10"/>
      <c r="I45" s="10">
        <v>17154.2</v>
      </c>
      <c r="J45" s="10"/>
      <c r="K45" s="10">
        <f>M45+L45+N45</f>
        <v>17477.9</v>
      </c>
      <c r="L45" s="10"/>
      <c r="M45" s="10">
        <v>17477.9</v>
      </c>
      <c r="N45" s="10"/>
      <c r="O45" s="10">
        <f>P45+R45+Q45</f>
        <v>19770.3</v>
      </c>
      <c r="P45" s="86"/>
      <c r="Q45" s="10">
        <v>19770.3</v>
      </c>
      <c r="R45" s="86"/>
    </row>
    <row r="46" spans="1:18" ht="56.25">
      <c r="A46" s="44" t="s">
        <v>560</v>
      </c>
      <c r="B46" s="15" t="s">
        <v>154</v>
      </c>
      <c r="C46" s="15" t="s">
        <v>145</v>
      </c>
      <c r="D46" s="15" t="s">
        <v>124</v>
      </c>
      <c r="E46" s="29" t="s">
        <v>561</v>
      </c>
      <c r="F46" s="15"/>
      <c r="G46" s="10">
        <f>G47</f>
        <v>7512.7</v>
      </c>
      <c r="H46" s="10">
        <f aca="true" t="shared" si="17" ref="H46:R46">H47</f>
        <v>0</v>
      </c>
      <c r="I46" s="10">
        <f t="shared" si="17"/>
        <v>7512.7</v>
      </c>
      <c r="J46" s="10">
        <f t="shared" si="17"/>
        <v>0</v>
      </c>
      <c r="K46" s="10">
        <f t="shared" si="17"/>
        <v>7512.7</v>
      </c>
      <c r="L46" s="10">
        <f t="shared" si="17"/>
        <v>0</v>
      </c>
      <c r="M46" s="10">
        <f t="shared" si="17"/>
        <v>7512.7</v>
      </c>
      <c r="N46" s="10">
        <f t="shared" si="17"/>
        <v>0</v>
      </c>
      <c r="O46" s="10">
        <f t="shared" si="17"/>
        <v>7512.7</v>
      </c>
      <c r="P46" s="10">
        <f t="shared" si="17"/>
        <v>0</v>
      </c>
      <c r="Q46" s="10">
        <f t="shared" si="17"/>
        <v>7512.7</v>
      </c>
      <c r="R46" s="10">
        <f t="shared" si="17"/>
        <v>0</v>
      </c>
    </row>
    <row r="47" spans="1:18" ht="18.75">
      <c r="A47" s="42" t="s">
        <v>202</v>
      </c>
      <c r="B47" s="15" t="s">
        <v>154</v>
      </c>
      <c r="C47" s="15" t="s">
        <v>145</v>
      </c>
      <c r="D47" s="15" t="s">
        <v>124</v>
      </c>
      <c r="E47" s="29" t="s">
        <v>561</v>
      </c>
      <c r="F47" s="15" t="s">
        <v>200</v>
      </c>
      <c r="G47" s="10">
        <f>I47+H47+J47</f>
        <v>7512.7</v>
      </c>
      <c r="H47" s="10"/>
      <c r="I47" s="10">
        <v>7512.7</v>
      </c>
      <c r="J47" s="10"/>
      <c r="K47" s="10">
        <f>M47+L47+N47</f>
        <v>7512.7</v>
      </c>
      <c r="L47" s="10"/>
      <c r="M47" s="10">
        <v>7512.7</v>
      </c>
      <c r="N47" s="10"/>
      <c r="O47" s="10">
        <f>P47+R47+Q47</f>
        <v>7512.7</v>
      </c>
      <c r="P47" s="86"/>
      <c r="Q47" s="10">
        <v>7512.7</v>
      </c>
      <c r="R47" s="86"/>
    </row>
    <row r="48" spans="1:18" ht="37.5">
      <c r="A48" s="43" t="s">
        <v>322</v>
      </c>
      <c r="B48" s="12" t="s">
        <v>336</v>
      </c>
      <c r="C48" s="12"/>
      <c r="D48" s="12"/>
      <c r="E48" s="131"/>
      <c r="F48" s="12"/>
      <c r="G48" s="13">
        <f aca="true" t="shared" si="18" ref="G48:R48">G49+G72+G131</f>
        <v>46907.4</v>
      </c>
      <c r="H48" s="13">
        <f t="shared" si="18"/>
        <v>1712.5</v>
      </c>
      <c r="I48" s="13">
        <f t="shared" si="18"/>
        <v>43823.9</v>
      </c>
      <c r="J48" s="13">
        <f t="shared" si="18"/>
        <v>100</v>
      </c>
      <c r="K48" s="13">
        <f t="shared" si="18"/>
        <v>46394.4</v>
      </c>
      <c r="L48" s="13">
        <f t="shared" si="18"/>
        <v>1712.5</v>
      </c>
      <c r="M48" s="13">
        <f t="shared" si="18"/>
        <v>44581.9</v>
      </c>
      <c r="N48" s="13">
        <f t="shared" si="18"/>
        <v>100</v>
      </c>
      <c r="O48" s="13">
        <f t="shared" si="18"/>
        <v>47029.4</v>
      </c>
      <c r="P48" s="13" t="e">
        <f t="shared" si="18"/>
        <v>#REF!</v>
      </c>
      <c r="Q48" s="13" t="e">
        <f t="shared" si="18"/>
        <v>#REF!</v>
      </c>
      <c r="R48" s="13" t="e">
        <f t="shared" si="18"/>
        <v>#REF!</v>
      </c>
    </row>
    <row r="49" spans="1:18" ht="18.75">
      <c r="A49" s="42" t="s">
        <v>130</v>
      </c>
      <c r="B49" s="15" t="s">
        <v>336</v>
      </c>
      <c r="C49" s="15" t="s">
        <v>129</v>
      </c>
      <c r="D49" s="15" t="s">
        <v>400</v>
      </c>
      <c r="E49" s="29"/>
      <c r="F49" s="15"/>
      <c r="G49" s="10">
        <f>G50+G58</f>
        <v>11581.699999999999</v>
      </c>
      <c r="H49" s="10">
        <f aca="true" t="shared" si="19" ref="H49:R49">H50+H58</f>
        <v>0</v>
      </c>
      <c r="I49" s="10">
        <f t="shared" si="19"/>
        <v>10914.4</v>
      </c>
      <c r="J49" s="10">
        <f t="shared" si="19"/>
        <v>0</v>
      </c>
      <c r="K49" s="10">
        <f t="shared" si="19"/>
        <v>11076.4</v>
      </c>
      <c r="L49" s="10">
        <f t="shared" si="19"/>
        <v>0</v>
      </c>
      <c r="M49" s="10">
        <f t="shared" si="19"/>
        <v>11076.4</v>
      </c>
      <c r="N49" s="10">
        <f t="shared" si="19"/>
        <v>0</v>
      </c>
      <c r="O49" s="10">
        <f t="shared" si="19"/>
        <v>11238.4</v>
      </c>
      <c r="P49" s="10">
        <f t="shared" si="19"/>
        <v>0</v>
      </c>
      <c r="Q49" s="10">
        <f t="shared" si="19"/>
        <v>11238.4</v>
      </c>
      <c r="R49" s="10">
        <f t="shared" si="19"/>
        <v>0</v>
      </c>
    </row>
    <row r="50" spans="1:18" ht="18.75">
      <c r="A50" s="42" t="s">
        <v>106</v>
      </c>
      <c r="B50" s="15" t="s">
        <v>336</v>
      </c>
      <c r="C50" s="15" t="s">
        <v>129</v>
      </c>
      <c r="D50" s="15" t="s">
        <v>123</v>
      </c>
      <c r="E50" s="15"/>
      <c r="F50" s="15"/>
      <c r="G50" s="10">
        <f>G51</f>
        <v>11499.8</v>
      </c>
      <c r="H50" s="10">
        <f aca="true" t="shared" si="20" ref="H50:R52">H51</f>
        <v>0</v>
      </c>
      <c r="I50" s="10">
        <f t="shared" si="20"/>
        <v>10832.5</v>
      </c>
      <c r="J50" s="10">
        <f t="shared" si="20"/>
        <v>0</v>
      </c>
      <c r="K50" s="10">
        <f t="shared" si="20"/>
        <v>10994.5</v>
      </c>
      <c r="L50" s="10">
        <f t="shared" si="20"/>
        <v>0</v>
      </c>
      <c r="M50" s="10">
        <f t="shared" si="20"/>
        <v>10994.5</v>
      </c>
      <c r="N50" s="10">
        <f t="shared" si="20"/>
        <v>0</v>
      </c>
      <c r="O50" s="10">
        <f t="shared" si="20"/>
        <v>11156.5</v>
      </c>
      <c r="P50" s="10">
        <f t="shared" si="20"/>
        <v>0</v>
      </c>
      <c r="Q50" s="10">
        <f t="shared" si="20"/>
        <v>11156.5</v>
      </c>
      <c r="R50" s="10">
        <f t="shared" si="20"/>
        <v>0</v>
      </c>
    </row>
    <row r="51" spans="1:18" ht="37.5">
      <c r="A51" s="42" t="s">
        <v>626</v>
      </c>
      <c r="B51" s="15" t="s">
        <v>336</v>
      </c>
      <c r="C51" s="15" t="s">
        <v>129</v>
      </c>
      <c r="D51" s="15" t="s">
        <v>123</v>
      </c>
      <c r="E51" s="15" t="s">
        <v>263</v>
      </c>
      <c r="F51" s="15"/>
      <c r="G51" s="10">
        <f>G52</f>
        <v>11499.8</v>
      </c>
      <c r="H51" s="10">
        <f t="shared" si="20"/>
        <v>0</v>
      </c>
      <c r="I51" s="10">
        <f t="shared" si="20"/>
        <v>10832.5</v>
      </c>
      <c r="J51" s="10">
        <f t="shared" si="20"/>
        <v>0</v>
      </c>
      <c r="K51" s="10">
        <f t="shared" si="20"/>
        <v>10994.5</v>
      </c>
      <c r="L51" s="10">
        <f t="shared" si="20"/>
        <v>0</v>
      </c>
      <c r="M51" s="10">
        <f t="shared" si="20"/>
        <v>10994.5</v>
      </c>
      <c r="N51" s="10">
        <f t="shared" si="20"/>
        <v>0</v>
      </c>
      <c r="O51" s="10">
        <f t="shared" si="20"/>
        <v>11156.5</v>
      </c>
      <c r="P51" s="10">
        <f t="shared" si="20"/>
        <v>0</v>
      </c>
      <c r="Q51" s="10">
        <f t="shared" si="20"/>
        <v>11156.5</v>
      </c>
      <c r="R51" s="10">
        <f t="shared" si="20"/>
        <v>0</v>
      </c>
    </row>
    <row r="52" spans="1:18" ht="37.5">
      <c r="A52" s="42" t="s">
        <v>95</v>
      </c>
      <c r="B52" s="15" t="s">
        <v>336</v>
      </c>
      <c r="C52" s="15" t="s">
        <v>129</v>
      </c>
      <c r="D52" s="15" t="s">
        <v>123</v>
      </c>
      <c r="E52" s="15" t="s">
        <v>35</v>
      </c>
      <c r="F52" s="15"/>
      <c r="G52" s="10">
        <f>G53</f>
        <v>11499.8</v>
      </c>
      <c r="H52" s="10">
        <f t="shared" si="20"/>
        <v>0</v>
      </c>
      <c r="I52" s="10">
        <f t="shared" si="20"/>
        <v>10832.5</v>
      </c>
      <c r="J52" s="10">
        <f t="shared" si="20"/>
        <v>0</v>
      </c>
      <c r="K52" s="10">
        <f t="shared" si="20"/>
        <v>10994.5</v>
      </c>
      <c r="L52" s="10">
        <f t="shared" si="20"/>
        <v>0</v>
      </c>
      <c r="M52" s="10">
        <f t="shared" si="20"/>
        <v>10994.5</v>
      </c>
      <c r="N52" s="10">
        <f t="shared" si="20"/>
        <v>0</v>
      </c>
      <c r="O52" s="10">
        <f t="shared" si="20"/>
        <v>11156.5</v>
      </c>
      <c r="P52" s="10">
        <f t="shared" si="20"/>
        <v>0</v>
      </c>
      <c r="Q52" s="10">
        <f t="shared" si="20"/>
        <v>11156.5</v>
      </c>
      <c r="R52" s="10">
        <f t="shared" si="20"/>
        <v>0</v>
      </c>
    </row>
    <row r="53" spans="1:18" ht="60" customHeight="1">
      <c r="A53" s="42" t="s">
        <v>350</v>
      </c>
      <c r="B53" s="15" t="s">
        <v>336</v>
      </c>
      <c r="C53" s="15" t="s">
        <v>129</v>
      </c>
      <c r="D53" s="15" t="s">
        <v>123</v>
      </c>
      <c r="E53" s="15" t="s">
        <v>56</v>
      </c>
      <c r="F53" s="15"/>
      <c r="G53" s="10">
        <f>G54+G56</f>
        <v>11499.8</v>
      </c>
      <c r="H53" s="10">
        <f aca="true" t="shared" si="21" ref="H53:R53">H54+H56</f>
        <v>0</v>
      </c>
      <c r="I53" s="10">
        <f t="shared" si="21"/>
        <v>10832.5</v>
      </c>
      <c r="J53" s="10">
        <f t="shared" si="21"/>
        <v>0</v>
      </c>
      <c r="K53" s="10">
        <f t="shared" si="21"/>
        <v>10994.5</v>
      </c>
      <c r="L53" s="10">
        <f t="shared" si="21"/>
        <v>0</v>
      </c>
      <c r="M53" s="10">
        <f t="shared" si="21"/>
        <v>10994.5</v>
      </c>
      <c r="N53" s="10">
        <f t="shared" si="21"/>
        <v>0</v>
      </c>
      <c r="O53" s="10">
        <f t="shared" si="21"/>
        <v>11156.5</v>
      </c>
      <c r="P53" s="10">
        <f t="shared" si="21"/>
        <v>0</v>
      </c>
      <c r="Q53" s="10">
        <f t="shared" si="21"/>
        <v>11156.5</v>
      </c>
      <c r="R53" s="10">
        <f t="shared" si="21"/>
        <v>0</v>
      </c>
    </row>
    <row r="54" spans="1:18" ht="18.75">
      <c r="A54" s="42" t="s">
        <v>99</v>
      </c>
      <c r="B54" s="15" t="s">
        <v>336</v>
      </c>
      <c r="C54" s="15" t="s">
        <v>129</v>
      </c>
      <c r="D54" s="15" t="s">
        <v>123</v>
      </c>
      <c r="E54" s="15" t="s">
        <v>57</v>
      </c>
      <c r="F54" s="28"/>
      <c r="G54" s="37">
        <f>G55</f>
        <v>9258.3</v>
      </c>
      <c r="H54" s="37">
        <f aca="true" t="shared" si="22" ref="H54:R54">H55</f>
        <v>0</v>
      </c>
      <c r="I54" s="37">
        <f t="shared" si="22"/>
        <v>8591</v>
      </c>
      <c r="J54" s="37">
        <f t="shared" si="22"/>
        <v>0</v>
      </c>
      <c r="K54" s="37">
        <f t="shared" si="22"/>
        <v>8753</v>
      </c>
      <c r="L54" s="37">
        <f t="shared" si="22"/>
        <v>0</v>
      </c>
      <c r="M54" s="37">
        <f t="shared" si="22"/>
        <v>8753</v>
      </c>
      <c r="N54" s="37">
        <f t="shared" si="22"/>
        <v>0</v>
      </c>
      <c r="O54" s="37">
        <f t="shared" si="22"/>
        <v>8915</v>
      </c>
      <c r="P54" s="37">
        <f t="shared" si="22"/>
        <v>0</v>
      </c>
      <c r="Q54" s="37">
        <f t="shared" si="22"/>
        <v>8915</v>
      </c>
      <c r="R54" s="37">
        <f t="shared" si="22"/>
        <v>0</v>
      </c>
    </row>
    <row r="55" spans="1:18" ht="18.75">
      <c r="A55" s="42" t="s">
        <v>190</v>
      </c>
      <c r="B55" s="15" t="s">
        <v>336</v>
      </c>
      <c r="C55" s="15" t="s">
        <v>129</v>
      </c>
      <c r="D55" s="15" t="s">
        <v>123</v>
      </c>
      <c r="E55" s="15" t="s">
        <v>57</v>
      </c>
      <c r="F55" s="15" t="s">
        <v>189</v>
      </c>
      <c r="G55" s="10">
        <v>9258.3</v>
      </c>
      <c r="H55" s="10"/>
      <c r="I55" s="10">
        <v>8591</v>
      </c>
      <c r="J55" s="10"/>
      <c r="K55" s="10">
        <f>L55+M55+N55</f>
        <v>8753</v>
      </c>
      <c r="L55" s="10"/>
      <c r="M55" s="10">
        <v>8753</v>
      </c>
      <c r="N55" s="10"/>
      <c r="O55" s="10">
        <f>P55+Q55+R55</f>
        <v>8915</v>
      </c>
      <c r="P55" s="86"/>
      <c r="Q55" s="86">
        <v>8915</v>
      </c>
      <c r="R55" s="86"/>
    </row>
    <row r="56" spans="1:18" ht="56.25">
      <c r="A56" s="42" t="s">
        <v>455</v>
      </c>
      <c r="B56" s="15" t="s">
        <v>336</v>
      </c>
      <c r="C56" s="15" t="s">
        <v>129</v>
      </c>
      <c r="D56" s="15" t="s">
        <v>123</v>
      </c>
      <c r="E56" s="15" t="s">
        <v>454</v>
      </c>
      <c r="F56" s="15"/>
      <c r="G56" s="10">
        <f>G57</f>
        <v>2241.5</v>
      </c>
      <c r="H56" s="10">
        <f aca="true" t="shared" si="23" ref="H56:R56">H57</f>
        <v>0</v>
      </c>
      <c r="I56" s="10">
        <f t="shared" si="23"/>
        <v>2241.5</v>
      </c>
      <c r="J56" s="10">
        <f t="shared" si="23"/>
        <v>0</v>
      </c>
      <c r="K56" s="10">
        <f t="shared" si="23"/>
        <v>2241.5</v>
      </c>
      <c r="L56" s="10">
        <f t="shared" si="23"/>
        <v>0</v>
      </c>
      <c r="M56" s="10">
        <f t="shared" si="23"/>
        <v>2241.5</v>
      </c>
      <c r="N56" s="10">
        <f t="shared" si="23"/>
        <v>0</v>
      </c>
      <c r="O56" s="10">
        <f t="shared" si="23"/>
        <v>2241.5</v>
      </c>
      <c r="P56" s="10">
        <f t="shared" si="23"/>
        <v>0</v>
      </c>
      <c r="Q56" s="10">
        <f t="shared" si="23"/>
        <v>2241.5</v>
      </c>
      <c r="R56" s="10">
        <f t="shared" si="23"/>
        <v>0</v>
      </c>
    </row>
    <row r="57" spans="1:18" ht="18.75">
      <c r="A57" s="42" t="s">
        <v>190</v>
      </c>
      <c r="B57" s="15" t="s">
        <v>336</v>
      </c>
      <c r="C57" s="15" t="s">
        <v>129</v>
      </c>
      <c r="D57" s="15" t="s">
        <v>123</v>
      </c>
      <c r="E57" s="15" t="s">
        <v>454</v>
      </c>
      <c r="F57" s="15" t="s">
        <v>189</v>
      </c>
      <c r="G57" s="10">
        <f>H57+I57+J57</f>
        <v>2241.5</v>
      </c>
      <c r="H57" s="10"/>
      <c r="I57" s="10">
        <v>2241.5</v>
      </c>
      <c r="J57" s="10"/>
      <c r="K57" s="10">
        <f>L57+M57+N57</f>
        <v>2241.5</v>
      </c>
      <c r="L57" s="10"/>
      <c r="M57" s="10">
        <v>2241.5</v>
      </c>
      <c r="N57" s="10"/>
      <c r="O57" s="10">
        <f>P57+Q57+R57</f>
        <v>2241.5</v>
      </c>
      <c r="P57" s="10"/>
      <c r="Q57" s="10">
        <v>2241.5</v>
      </c>
      <c r="R57" s="10"/>
    </row>
    <row r="58" spans="1:18" ht="18.75">
      <c r="A58" s="42" t="s">
        <v>107</v>
      </c>
      <c r="B58" s="15" t="s">
        <v>336</v>
      </c>
      <c r="C58" s="15" t="s">
        <v>129</v>
      </c>
      <c r="D58" s="15" t="s">
        <v>129</v>
      </c>
      <c r="E58" s="15"/>
      <c r="F58" s="15"/>
      <c r="G58" s="10">
        <f>G59</f>
        <v>81.9</v>
      </c>
      <c r="H58" s="10">
        <f aca="true" t="shared" si="24" ref="H58:R58">H59</f>
        <v>0</v>
      </c>
      <c r="I58" s="10">
        <f t="shared" si="24"/>
        <v>81.9</v>
      </c>
      <c r="J58" s="10">
        <f t="shared" si="24"/>
        <v>0</v>
      </c>
      <c r="K58" s="10">
        <f t="shared" si="24"/>
        <v>81.9</v>
      </c>
      <c r="L58" s="10">
        <f t="shared" si="24"/>
        <v>0</v>
      </c>
      <c r="M58" s="10">
        <f t="shared" si="24"/>
        <v>81.9</v>
      </c>
      <c r="N58" s="10">
        <f t="shared" si="24"/>
        <v>0</v>
      </c>
      <c r="O58" s="10">
        <f t="shared" si="24"/>
        <v>81.9</v>
      </c>
      <c r="P58" s="10">
        <f t="shared" si="24"/>
        <v>0</v>
      </c>
      <c r="Q58" s="10">
        <f t="shared" si="24"/>
        <v>81.9</v>
      </c>
      <c r="R58" s="10">
        <f t="shared" si="24"/>
        <v>0</v>
      </c>
    </row>
    <row r="59" spans="1:18" ht="40.5" customHeight="1">
      <c r="A59" s="42" t="s">
        <v>495</v>
      </c>
      <c r="B59" s="15" t="s">
        <v>336</v>
      </c>
      <c r="C59" s="15" t="s">
        <v>129</v>
      </c>
      <c r="D59" s="15" t="s">
        <v>129</v>
      </c>
      <c r="E59" s="15" t="s">
        <v>254</v>
      </c>
      <c r="F59" s="15"/>
      <c r="G59" s="10">
        <f>G60+G66+G69+G63</f>
        <v>81.9</v>
      </c>
      <c r="H59" s="10">
        <f>H60+H66+H69</f>
        <v>0</v>
      </c>
      <c r="I59" s="10">
        <f aca="true" t="shared" si="25" ref="I59:R59">I60+I66+I69+I63</f>
        <v>81.9</v>
      </c>
      <c r="J59" s="10">
        <f t="shared" si="25"/>
        <v>0</v>
      </c>
      <c r="K59" s="10">
        <f t="shared" si="25"/>
        <v>81.9</v>
      </c>
      <c r="L59" s="10">
        <f t="shared" si="25"/>
        <v>0</v>
      </c>
      <c r="M59" s="10">
        <f t="shared" si="25"/>
        <v>81.9</v>
      </c>
      <c r="N59" s="10">
        <f t="shared" si="25"/>
        <v>0</v>
      </c>
      <c r="O59" s="10">
        <f t="shared" si="25"/>
        <v>81.9</v>
      </c>
      <c r="P59" s="10">
        <f t="shared" si="25"/>
        <v>0</v>
      </c>
      <c r="Q59" s="10">
        <f t="shared" si="25"/>
        <v>81.9</v>
      </c>
      <c r="R59" s="10">
        <f t="shared" si="25"/>
        <v>0</v>
      </c>
    </row>
    <row r="60" spans="1:18" ht="37.5">
      <c r="A60" s="42" t="s">
        <v>255</v>
      </c>
      <c r="B60" s="15" t="s">
        <v>336</v>
      </c>
      <c r="C60" s="15" t="s">
        <v>129</v>
      </c>
      <c r="D60" s="15" t="s">
        <v>129</v>
      </c>
      <c r="E60" s="15" t="s">
        <v>497</v>
      </c>
      <c r="F60" s="15"/>
      <c r="G60" s="10">
        <f>G61</f>
        <v>31.9</v>
      </c>
      <c r="H60" s="10">
        <f aca="true" t="shared" si="26" ref="H60:R61">H61</f>
        <v>0</v>
      </c>
      <c r="I60" s="10">
        <f t="shared" si="26"/>
        <v>31.9</v>
      </c>
      <c r="J60" s="10">
        <f t="shared" si="26"/>
        <v>0</v>
      </c>
      <c r="K60" s="10">
        <f t="shared" si="26"/>
        <v>31.9</v>
      </c>
      <c r="L60" s="10">
        <f t="shared" si="26"/>
        <v>0</v>
      </c>
      <c r="M60" s="10">
        <f t="shared" si="26"/>
        <v>31.9</v>
      </c>
      <c r="N60" s="10">
        <f t="shared" si="26"/>
        <v>0</v>
      </c>
      <c r="O60" s="10">
        <f t="shared" si="26"/>
        <v>31.9</v>
      </c>
      <c r="P60" s="10">
        <f t="shared" si="26"/>
        <v>0</v>
      </c>
      <c r="Q60" s="10">
        <f t="shared" si="26"/>
        <v>31.9</v>
      </c>
      <c r="R60" s="10">
        <f t="shared" si="26"/>
        <v>0</v>
      </c>
    </row>
    <row r="61" spans="1:18" ht="18.75">
      <c r="A61" s="42" t="s">
        <v>179</v>
      </c>
      <c r="B61" s="15" t="s">
        <v>336</v>
      </c>
      <c r="C61" s="15" t="s">
        <v>129</v>
      </c>
      <c r="D61" s="15" t="s">
        <v>129</v>
      </c>
      <c r="E61" s="15" t="s">
        <v>498</v>
      </c>
      <c r="F61" s="15"/>
      <c r="G61" s="10">
        <f>G62</f>
        <v>31.9</v>
      </c>
      <c r="H61" s="10">
        <f t="shared" si="26"/>
        <v>0</v>
      </c>
      <c r="I61" s="10">
        <f t="shared" si="26"/>
        <v>31.9</v>
      </c>
      <c r="J61" s="10">
        <f t="shared" si="26"/>
        <v>0</v>
      </c>
      <c r="K61" s="10">
        <f t="shared" si="26"/>
        <v>31.9</v>
      </c>
      <c r="L61" s="10">
        <f t="shared" si="26"/>
        <v>0</v>
      </c>
      <c r="M61" s="10">
        <f t="shared" si="26"/>
        <v>31.9</v>
      </c>
      <c r="N61" s="10">
        <f t="shared" si="26"/>
        <v>0</v>
      </c>
      <c r="O61" s="10">
        <f t="shared" si="26"/>
        <v>31.9</v>
      </c>
      <c r="P61" s="10">
        <f t="shared" si="26"/>
        <v>0</v>
      </c>
      <c r="Q61" s="10">
        <f t="shared" si="26"/>
        <v>31.9</v>
      </c>
      <c r="R61" s="10">
        <f t="shared" si="26"/>
        <v>0</v>
      </c>
    </row>
    <row r="62" spans="1:18" ht="18.75">
      <c r="A62" s="42" t="s">
        <v>190</v>
      </c>
      <c r="B62" s="15" t="s">
        <v>336</v>
      </c>
      <c r="C62" s="15" t="s">
        <v>129</v>
      </c>
      <c r="D62" s="15" t="s">
        <v>129</v>
      </c>
      <c r="E62" s="15" t="s">
        <v>498</v>
      </c>
      <c r="F62" s="15" t="s">
        <v>189</v>
      </c>
      <c r="G62" s="10">
        <f>H62+I62+J62</f>
        <v>31.9</v>
      </c>
      <c r="H62" s="10"/>
      <c r="I62" s="10">
        <v>31.9</v>
      </c>
      <c r="J62" s="10"/>
      <c r="K62" s="10">
        <f>L62+M62+N62</f>
        <v>31.9</v>
      </c>
      <c r="L62" s="10"/>
      <c r="M62" s="10">
        <v>31.9</v>
      </c>
      <c r="N62" s="10"/>
      <c r="O62" s="10">
        <f>P62+Q62+R62</f>
        <v>31.9</v>
      </c>
      <c r="P62" s="10"/>
      <c r="Q62" s="10">
        <v>31.9</v>
      </c>
      <c r="R62" s="10"/>
    </row>
    <row r="63" spans="1:18" ht="37.5">
      <c r="A63" s="42" t="s">
        <v>496</v>
      </c>
      <c r="B63" s="15" t="s">
        <v>336</v>
      </c>
      <c r="C63" s="15" t="s">
        <v>129</v>
      </c>
      <c r="D63" s="15" t="s">
        <v>129</v>
      </c>
      <c r="E63" s="15" t="s">
        <v>257</v>
      </c>
      <c r="F63" s="15"/>
      <c r="G63" s="10">
        <f>G64</f>
        <v>11</v>
      </c>
      <c r="H63" s="10"/>
      <c r="I63" s="10">
        <f aca="true" t="shared" si="27" ref="I63:R63">I64</f>
        <v>11</v>
      </c>
      <c r="J63" s="10">
        <f t="shared" si="27"/>
        <v>0</v>
      </c>
      <c r="K63" s="10">
        <f t="shared" si="27"/>
        <v>11</v>
      </c>
      <c r="L63" s="10">
        <f t="shared" si="27"/>
        <v>0</v>
      </c>
      <c r="M63" s="10">
        <f t="shared" si="27"/>
        <v>11</v>
      </c>
      <c r="N63" s="10">
        <f t="shared" si="27"/>
        <v>0</v>
      </c>
      <c r="O63" s="10">
        <f t="shared" si="27"/>
        <v>11</v>
      </c>
      <c r="P63" s="10">
        <f t="shared" si="27"/>
        <v>0</v>
      </c>
      <c r="Q63" s="10">
        <f t="shared" si="27"/>
        <v>11</v>
      </c>
      <c r="R63" s="10">
        <f t="shared" si="27"/>
        <v>0</v>
      </c>
    </row>
    <row r="64" spans="1:18" ht="18.75">
      <c r="A64" s="42" t="s">
        <v>179</v>
      </c>
      <c r="B64" s="15" t="s">
        <v>336</v>
      </c>
      <c r="C64" s="15" t="s">
        <v>129</v>
      </c>
      <c r="D64" s="15" t="s">
        <v>129</v>
      </c>
      <c r="E64" s="15" t="s">
        <v>257</v>
      </c>
      <c r="F64" s="15"/>
      <c r="G64" s="10">
        <f>G65</f>
        <v>11</v>
      </c>
      <c r="H64" s="10"/>
      <c r="I64" s="10">
        <f aca="true" t="shared" si="28" ref="I64:R64">I65</f>
        <v>11</v>
      </c>
      <c r="J64" s="10">
        <f t="shared" si="28"/>
        <v>0</v>
      </c>
      <c r="K64" s="10">
        <f t="shared" si="28"/>
        <v>11</v>
      </c>
      <c r="L64" s="10">
        <f t="shared" si="28"/>
        <v>0</v>
      </c>
      <c r="M64" s="10">
        <f t="shared" si="28"/>
        <v>11</v>
      </c>
      <c r="N64" s="10">
        <f t="shared" si="28"/>
        <v>0</v>
      </c>
      <c r="O64" s="10">
        <f t="shared" si="28"/>
        <v>11</v>
      </c>
      <c r="P64" s="10">
        <f t="shared" si="28"/>
        <v>0</v>
      </c>
      <c r="Q64" s="10">
        <f t="shared" si="28"/>
        <v>11</v>
      </c>
      <c r="R64" s="10">
        <f t="shared" si="28"/>
        <v>0</v>
      </c>
    </row>
    <row r="65" spans="1:18" ht="18.75">
      <c r="A65" s="42" t="s">
        <v>190</v>
      </c>
      <c r="B65" s="15" t="s">
        <v>336</v>
      </c>
      <c r="C65" s="15" t="s">
        <v>129</v>
      </c>
      <c r="D65" s="15" t="s">
        <v>129</v>
      </c>
      <c r="E65" s="15" t="s">
        <v>257</v>
      </c>
      <c r="F65" s="15" t="s">
        <v>189</v>
      </c>
      <c r="G65" s="10">
        <f>H65+I65+J65</f>
        <v>11</v>
      </c>
      <c r="H65" s="10"/>
      <c r="I65" s="10">
        <v>11</v>
      </c>
      <c r="J65" s="10"/>
      <c r="K65" s="10">
        <f>L65+M65+N65</f>
        <v>11</v>
      </c>
      <c r="L65" s="10"/>
      <c r="M65" s="10">
        <v>11</v>
      </c>
      <c r="N65" s="10"/>
      <c r="O65" s="10">
        <f>P65+Q65+R65</f>
        <v>11</v>
      </c>
      <c r="P65" s="10"/>
      <c r="Q65" s="10">
        <v>11</v>
      </c>
      <c r="R65" s="10"/>
    </row>
    <row r="66" spans="1:18" ht="37.5">
      <c r="A66" s="42" t="s">
        <v>31</v>
      </c>
      <c r="B66" s="15" t="s">
        <v>336</v>
      </c>
      <c r="C66" s="15" t="s">
        <v>129</v>
      </c>
      <c r="D66" s="15" t="s">
        <v>129</v>
      </c>
      <c r="E66" s="15" t="s">
        <v>258</v>
      </c>
      <c r="F66" s="15"/>
      <c r="G66" s="10">
        <f>G67</f>
        <v>27</v>
      </c>
      <c r="H66" s="10">
        <f aca="true" t="shared" si="29" ref="H66:R67">H67</f>
        <v>0</v>
      </c>
      <c r="I66" s="10">
        <f t="shared" si="29"/>
        <v>27</v>
      </c>
      <c r="J66" s="10">
        <f t="shared" si="29"/>
        <v>0</v>
      </c>
      <c r="K66" s="10">
        <f t="shared" si="29"/>
        <v>27</v>
      </c>
      <c r="L66" s="10">
        <f t="shared" si="29"/>
        <v>0</v>
      </c>
      <c r="M66" s="10">
        <f t="shared" si="29"/>
        <v>27</v>
      </c>
      <c r="N66" s="10">
        <f t="shared" si="29"/>
        <v>0</v>
      </c>
      <c r="O66" s="10">
        <f t="shared" si="29"/>
        <v>27</v>
      </c>
      <c r="P66" s="10">
        <f t="shared" si="29"/>
        <v>0</v>
      </c>
      <c r="Q66" s="10">
        <f t="shared" si="29"/>
        <v>27</v>
      </c>
      <c r="R66" s="10">
        <f t="shared" si="29"/>
        <v>0</v>
      </c>
    </row>
    <row r="67" spans="1:18" ht="18.75">
      <c r="A67" s="42" t="s">
        <v>179</v>
      </c>
      <c r="B67" s="15" t="s">
        <v>336</v>
      </c>
      <c r="C67" s="15" t="s">
        <v>129</v>
      </c>
      <c r="D67" s="15" t="s">
        <v>129</v>
      </c>
      <c r="E67" s="15" t="s">
        <v>259</v>
      </c>
      <c r="F67" s="15"/>
      <c r="G67" s="10">
        <f>G68</f>
        <v>27</v>
      </c>
      <c r="H67" s="10">
        <f t="shared" si="29"/>
        <v>0</v>
      </c>
      <c r="I67" s="10">
        <f t="shared" si="29"/>
        <v>27</v>
      </c>
      <c r="J67" s="10">
        <f t="shared" si="29"/>
        <v>0</v>
      </c>
      <c r="K67" s="10">
        <f t="shared" si="29"/>
        <v>27</v>
      </c>
      <c r="L67" s="10">
        <f t="shared" si="29"/>
        <v>0</v>
      </c>
      <c r="M67" s="10">
        <f t="shared" si="29"/>
        <v>27</v>
      </c>
      <c r="N67" s="10">
        <f t="shared" si="29"/>
        <v>0</v>
      </c>
      <c r="O67" s="10">
        <f t="shared" si="29"/>
        <v>27</v>
      </c>
      <c r="P67" s="10">
        <f t="shared" si="29"/>
        <v>0</v>
      </c>
      <c r="Q67" s="10">
        <f t="shared" si="29"/>
        <v>27</v>
      </c>
      <c r="R67" s="10">
        <f t="shared" si="29"/>
        <v>0</v>
      </c>
    </row>
    <row r="68" spans="1:18" ht="18.75">
      <c r="A68" s="42" t="s">
        <v>190</v>
      </c>
      <c r="B68" s="15" t="s">
        <v>336</v>
      </c>
      <c r="C68" s="15" t="s">
        <v>129</v>
      </c>
      <c r="D68" s="15" t="s">
        <v>129</v>
      </c>
      <c r="E68" s="15" t="s">
        <v>259</v>
      </c>
      <c r="F68" s="15" t="s">
        <v>189</v>
      </c>
      <c r="G68" s="10">
        <f>H68+I68+J68</f>
        <v>27</v>
      </c>
      <c r="H68" s="10"/>
      <c r="I68" s="10">
        <v>27</v>
      </c>
      <c r="J68" s="10"/>
      <c r="K68" s="10">
        <f>L68+M68+N68</f>
        <v>27</v>
      </c>
      <c r="L68" s="10"/>
      <c r="M68" s="10">
        <v>27</v>
      </c>
      <c r="N68" s="10"/>
      <c r="O68" s="10">
        <f>P68+Q68+R68</f>
        <v>27</v>
      </c>
      <c r="P68" s="10"/>
      <c r="Q68" s="10">
        <v>27</v>
      </c>
      <c r="R68" s="10"/>
    </row>
    <row r="69" spans="1:18" ht="38.25" customHeight="1">
      <c r="A69" s="42" t="s">
        <v>262</v>
      </c>
      <c r="B69" s="15" t="s">
        <v>336</v>
      </c>
      <c r="C69" s="15" t="s">
        <v>129</v>
      </c>
      <c r="D69" s="15" t="s">
        <v>129</v>
      </c>
      <c r="E69" s="15" t="s">
        <v>260</v>
      </c>
      <c r="F69" s="15"/>
      <c r="G69" s="10">
        <f>G70</f>
        <v>12</v>
      </c>
      <c r="H69" s="10">
        <f aca="true" t="shared" si="30" ref="H69:R70">H70</f>
        <v>0</v>
      </c>
      <c r="I69" s="10">
        <f t="shared" si="30"/>
        <v>12</v>
      </c>
      <c r="J69" s="10">
        <f t="shared" si="30"/>
        <v>0</v>
      </c>
      <c r="K69" s="10">
        <f t="shared" si="30"/>
        <v>12</v>
      </c>
      <c r="L69" s="10">
        <f t="shared" si="30"/>
        <v>0</v>
      </c>
      <c r="M69" s="10">
        <f t="shared" si="30"/>
        <v>12</v>
      </c>
      <c r="N69" s="10">
        <f t="shared" si="30"/>
        <v>0</v>
      </c>
      <c r="O69" s="10">
        <f t="shared" si="30"/>
        <v>12</v>
      </c>
      <c r="P69" s="10">
        <f t="shared" si="30"/>
        <v>0</v>
      </c>
      <c r="Q69" s="10">
        <f t="shared" si="30"/>
        <v>12</v>
      </c>
      <c r="R69" s="10">
        <f t="shared" si="30"/>
        <v>0</v>
      </c>
    </row>
    <row r="70" spans="1:18" ht="18.75">
      <c r="A70" s="42" t="s">
        <v>179</v>
      </c>
      <c r="B70" s="15" t="s">
        <v>336</v>
      </c>
      <c r="C70" s="15" t="s">
        <v>129</v>
      </c>
      <c r="D70" s="15" t="s">
        <v>129</v>
      </c>
      <c r="E70" s="15" t="s">
        <v>261</v>
      </c>
      <c r="F70" s="15"/>
      <c r="G70" s="10">
        <f>G71</f>
        <v>12</v>
      </c>
      <c r="H70" s="10">
        <f t="shared" si="30"/>
        <v>0</v>
      </c>
      <c r="I70" s="10">
        <f t="shared" si="30"/>
        <v>12</v>
      </c>
      <c r="J70" s="10">
        <f t="shared" si="30"/>
        <v>0</v>
      </c>
      <c r="K70" s="10">
        <f t="shared" si="30"/>
        <v>12</v>
      </c>
      <c r="L70" s="10">
        <f t="shared" si="30"/>
        <v>0</v>
      </c>
      <c r="M70" s="10">
        <f t="shared" si="30"/>
        <v>12</v>
      </c>
      <c r="N70" s="10">
        <f t="shared" si="30"/>
        <v>0</v>
      </c>
      <c r="O70" s="10">
        <f t="shared" si="30"/>
        <v>12</v>
      </c>
      <c r="P70" s="10">
        <f t="shared" si="30"/>
        <v>0</v>
      </c>
      <c r="Q70" s="10">
        <f t="shared" si="30"/>
        <v>12</v>
      </c>
      <c r="R70" s="10">
        <f t="shared" si="30"/>
        <v>0</v>
      </c>
    </row>
    <row r="71" spans="1:18" ht="18.75">
      <c r="A71" s="42" t="s">
        <v>190</v>
      </c>
      <c r="B71" s="15" t="s">
        <v>336</v>
      </c>
      <c r="C71" s="15" t="s">
        <v>129</v>
      </c>
      <c r="D71" s="15" t="s">
        <v>129</v>
      </c>
      <c r="E71" s="15" t="s">
        <v>261</v>
      </c>
      <c r="F71" s="15" t="s">
        <v>189</v>
      </c>
      <c r="G71" s="10">
        <f>H71+I71+J71</f>
        <v>12</v>
      </c>
      <c r="H71" s="10"/>
      <c r="I71" s="10">
        <v>12</v>
      </c>
      <c r="J71" s="10"/>
      <c r="K71" s="10">
        <f>L71+M71+N71</f>
        <v>12</v>
      </c>
      <c r="L71" s="10"/>
      <c r="M71" s="10">
        <v>12</v>
      </c>
      <c r="N71" s="10"/>
      <c r="O71" s="10">
        <f>P71+Q71+R71</f>
        <v>12</v>
      </c>
      <c r="P71" s="10"/>
      <c r="Q71" s="10">
        <v>12</v>
      </c>
      <c r="R71" s="10"/>
    </row>
    <row r="72" spans="1:18" ht="18.75">
      <c r="A72" s="42" t="s">
        <v>86</v>
      </c>
      <c r="B72" s="15" t="s">
        <v>336</v>
      </c>
      <c r="C72" s="15" t="s">
        <v>133</v>
      </c>
      <c r="D72" s="15" t="s">
        <v>400</v>
      </c>
      <c r="E72" s="15"/>
      <c r="F72" s="15"/>
      <c r="G72" s="10">
        <f aca="true" t="shared" si="31" ref="G72:R72">G73+G117</f>
        <v>35075.200000000004</v>
      </c>
      <c r="H72" s="10">
        <f t="shared" si="31"/>
        <v>1712.5</v>
      </c>
      <c r="I72" s="10">
        <f t="shared" si="31"/>
        <v>32659</v>
      </c>
      <c r="J72" s="10">
        <f t="shared" si="31"/>
        <v>100</v>
      </c>
      <c r="K72" s="10">
        <f t="shared" si="31"/>
        <v>35067.5</v>
      </c>
      <c r="L72" s="10">
        <f t="shared" si="31"/>
        <v>1712.5</v>
      </c>
      <c r="M72" s="10">
        <f t="shared" si="31"/>
        <v>33255</v>
      </c>
      <c r="N72" s="10">
        <f t="shared" si="31"/>
        <v>100</v>
      </c>
      <c r="O72" s="10">
        <f t="shared" si="31"/>
        <v>35540.5</v>
      </c>
      <c r="P72" s="10" t="e">
        <f t="shared" si="31"/>
        <v>#REF!</v>
      </c>
      <c r="Q72" s="10" t="e">
        <f t="shared" si="31"/>
        <v>#REF!</v>
      </c>
      <c r="R72" s="10" t="e">
        <f t="shared" si="31"/>
        <v>#REF!</v>
      </c>
    </row>
    <row r="73" spans="1:18" ht="18.75">
      <c r="A73" s="42" t="s">
        <v>134</v>
      </c>
      <c r="B73" s="15" t="s">
        <v>336</v>
      </c>
      <c r="C73" s="15" t="s">
        <v>133</v>
      </c>
      <c r="D73" s="15" t="s">
        <v>120</v>
      </c>
      <c r="E73" s="15"/>
      <c r="F73" s="15"/>
      <c r="G73" s="10">
        <f>G74</f>
        <v>33912.3</v>
      </c>
      <c r="H73" s="10">
        <f aca="true" t="shared" si="32" ref="H73:R73">H74</f>
        <v>1712.5</v>
      </c>
      <c r="I73" s="10">
        <f t="shared" si="32"/>
        <v>31507.3</v>
      </c>
      <c r="J73" s="10">
        <f t="shared" si="32"/>
        <v>100</v>
      </c>
      <c r="K73" s="10">
        <f t="shared" si="32"/>
        <v>33915.8</v>
      </c>
      <c r="L73" s="10">
        <f t="shared" si="32"/>
        <v>1712.5</v>
      </c>
      <c r="M73" s="10">
        <f t="shared" si="32"/>
        <v>32103.300000000003</v>
      </c>
      <c r="N73" s="10">
        <f t="shared" si="32"/>
        <v>100</v>
      </c>
      <c r="O73" s="10">
        <f t="shared" si="32"/>
        <v>34388.8</v>
      </c>
      <c r="P73" s="10" t="e">
        <f t="shared" si="32"/>
        <v>#REF!</v>
      </c>
      <c r="Q73" s="10" t="e">
        <f t="shared" si="32"/>
        <v>#REF!</v>
      </c>
      <c r="R73" s="10" t="e">
        <f t="shared" si="32"/>
        <v>#REF!</v>
      </c>
    </row>
    <row r="74" spans="1:18" ht="37.5">
      <c r="A74" s="42" t="s">
        <v>626</v>
      </c>
      <c r="B74" s="15" t="s">
        <v>336</v>
      </c>
      <c r="C74" s="15" t="s">
        <v>133</v>
      </c>
      <c r="D74" s="15" t="s">
        <v>120</v>
      </c>
      <c r="E74" s="15" t="s">
        <v>263</v>
      </c>
      <c r="F74" s="15"/>
      <c r="G74" s="10">
        <f aca="true" t="shared" si="33" ref="G74:R74">G75+G93+G99+G111</f>
        <v>33912.3</v>
      </c>
      <c r="H74" s="10">
        <f t="shared" si="33"/>
        <v>1712.5</v>
      </c>
      <c r="I74" s="10">
        <f t="shared" si="33"/>
        <v>31507.3</v>
      </c>
      <c r="J74" s="10">
        <f t="shared" si="33"/>
        <v>100</v>
      </c>
      <c r="K74" s="10">
        <f t="shared" si="33"/>
        <v>33915.8</v>
      </c>
      <c r="L74" s="10">
        <f t="shared" si="33"/>
        <v>1712.5</v>
      </c>
      <c r="M74" s="10">
        <f t="shared" si="33"/>
        <v>32103.300000000003</v>
      </c>
      <c r="N74" s="10">
        <f t="shared" si="33"/>
        <v>100</v>
      </c>
      <c r="O74" s="10">
        <f t="shared" si="33"/>
        <v>34388.8</v>
      </c>
      <c r="P74" s="10" t="e">
        <f t="shared" si="33"/>
        <v>#REF!</v>
      </c>
      <c r="Q74" s="10" t="e">
        <f t="shared" si="33"/>
        <v>#REF!</v>
      </c>
      <c r="R74" s="10" t="e">
        <f t="shared" si="33"/>
        <v>#REF!</v>
      </c>
    </row>
    <row r="75" spans="1:18" ht="78.75" customHeight="1">
      <c r="A75" s="42" t="s">
        <v>406</v>
      </c>
      <c r="B75" s="15" t="s">
        <v>336</v>
      </c>
      <c r="C75" s="15" t="s">
        <v>133</v>
      </c>
      <c r="D75" s="15" t="s">
        <v>120</v>
      </c>
      <c r="E75" s="15" t="s">
        <v>264</v>
      </c>
      <c r="F75" s="15"/>
      <c r="G75" s="10">
        <f>G76+G83+G90</f>
        <v>7120.8</v>
      </c>
      <c r="H75" s="10">
        <f aca="true" t="shared" si="34" ref="H75:O75">H76+H83+H90</f>
        <v>0</v>
      </c>
      <c r="I75" s="10">
        <f t="shared" si="34"/>
        <v>6696.6</v>
      </c>
      <c r="J75" s="10">
        <f t="shared" si="34"/>
        <v>100</v>
      </c>
      <c r="K75" s="10">
        <f t="shared" si="34"/>
        <v>6918.7</v>
      </c>
      <c r="L75" s="10">
        <f t="shared" si="34"/>
        <v>0</v>
      </c>
      <c r="M75" s="10">
        <f t="shared" si="34"/>
        <v>6818.7</v>
      </c>
      <c r="N75" s="10">
        <f t="shared" si="34"/>
        <v>100</v>
      </c>
      <c r="O75" s="10">
        <f t="shared" si="34"/>
        <v>7019.2</v>
      </c>
      <c r="P75" s="10" t="e">
        <f>P76+P83</f>
        <v>#REF!</v>
      </c>
      <c r="Q75" s="10" t="e">
        <f>Q76+Q83</f>
        <v>#REF!</v>
      </c>
      <c r="R75" s="10" t="e">
        <f>R76+R83</f>
        <v>#REF!</v>
      </c>
    </row>
    <row r="76" spans="1:18" ht="27.75" customHeight="1">
      <c r="A76" s="42" t="s">
        <v>365</v>
      </c>
      <c r="B76" s="15" t="s">
        <v>336</v>
      </c>
      <c r="C76" s="15" t="s">
        <v>133</v>
      </c>
      <c r="D76" s="15" t="s">
        <v>120</v>
      </c>
      <c r="E76" s="15" t="s">
        <v>265</v>
      </c>
      <c r="F76" s="15"/>
      <c r="G76" s="10">
        <f>G77+G79+G81</f>
        <v>2021.7</v>
      </c>
      <c r="H76" s="10">
        <f aca="true" t="shared" si="35" ref="H76:O76">H77+H79+H81</f>
        <v>0</v>
      </c>
      <c r="I76" s="10">
        <f t="shared" si="35"/>
        <v>1921.7</v>
      </c>
      <c r="J76" s="10">
        <f t="shared" si="35"/>
        <v>100</v>
      </c>
      <c r="K76" s="10">
        <f t="shared" si="35"/>
        <v>1999.7</v>
      </c>
      <c r="L76" s="10">
        <f t="shared" si="35"/>
        <v>0</v>
      </c>
      <c r="M76" s="10">
        <f t="shared" si="35"/>
        <v>1899.7</v>
      </c>
      <c r="N76" s="10">
        <f t="shared" si="35"/>
        <v>100</v>
      </c>
      <c r="O76" s="10">
        <f t="shared" si="35"/>
        <v>2027.7</v>
      </c>
      <c r="P76" s="10" t="e">
        <f>P77+P79+P81+#REF!</f>
        <v>#REF!</v>
      </c>
      <c r="Q76" s="10" t="e">
        <f>Q77+Q79+Q81+#REF!</f>
        <v>#REF!</v>
      </c>
      <c r="R76" s="10" t="e">
        <f>R77+R79+R81+#REF!</f>
        <v>#REF!</v>
      </c>
    </row>
    <row r="77" spans="1:18" ht="18.75">
      <c r="A77" s="42" t="s">
        <v>191</v>
      </c>
      <c r="B77" s="15" t="s">
        <v>336</v>
      </c>
      <c r="C77" s="15" t="s">
        <v>133</v>
      </c>
      <c r="D77" s="15" t="s">
        <v>120</v>
      </c>
      <c r="E77" s="15" t="s">
        <v>266</v>
      </c>
      <c r="F77" s="15"/>
      <c r="G77" s="10">
        <f>G78</f>
        <v>1404.7</v>
      </c>
      <c r="H77" s="10">
        <f aca="true" t="shared" si="36" ref="H77:R77">H78</f>
        <v>0</v>
      </c>
      <c r="I77" s="10">
        <f t="shared" si="36"/>
        <v>1404.7</v>
      </c>
      <c r="J77" s="10">
        <f t="shared" si="36"/>
        <v>0</v>
      </c>
      <c r="K77" s="10">
        <f t="shared" si="36"/>
        <v>1382.7</v>
      </c>
      <c r="L77" s="10">
        <f t="shared" si="36"/>
        <v>0</v>
      </c>
      <c r="M77" s="10">
        <f t="shared" si="36"/>
        <v>1382.7</v>
      </c>
      <c r="N77" s="10">
        <f t="shared" si="36"/>
        <v>0</v>
      </c>
      <c r="O77" s="10">
        <f t="shared" si="36"/>
        <v>1410.7</v>
      </c>
      <c r="P77" s="10">
        <f t="shared" si="36"/>
        <v>0</v>
      </c>
      <c r="Q77" s="10">
        <f t="shared" si="36"/>
        <v>1410.7</v>
      </c>
      <c r="R77" s="10">
        <f t="shared" si="36"/>
        <v>0</v>
      </c>
    </row>
    <row r="78" spans="1:18" ht="18.75">
      <c r="A78" s="42" t="s">
        <v>190</v>
      </c>
      <c r="B78" s="15" t="s">
        <v>336</v>
      </c>
      <c r="C78" s="15" t="s">
        <v>133</v>
      </c>
      <c r="D78" s="15" t="s">
        <v>120</v>
      </c>
      <c r="E78" s="15" t="s">
        <v>266</v>
      </c>
      <c r="F78" s="15" t="s">
        <v>189</v>
      </c>
      <c r="G78" s="10">
        <v>1404.7</v>
      </c>
      <c r="H78" s="10"/>
      <c r="I78" s="10">
        <v>1404.7</v>
      </c>
      <c r="J78" s="10"/>
      <c r="K78" s="10">
        <f>L78+M78+N78</f>
        <v>1382.7</v>
      </c>
      <c r="L78" s="10"/>
      <c r="M78" s="10">
        <v>1382.7</v>
      </c>
      <c r="N78" s="10"/>
      <c r="O78" s="10">
        <f>P78+Q78+R78</f>
        <v>1410.7</v>
      </c>
      <c r="P78" s="86"/>
      <c r="Q78" s="86">
        <v>1410.7</v>
      </c>
      <c r="R78" s="86"/>
    </row>
    <row r="79" spans="1:18" ht="59.25" customHeight="1">
      <c r="A79" s="42" t="s">
        <v>654</v>
      </c>
      <c r="B79" s="15" t="s">
        <v>336</v>
      </c>
      <c r="C79" s="15" t="s">
        <v>133</v>
      </c>
      <c r="D79" s="15" t="s">
        <v>120</v>
      </c>
      <c r="E79" s="15" t="s">
        <v>584</v>
      </c>
      <c r="F79" s="15"/>
      <c r="G79" s="10">
        <f>G80</f>
        <v>100</v>
      </c>
      <c r="H79" s="10">
        <f aca="true" t="shared" si="37" ref="H79:R79">H80</f>
        <v>0</v>
      </c>
      <c r="I79" s="10">
        <f t="shared" si="37"/>
        <v>0</v>
      </c>
      <c r="J79" s="10">
        <f t="shared" si="37"/>
        <v>100</v>
      </c>
      <c r="K79" s="10">
        <f t="shared" si="37"/>
        <v>100</v>
      </c>
      <c r="L79" s="10">
        <f t="shared" si="37"/>
        <v>0</v>
      </c>
      <c r="M79" s="10">
        <f t="shared" si="37"/>
        <v>0</v>
      </c>
      <c r="N79" s="10">
        <f t="shared" si="37"/>
        <v>100</v>
      </c>
      <c r="O79" s="10">
        <f t="shared" si="37"/>
        <v>100</v>
      </c>
      <c r="P79" s="10">
        <f t="shared" si="37"/>
        <v>0</v>
      </c>
      <c r="Q79" s="10">
        <f t="shared" si="37"/>
        <v>0</v>
      </c>
      <c r="R79" s="10">
        <f t="shared" si="37"/>
        <v>100</v>
      </c>
    </row>
    <row r="80" spans="1:18" ht="18.75">
      <c r="A80" s="42" t="s">
        <v>190</v>
      </c>
      <c r="B80" s="15" t="s">
        <v>336</v>
      </c>
      <c r="C80" s="15" t="s">
        <v>133</v>
      </c>
      <c r="D80" s="15" t="s">
        <v>120</v>
      </c>
      <c r="E80" s="15" t="s">
        <v>584</v>
      </c>
      <c r="F80" s="15" t="s">
        <v>189</v>
      </c>
      <c r="G80" s="10">
        <f>H80+J80</f>
        <v>100</v>
      </c>
      <c r="H80" s="10"/>
      <c r="I80" s="10"/>
      <c r="J80" s="10">
        <v>100</v>
      </c>
      <c r="K80" s="10">
        <f>L80+M80+N80</f>
        <v>100</v>
      </c>
      <c r="L80" s="10"/>
      <c r="M80" s="10"/>
      <c r="N80" s="10">
        <v>100</v>
      </c>
      <c r="O80" s="10">
        <f>P80+Q80+R80</f>
        <v>100</v>
      </c>
      <c r="P80" s="86"/>
      <c r="Q80" s="86"/>
      <c r="R80" s="86">
        <v>100</v>
      </c>
    </row>
    <row r="81" spans="1:18" ht="56.25">
      <c r="A81" s="42" t="s">
        <v>455</v>
      </c>
      <c r="B81" s="15" t="s">
        <v>336</v>
      </c>
      <c r="C81" s="15" t="s">
        <v>133</v>
      </c>
      <c r="D81" s="15" t="s">
        <v>120</v>
      </c>
      <c r="E81" s="15" t="s">
        <v>459</v>
      </c>
      <c r="F81" s="15"/>
      <c r="G81" s="10">
        <f>G82</f>
        <v>517</v>
      </c>
      <c r="H81" s="10">
        <f aca="true" t="shared" si="38" ref="H81:R81">H82</f>
        <v>0</v>
      </c>
      <c r="I81" s="10">
        <f t="shared" si="38"/>
        <v>517</v>
      </c>
      <c r="J81" s="10">
        <f t="shared" si="38"/>
        <v>0</v>
      </c>
      <c r="K81" s="10">
        <f t="shared" si="38"/>
        <v>517</v>
      </c>
      <c r="L81" s="10">
        <f t="shared" si="38"/>
        <v>0</v>
      </c>
      <c r="M81" s="10">
        <f t="shared" si="38"/>
        <v>517</v>
      </c>
      <c r="N81" s="10">
        <f t="shared" si="38"/>
        <v>0</v>
      </c>
      <c r="O81" s="10">
        <f t="shared" si="38"/>
        <v>517</v>
      </c>
      <c r="P81" s="10">
        <f t="shared" si="38"/>
        <v>0</v>
      </c>
      <c r="Q81" s="10">
        <f t="shared" si="38"/>
        <v>517</v>
      </c>
      <c r="R81" s="10">
        <f t="shared" si="38"/>
        <v>0</v>
      </c>
    </row>
    <row r="82" spans="1:18" ht="18.75">
      <c r="A82" s="42" t="s">
        <v>190</v>
      </c>
      <c r="B82" s="15" t="s">
        <v>336</v>
      </c>
      <c r="C82" s="15" t="s">
        <v>133</v>
      </c>
      <c r="D82" s="15" t="s">
        <v>120</v>
      </c>
      <c r="E82" s="15" t="s">
        <v>459</v>
      </c>
      <c r="F82" s="15" t="s">
        <v>189</v>
      </c>
      <c r="G82" s="10">
        <f>H82+I82+J82</f>
        <v>517</v>
      </c>
      <c r="H82" s="10"/>
      <c r="I82" s="10">
        <v>517</v>
      </c>
      <c r="J82" s="10"/>
      <c r="K82" s="10">
        <f>L82+M82+N82</f>
        <v>517</v>
      </c>
      <c r="L82" s="10"/>
      <c r="M82" s="10">
        <v>517</v>
      </c>
      <c r="N82" s="10"/>
      <c r="O82" s="10">
        <f>P82+Q82+R82</f>
        <v>517</v>
      </c>
      <c r="P82" s="86"/>
      <c r="Q82" s="86">
        <v>517</v>
      </c>
      <c r="R82" s="86"/>
    </row>
    <row r="83" spans="1:18" ht="24" customHeight="1">
      <c r="A83" s="42" t="s">
        <v>366</v>
      </c>
      <c r="B83" s="15" t="s">
        <v>336</v>
      </c>
      <c r="C83" s="15" t="s">
        <v>133</v>
      </c>
      <c r="D83" s="15" t="s">
        <v>120</v>
      </c>
      <c r="E83" s="15" t="s">
        <v>58</v>
      </c>
      <c r="F83" s="15"/>
      <c r="G83" s="10">
        <f>G84+G86+G88</f>
        <v>4994.900000000001</v>
      </c>
      <c r="H83" s="10">
        <f aca="true" t="shared" si="39" ref="H83:O83">H84+H86+H88</f>
        <v>0</v>
      </c>
      <c r="I83" s="10">
        <f t="shared" si="39"/>
        <v>4774.900000000001</v>
      </c>
      <c r="J83" s="10">
        <f t="shared" si="39"/>
        <v>0</v>
      </c>
      <c r="K83" s="10">
        <f t="shared" si="39"/>
        <v>4919</v>
      </c>
      <c r="L83" s="10">
        <f t="shared" si="39"/>
        <v>0</v>
      </c>
      <c r="M83" s="10">
        <f t="shared" si="39"/>
        <v>4919</v>
      </c>
      <c r="N83" s="10">
        <f t="shared" si="39"/>
        <v>0</v>
      </c>
      <c r="O83" s="10">
        <f t="shared" si="39"/>
        <v>4991.5</v>
      </c>
      <c r="P83" s="10">
        <f>P84+P86</f>
        <v>0</v>
      </c>
      <c r="Q83" s="10">
        <f>Q84+Q86</f>
        <v>4991.5</v>
      </c>
      <c r="R83" s="10">
        <f>R84+R86</f>
        <v>0</v>
      </c>
    </row>
    <row r="84" spans="1:18" ht="18.75">
      <c r="A84" s="42" t="s">
        <v>191</v>
      </c>
      <c r="B84" s="15" t="s">
        <v>336</v>
      </c>
      <c r="C84" s="15" t="s">
        <v>133</v>
      </c>
      <c r="D84" s="15" t="s">
        <v>120</v>
      </c>
      <c r="E84" s="15" t="s">
        <v>59</v>
      </c>
      <c r="F84" s="15"/>
      <c r="G84" s="10">
        <f>G85</f>
        <v>3860.3</v>
      </c>
      <c r="H84" s="10">
        <f aca="true" t="shared" si="40" ref="H84:R84">H85</f>
        <v>0</v>
      </c>
      <c r="I84" s="10">
        <f t="shared" si="40"/>
        <v>3860.3</v>
      </c>
      <c r="J84" s="10">
        <f t="shared" si="40"/>
        <v>0</v>
      </c>
      <c r="K84" s="10">
        <f t="shared" si="40"/>
        <v>4004.4</v>
      </c>
      <c r="L84" s="10">
        <f t="shared" si="40"/>
        <v>0</v>
      </c>
      <c r="M84" s="10">
        <f t="shared" si="40"/>
        <v>4004.4</v>
      </c>
      <c r="N84" s="10">
        <f t="shared" si="40"/>
        <v>0</v>
      </c>
      <c r="O84" s="10">
        <f t="shared" si="40"/>
        <v>4076.9</v>
      </c>
      <c r="P84" s="10">
        <f t="shared" si="40"/>
        <v>0</v>
      </c>
      <c r="Q84" s="10">
        <f t="shared" si="40"/>
        <v>4076.9</v>
      </c>
      <c r="R84" s="10">
        <f t="shared" si="40"/>
        <v>0</v>
      </c>
    </row>
    <row r="85" spans="1:18" ht="18.75">
      <c r="A85" s="42" t="s">
        <v>190</v>
      </c>
      <c r="B85" s="15" t="s">
        <v>336</v>
      </c>
      <c r="C85" s="15" t="s">
        <v>133</v>
      </c>
      <c r="D85" s="15" t="s">
        <v>120</v>
      </c>
      <c r="E85" s="15" t="s">
        <v>59</v>
      </c>
      <c r="F85" s="15" t="s">
        <v>189</v>
      </c>
      <c r="G85" s="10">
        <f>H85+I85+J85</f>
        <v>3860.3</v>
      </c>
      <c r="H85" s="10"/>
      <c r="I85" s="10">
        <v>3860.3</v>
      </c>
      <c r="J85" s="10"/>
      <c r="K85" s="10">
        <f>L85+M85+N85</f>
        <v>4004.4</v>
      </c>
      <c r="L85" s="10"/>
      <c r="M85" s="10">
        <v>4004.4</v>
      </c>
      <c r="N85" s="10"/>
      <c r="O85" s="10">
        <f>P85+Q85+R85</f>
        <v>4076.9</v>
      </c>
      <c r="P85" s="86"/>
      <c r="Q85" s="86">
        <v>4076.9</v>
      </c>
      <c r="R85" s="86"/>
    </row>
    <row r="86" spans="1:18" ht="56.25">
      <c r="A86" s="42" t="s">
        <v>455</v>
      </c>
      <c r="B86" s="15" t="s">
        <v>336</v>
      </c>
      <c r="C86" s="15" t="s">
        <v>133</v>
      </c>
      <c r="D86" s="15" t="s">
        <v>120</v>
      </c>
      <c r="E86" s="15" t="s">
        <v>460</v>
      </c>
      <c r="F86" s="15"/>
      <c r="G86" s="10">
        <f>G87</f>
        <v>914.6</v>
      </c>
      <c r="H86" s="10">
        <f aca="true" t="shared" si="41" ref="H86:R86">H87</f>
        <v>0</v>
      </c>
      <c r="I86" s="10">
        <f t="shared" si="41"/>
        <v>914.6</v>
      </c>
      <c r="J86" s="10">
        <f t="shared" si="41"/>
        <v>0</v>
      </c>
      <c r="K86" s="10">
        <f t="shared" si="41"/>
        <v>914.6</v>
      </c>
      <c r="L86" s="10">
        <f t="shared" si="41"/>
        <v>0</v>
      </c>
      <c r="M86" s="10">
        <f t="shared" si="41"/>
        <v>914.6</v>
      </c>
      <c r="N86" s="10">
        <f t="shared" si="41"/>
        <v>0</v>
      </c>
      <c r="O86" s="10">
        <f t="shared" si="41"/>
        <v>914.6</v>
      </c>
      <c r="P86" s="10">
        <f t="shared" si="41"/>
        <v>0</v>
      </c>
      <c r="Q86" s="10">
        <f t="shared" si="41"/>
        <v>914.6</v>
      </c>
      <c r="R86" s="10">
        <f t="shared" si="41"/>
        <v>0</v>
      </c>
    </row>
    <row r="87" spans="1:18" ht="18.75">
      <c r="A87" s="42" t="s">
        <v>190</v>
      </c>
      <c r="B87" s="15" t="s">
        <v>336</v>
      </c>
      <c r="C87" s="15" t="s">
        <v>133</v>
      </c>
      <c r="D87" s="15" t="s">
        <v>120</v>
      </c>
      <c r="E87" s="15" t="s">
        <v>460</v>
      </c>
      <c r="F87" s="15" t="s">
        <v>189</v>
      </c>
      <c r="G87" s="10">
        <f>H87+I87+J87</f>
        <v>914.6</v>
      </c>
      <c r="H87" s="10"/>
      <c r="I87" s="10">
        <v>914.6</v>
      </c>
      <c r="J87" s="10"/>
      <c r="K87" s="10">
        <f>L87+M87+N87</f>
        <v>914.6</v>
      </c>
      <c r="L87" s="10"/>
      <c r="M87" s="10">
        <v>914.6</v>
      </c>
      <c r="N87" s="10"/>
      <c r="O87" s="10">
        <f>P87+Q87+R87</f>
        <v>914.6</v>
      </c>
      <c r="P87" s="86"/>
      <c r="Q87" s="86">
        <v>914.6</v>
      </c>
      <c r="R87" s="86"/>
    </row>
    <row r="88" spans="1:18" ht="56.25">
      <c r="A88" s="42" t="s">
        <v>643</v>
      </c>
      <c r="B88" s="15" t="s">
        <v>336</v>
      </c>
      <c r="C88" s="15" t="s">
        <v>133</v>
      </c>
      <c r="D88" s="15" t="s">
        <v>120</v>
      </c>
      <c r="E88" s="15" t="s">
        <v>664</v>
      </c>
      <c r="F88" s="15"/>
      <c r="G88" s="10">
        <f>G89</f>
        <v>220</v>
      </c>
      <c r="H88" s="10">
        <f aca="true" t="shared" si="42" ref="H88:O88">H89</f>
        <v>0</v>
      </c>
      <c r="I88" s="10">
        <f t="shared" si="42"/>
        <v>0</v>
      </c>
      <c r="J88" s="10">
        <f t="shared" si="42"/>
        <v>0</v>
      </c>
      <c r="K88" s="10">
        <f t="shared" si="42"/>
        <v>0</v>
      </c>
      <c r="L88" s="10">
        <f t="shared" si="42"/>
        <v>0</v>
      </c>
      <c r="M88" s="10">
        <f t="shared" si="42"/>
        <v>0</v>
      </c>
      <c r="N88" s="10">
        <f t="shared" si="42"/>
        <v>0</v>
      </c>
      <c r="O88" s="10">
        <f t="shared" si="42"/>
        <v>0</v>
      </c>
      <c r="P88" s="86"/>
      <c r="Q88" s="86"/>
      <c r="R88" s="86"/>
    </row>
    <row r="89" spans="1:18" ht="18.75">
      <c r="A89" s="42" t="s">
        <v>190</v>
      </c>
      <c r="B89" s="15" t="s">
        <v>336</v>
      </c>
      <c r="C89" s="15" t="s">
        <v>133</v>
      </c>
      <c r="D89" s="15" t="s">
        <v>120</v>
      </c>
      <c r="E89" s="15" t="s">
        <v>664</v>
      </c>
      <c r="F89" s="15" t="s">
        <v>189</v>
      </c>
      <c r="G89" s="10">
        <v>220</v>
      </c>
      <c r="H89" s="10"/>
      <c r="I89" s="10"/>
      <c r="J89" s="10"/>
      <c r="K89" s="10">
        <v>0</v>
      </c>
      <c r="L89" s="10"/>
      <c r="M89" s="10"/>
      <c r="N89" s="10"/>
      <c r="O89" s="10">
        <v>0</v>
      </c>
      <c r="P89" s="86"/>
      <c r="Q89" s="86"/>
      <c r="R89" s="86"/>
    </row>
    <row r="90" spans="1:18" ht="37.5">
      <c r="A90" s="42" t="s">
        <v>683</v>
      </c>
      <c r="B90" s="15" t="s">
        <v>336</v>
      </c>
      <c r="C90" s="15" t="s">
        <v>133</v>
      </c>
      <c r="D90" s="15" t="s">
        <v>120</v>
      </c>
      <c r="E90" s="15" t="s">
        <v>684</v>
      </c>
      <c r="F90" s="15"/>
      <c r="G90" s="10">
        <f>G91</f>
        <v>104.2</v>
      </c>
      <c r="H90" s="10"/>
      <c r="I90" s="10"/>
      <c r="J90" s="10"/>
      <c r="K90" s="10"/>
      <c r="L90" s="10"/>
      <c r="M90" s="10"/>
      <c r="N90" s="10"/>
      <c r="O90" s="10"/>
      <c r="P90" s="86"/>
      <c r="Q90" s="86"/>
      <c r="R90" s="86"/>
    </row>
    <row r="91" spans="1:18" ht="37.5">
      <c r="A91" s="42" t="s">
        <v>692</v>
      </c>
      <c r="B91" s="15" t="s">
        <v>336</v>
      </c>
      <c r="C91" s="15" t="s">
        <v>133</v>
      </c>
      <c r="D91" s="15" t="s">
        <v>120</v>
      </c>
      <c r="E91" s="15" t="s">
        <v>685</v>
      </c>
      <c r="F91" s="15"/>
      <c r="G91" s="10">
        <f>G92</f>
        <v>104.2</v>
      </c>
      <c r="H91" s="10"/>
      <c r="I91" s="10"/>
      <c r="J91" s="10"/>
      <c r="K91" s="10"/>
      <c r="L91" s="10"/>
      <c r="M91" s="10"/>
      <c r="N91" s="10"/>
      <c r="O91" s="10"/>
      <c r="P91" s="86"/>
      <c r="Q91" s="86"/>
      <c r="R91" s="86"/>
    </row>
    <row r="92" spans="1:18" ht="18.75">
      <c r="A92" s="42" t="s">
        <v>190</v>
      </c>
      <c r="B92" s="15" t="s">
        <v>336</v>
      </c>
      <c r="C92" s="15" t="s">
        <v>133</v>
      </c>
      <c r="D92" s="15" t="s">
        <v>120</v>
      </c>
      <c r="E92" s="15" t="s">
        <v>685</v>
      </c>
      <c r="F92" s="15" t="s">
        <v>189</v>
      </c>
      <c r="G92" s="10">
        <v>104.2</v>
      </c>
      <c r="H92" s="10"/>
      <c r="I92" s="10"/>
      <c r="J92" s="10"/>
      <c r="K92" s="10"/>
      <c r="L92" s="10"/>
      <c r="M92" s="10"/>
      <c r="N92" s="10"/>
      <c r="O92" s="10"/>
      <c r="P92" s="86"/>
      <c r="Q92" s="86"/>
      <c r="R92" s="86"/>
    </row>
    <row r="93" spans="1:18" ht="37.5">
      <c r="A93" s="42" t="s">
        <v>203</v>
      </c>
      <c r="B93" s="15" t="s">
        <v>336</v>
      </c>
      <c r="C93" s="15" t="s">
        <v>133</v>
      </c>
      <c r="D93" s="15" t="s">
        <v>120</v>
      </c>
      <c r="E93" s="15" t="s">
        <v>267</v>
      </c>
      <c r="F93" s="15"/>
      <c r="G93" s="10">
        <f>G94</f>
        <v>7458.9</v>
      </c>
      <c r="H93" s="10">
        <f aca="true" t="shared" si="43" ref="H93:R93">H94</f>
        <v>0</v>
      </c>
      <c r="I93" s="10">
        <f t="shared" si="43"/>
        <v>7342.5</v>
      </c>
      <c r="J93" s="10">
        <f t="shared" si="43"/>
        <v>0</v>
      </c>
      <c r="K93" s="10">
        <f t="shared" si="43"/>
        <v>7424.200000000001</v>
      </c>
      <c r="L93" s="10">
        <f t="shared" si="43"/>
        <v>0</v>
      </c>
      <c r="M93" s="10">
        <f t="shared" si="43"/>
        <v>7424.200000000001</v>
      </c>
      <c r="N93" s="10">
        <f t="shared" si="43"/>
        <v>0</v>
      </c>
      <c r="O93" s="10">
        <f t="shared" si="43"/>
        <v>7536.700000000001</v>
      </c>
      <c r="P93" s="10">
        <f t="shared" si="43"/>
        <v>0</v>
      </c>
      <c r="Q93" s="10">
        <f t="shared" si="43"/>
        <v>7536.700000000001</v>
      </c>
      <c r="R93" s="10">
        <f t="shared" si="43"/>
        <v>0</v>
      </c>
    </row>
    <row r="94" spans="1:18" ht="18.75">
      <c r="A94" s="42" t="s">
        <v>60</v>
      </c>
      <c r="B94" s="15" t="s">
        <v>336</v>
      </c>
      <c r="C94" s="15" t="s">
        <v>133</v>
      </c>
      <c r="D94" s="15" t="s">
        <v>120</v>
      </c>
      <c r="E94" s="15" t="s">
        <v>268</v>
      </c>
      <c r="F94" s="15"/>
      <c r="G94" s="10">
        <f>G95+G97</f>
        <v>7458.9</v>
      </c>
      <c r="H94" s="10">
        <f aca="true" t="shared" si="44" ref="H94:R94">H95+H97</f>
        <v>0</v>
      </c>
      <c r="I94" s="10">
        <f t="shared" si="44"/>
        <v>7342.5</v>
      </c>
      <c r="J94" s="10">
        <f t="shared" si="44"/>
        <v>0</v>
      </c>
      <c r="K94" s="10">
        <f t="shared" si="44"/>
        <v>7424.200000000001</v>
      </c>
      <c r="L94" s="10">
        <f t="shared" si="44"/>
        <v>0</v>
      </c>
      <c r="M94" s="10">
        <f t="shared" si="44"/>
        <v>7424.200000000001</v>
      </c>
      <c r="N94" s="10">
        <f t="shared" si="44"/>
        <v>0</v>
      </c>
      <c r="O94" s="10">
        <f t="shared" si="44"/>
        <v>7536.700000000001</v>
      </c>
      <c r="P94" s="10">
        <f t="shared" si="44"/>
        <v>0</v>
      </c>
      <c r="Q94" s="10">
        <f t="shared" si="44"/>
        <v>7536.700000000001</v>
      </c>
      <c r="R94" s="10">
        <f t="shared" si="44"/>
        <v>0</v>
      </c>
    </row>
    <row r="95" spans="1:18" ht="18.75">
      <c r="A95" s="42" t="s">
        <v>191</v>
      </c>
      <c r="B95" s="15" t="s">
        <v>336</v>
      </c>
      <c r="C95" s="15" t="s">
        <v>133</v>
      </c>
      <c r="D95" s="15" t="s">
        <v>120</v>
      </c>
      <c r="E95" s="15" t="s">
        <v>269</v>
      </c>
      <c r="F95" s="15"/>
      <c r="G95" s="10">
        <f>G96</f>
        <v>5888.5</v>
      </c>
      <c r="H95" s="10">
        <f aca="true" t="shared" si="45" ref="H95:R95">H96</f>
        <v>0</v>
      </c>
      <c r="I95" s="10">
        <f t="shared" si="45"/>
        <v>5772.1</v>
      </c>
      <c r="J95" s="10">
        <f t="shared" si="45"/>
        <v>0</v>
      </c>
      <c r="K95" s="10">
        <f t="shared" si="45"/>
        <v>5853.8</v>
      </c>
      <c r="L95" s="10">
        <f t="shared" si="45"/>
        <v>0</v>
      </c>
      <c r="M95" s="10">
        <f t="shared" si="45"/>
        <v>5853.8</v>
      </c>
      <c r="N95" s="10">
        <f t="shared" si="45"/>
        <v>0</v>
      </c>
      <c r="O95" s="10">
        <f t="shared" si="45"/>
        <v>5966.3</v>
      </c>
      <c r="P95" s="10">
        <f t="shared" si="45"/>
        <v>0</v>
      </c>
      <c r="Q95" s="10">
        <f t="shared" si="45"/>
        <v>5966.3</v>
      </c>
      <c r="R95" s="10">
        <f t="shared" si="45"/>
        <v>0</v>
      </c>
    </row>
    <row r="96" spans="1:18" ht="18.75">
      <c r="A96" s="42" t="s">
        <v>190</v>
      </c>
      <c r="B96" s="15" t="s">
        <v>336</v>
      </c>
      <c r="C96" s="15" t="s">
        <v>133</v>
      </c>
      <c r="D96" s="15" t="s">
        <v>120</v>
      </c>
      <c r="E96" s="15" t="s">
        <v>269</v>
      </c>
      <c r="F96" s="15" t="s">
        <v>189</v>
      </c>
      <c r="G96" s="10">
        <v>5888.5</v>
      </c>
      <c r="H96" s="10"/>
      <c r="I96" s="10">
        <v>5772.1</v>
      </c>
      <c r="J96" s="10"/>
      <c r="K96" s="10">
        <f>L96+M96+N96</f>
        <v>5853.8</v>
      </c>
      <c r="L96" s="10"/>
      <c r="M96" s="10">
        <v>5853.8</v>
      </c>
      <c r="N96" s="10"/>
      <c r="O96" s="10">
        <f>P96+Q96+R96</f>
        <v>5966.3</v>
      </c>
      <c r="P96" s="86"/>
      <c r="Q96" s="86">
        <v>5966.3</v>
      </c>
      <c r="R96" s="86"/>
    </row>
    <row r="97" spans="1:18" ht="56.25">
      <c r="A97" s="42" t="s">
        <v>455</v>
      </c>
      <c r="B97" s="15" t="s">
        <v>336</v>
      </c>
      <c r="C97" s="15" t="s">
        <v>133</v>
      </c>
      <c r="D97" s="15" t="s">
        <v>120</v>
      </c>
      <c r="E97" s="15" t="s">
        <v>461</v>
      </c>
      <c r="F97" s="15"/>
      <c r="G97" s="10">
        <f>G98</f>
        <v>1570.4</v>
      </c>
      <c r="H97" s="10">
        <f aca="true" t="shared" si="46" ref="H97:R97">H98</f>
        <v>0</v>
      </c>
      <c r="I97" s="10">
        <f t="shared" si="46"/>
        <v>1570.4</v>
      </c>
      <c r="J97" s="10">
        <f t="shared" si="46"/>
        <v>0</v>
      </c>
      <c r="K97" s="10">
        <f t="shared" si="46"/>
        <v>1570.4</v>
      </c>
      <c r="L97" s="10">
        <f t="shared" si="46"/>
        <v>0</v>
      </c>
      <c r="M97" s="10">
        <f t="shared" si="46"/>
        <v>1570.4</v>
      </c>
      <c r="N97" s="10">
        <f t="shared" si="46"/>
        <v>0</v>
      </c>
      <c r="O97" s="10">
        <f t="shared" si="46"/>
        <v>1570.4</v>
      </c>
      <c r="P97" s="10">
        <f t="shared" si="46"/>
        <v>0</v>
      </c>
      <c r="Q97" s="10">
        <f t="shared" si="46"/>
        <v>1570.4</v>
      </c>
      <c r="R97" s="10">
        <f t="shared" si="46"/>
        <v>0</v>
      </c>
    </row>
    <row r="98" spans="1:18" ht="18.75">
      <c r="A98" s="42" t="s">
        <v>190</v>
      </c>
      <c r="B98" s="15" t="s">
        <v>336</v>
      </c>
      <c r="C98" s="15" t="s">
        <v>133</v>
      </c>
      <c r="D98" s="15" t="s">
        <v>120</v>
      </c>
      <c r="E98" s="15" t="s">
        <v>461</v>
      </c>
      <c r="F98" s="15" t="s">
        <v>189</v>
      </c>
      <c r="G98" s="10">
        <f>H98+I98+J98</f>
        <v>1570.4</v>
      </c>
      <c r="H98" s="10"/>
      <c r="I98" s="10">
        <v>1570.4</v>
      </c>
      <c r="J98" s="10">
        <v>0</v>
      </c>
      <c r="K98" s="10">
        <f>L98+M98+N98</f>
        <v>1570.4</v>
      </c>
      <c r="L98" s="10"/>
      <c r="M98" s="10">
        <v>1570.4</v>
      </c>
      <c r="N98" s="10"/>
      <c r="O98" s="10">
        <f>P98+Q98+R98</f>
        <v>1570.4</v>
      </c>
      <c r="P98" s="86"/>
      <c r="Q98" s="86">
        <v>1570.4</v>
      </c>
      <c r="R98" s="86"/>
    </row>
    <row r="99" spans="1:18" ht="37.5">
      <c r="A99" s="42" t="s">
        <v>192</v>
      </c>
      <c r="B99" s="15" t="s">
        <v>336</v>
      </c>
      <c r="C99" s="15" t="s">
        <v>133</v>
      </c>
      <c r="D99" s="15" t="s">
        <v>120</v>
      </c>
      <c r="E99" s="15" t="s">
        <v>270</v>
      </c>
      <c r="F99" s="15"/>
      <c r="G99" s="10">
        <f>G100</f>
        <v>15778</v>
      </c>
      <c r="H99" s="10">
        <f aca="true" t="shared" si="47" ref="H99:R99">H100</f>
        <v>1712.5</v>
      </c>
      <c r="I99" s="10">
        <f t="shared" si="47"/>
        <v>13913.6</v>
      </c>
      <c r="J99" s="10">
        <f t="shared" si="47"/>
        <v>0</v>
      </c>
      <c r="K99" s="10">
        <f t="shared" si="47"/>
        <v>16121.800000000001</v>
      </c>
      <c r="L99" s="10">
        <f t="shared" si="47"/>
        <v>1712.5</v>
      </c>
      <c r="M99" s="10">
        <f t="shared" si="47"/>
        <v>14409.300000000001</v>
      </c>
      <c r="N99" s="10">
        <f t="shared" si="47"/>
        <v>0</v>
      </c>
      <c r="O99" s="10">
        <f t="shared" si="47"/>
        <v>16327.900000000001</v>
      </c>
      <c r="P99" s="10">
        <f t="shared" si="47"/>
        <v>1712.5</v>
      </c>
      <c r="Q99" s="10">
        <f t="shared" si="47"/>
        <v>14615.400000000001</v>
      </c>
      <c r="R99" s="10">
        <f t="shared" si="47"/>
        <v>0</v>
      </c>
    </row>
    <row r="100" spans="1:18" ht="18.75">
      <c r="A100" s="42" t="s">
        <v>21</v>
      </c>
      <c r="B100" s="15" t="s">
        <v>336</v>
      </c>
      <c r="C100" s="15" t="s">
        <v>133</v>
      </c>
      <c r="D100" s="15" t="s">
        <v>120</v>
      </c>
      <c r="E100" s="15" t="s">
        <v>271</v>
      </c>
      <c r="F100" s="15"/>
      <c r="G100" s="10">
        <f>G101+G105+G107+G109</f>
        <v>15778</v>
      </c>
      <c r="H100" s="10">
        <f aca="true" t="shared" si="48" ref="H100:R100">H101+H105+H107+H109</f>
        <v>1712.5</v>
      </c>
      <c r="I100" s="10">
        <f t="shared" si="48"/>
        <v>13913.6</v>
      </c>
      <c r="J100" s="10">
        <f t="shared" si="48"/>
        <v>0</v>
      </c>
      <c r="K100" s="10">
        <f t="shared" si="48"/>
        <v>16121.800000000001</v>
      </c>
      <c r="L100" s="10">
        <f t="shared" si="48"/>
        <v>1712.5</v>
      </c>
      <c r="M100" s="10">
        <f t="shared" si="48"/>
        <v>14409.300000000001</v>
      </c>
      <c r="N100" s="10">
        <f t="shared" si="48"/>
        <v>0</v>
      </c>
      <c r="O100" s="10">
        <f t="shared" si="48"/>
        <v>16327.900000000001</v>
      </c>
      <c r="P100" s="10">
        <f t="shared" si="48"/>
        <v>1712.5</v>
      </c>
      <c r="Q100" s="10">
        <f t="shared" si="48"/>
        <v>14615.400000000001</v>
      </c>
      <c r="R100" s="10">
        <f t="shared" si="48"/>
        <v>0</v>
      </c>
    </row>
    <row r="101" spans="1:18" ht="18.75">
      <c r="A101" s="42" t="s">
        <v>135</v>
      </c>
      <c r="B101" s="15" t="s">
        <v>336</v>
      </c>
      <c r="C101" s="15" t="s">
        <v>133</v>
      </c>
      <c r="D101" s="15" t="s">
        <v>120</v>
      </c>
      <c r="E101" s="15" t="s">
        <v>272</v>
      </c>
      <c r="F101" s="15"/>
      <c r="G101" s="10">
        <f>G102+G103+G104</f>
        <v>11219.7</v>
      </c>
      <c r="H101" s="10">
        <f aca="true" t="shared" si="49" ref="H101:R101">H102+H103+H104</f>
        <v>0</v>
      </c>
      <c r="I101" s="10">
        <f t="shared" si="49"/>
        <v>11016</v>
      </c>
      <c r="J101" s="10">
        <f t="shared" si="49"/>
        <v>0</v>
      </c>
      <c r="K101" s="10">
        <f t="shared" si="49"/>
        <v>11511.7</v>
      </c>
      <c r="L101" s="10">
        <f t="shared" si="49"/>
        <v>0</v>
      </c>
      <c r="M101" s="10">
        <f t="shared" si="49"/>
        <v>11511.7</v>
      </c>
      <c r="N101" s="10">
        <f t="shared" si="49"/>
        <v>0</v>
      </c>
      <c r="O101" s="10">
        <f t="shared" si="49"/>
        <v>11717.800000000001</v>
      </c>
      <c r="P101" s="10">
        <f t="shared" si="49"/>
        <v>0</v>
      </c>
      <c r="Q101" s="10">
        <f t="shared" si="49"/>
        <v>11717.800000000001</v>
      </c>
      <c r="R101" s="10">
        <f t="shared" si="49"/>
        <v>0</v>
      </c>
    </row>
    <row r="102" spans="1:18" ht="18.75">
      <c r="A102" s="42" t="s">
        <v>675</v>
      </c>
      <c r="B102" s="15" t="s">
        <v>336</v>
      </c>
      <c r="C102" s="15" t="s">
        <v>133</v>
      </c>
      <c r="D102" s="15" t="s">
        <v>120</v>
      </c>
      <c r="E102" s="15" t="s">
        <v>272</v>
      </c>
      <c r="F102" s="15" t="s">
        <v>152</v>
      </c>
      <c r="G102" s="10">
        <v>9209.1</v>
      </c>
      <c r="H102" s="10"/>
      <c r="I102" s="10">
        <v>9098.8</v>
      </c>
      <c r="J102" s="10"/>
      <c r="K102" s="10">
        <f>L102+M102+N102</f>
        <v>9841.6</v>
      </c>
      <c r="L102" s="10"/>
      <c r="M102" s="10">
        <v>9841.6</v>
      </c>
      <c r="N102" s="10"/>
      <c r="O102" s="10">
        <f>P102+Q102+R102</f>
        <v>10047.7</v>
      </c>
      <c r="P102" s="86"/>
      <c r="Q102" s="86">
        <v>10047.7</v>
      </c>
      <c r="R102" s="86"/>
    </row>
    <row r="103" spans="1:18" ht="37.5">
      <c r="A103" s="42" t="s">
        <v>92</v>
      </c>
      <c r="B103" s="15" t="s">
        <v>336</v>
      </c>
      <c r="C103" s="15" t="s">
        <v>133</v>
      </c>
      <c r="D103" s="15" t="s">
        <v>120</v>
      </c>
      <c r="E103" s="15" t="s">
        <v>272</v>
      </c>
      <c r="F103" s="15" t="s">
        <v>177</v>
      </c>
      <c r="G103" s="10">
        <v>1985.6</v>
      </c>
      <c r="H103" s="10"/>
      <c r="I103" s="10">
        <v>1892.2</v>
      </c>
      <c r="J103" s="10"/>
      <c r="K103" s="10">
        <f>L103+M103+N103</f>
        <v>1645.1</v>
      </c>
      <c r="L103" s="10"/>
      <c r="M103" s="10">
        <v>1645.1</v>
      </c>
      <c r="N103" s="10"/>
      <c r="O103" s="10">
        <f>P103+Q103+R103</f>
        <v>1645.1</v>
      </c>
      <c r="P103" s="86"/>
      <c r="Q103" s="86">
        <v>1645.1</v>
      </c>
      <c r="R103" s="86"/>
    </row>
    <row r="104" spans="1:18" ht="18.75">
      <c r="A104" s="42" t="s">
        <v>175</v>
      </c>
      <c r="B104" s="15" t="s">
        <v>336</v>
      </c>
      <c r="C104" s="15" t="s">
        <v>133</v>
      </c>
      <c r="D104" s="15" t="s">
        <v>120</v>
      </c>
      <c r="E104" s="15" t="s">
        <v>272</v>
      </c>
      <c r="F104" s="15" t="s">
        <v>176</v>
      </c>
      <c r="G104" s="10">
        <f>H104+I104+J104</f>
        <v>25</v>
      </c>
      <c r="H104" s="10"/>
      <c r="I104" s="10">
        <v>25</v>
      </c>
      <c r="J104" s="10"/>
      <c r="K104" s="10">
        <f>L104+M104+N104</f>
        <v>25</v>
      </c>
      <c r="L104" s="10"/>
      <c r="M104" s="10">
        <v>25</v>
      </c>
      <c r="N104" s="10"/>
      <c r="O104" s="10">
        <f>P104+Q104+R104</f>
        <v>25</v>
      </c>
      <c r="P104" s="86"/>
      <c r="Q104" s="86">
        <v>25</v>
      </c>
      <c r="R104" s="86"/>
    </row>
    <row r="105" spans="1:18" ht="56.25">
      <c r="A105" s="42" t="s">
        <v>455</v>
      </c>
      <c r="B105" s="15" t="s">
        <v>336</v>
      </c>
      <c r="C105" s="15" t="s">
        <v>133</v>
      </c>
      <c r="D105" s="15" t="s">
        <v>120</v>
      </c>
      <c r="E105" s="15" t="s">
        <v>462</v>
      </c>
      <c r="F105" s="15"/>
      <c r="G105" s="10">
        <f>G106</f>
        <v>2803.4</v>
      </c>
      <c r="H105" s="10">
        <f aca="true" t="shared" si="50" ref="H105:R105">H106</f>
        <v>0</v>
      </c>
      <c r="I105" s="10">
        <f t="shared" si="50"/>
        <v>2803.4</v>
      </c>
      <c r="J105" s="10">
        <f t="shared" si="50"/>
        <v>0</v>
      </c>
      <c r="K105" s="10">
        <f t="shared" si="50"/>
        <v>2803.4</v>
      </c>
      <c r="L105" s="10">
        <f t="shared" si="50"/>
        <v>0</v>
      </c>
      <c r="M105" s="10">
        <f t="shared" si="50"/>
        <v>2803.4</v>
      </c>
      <c r="N105" s="10">
        <f t="shared" si="50"/>
        <v>0</v>
      </c>
      <c r="O105" s="10">
        <f t="shared" si="50"/>
        <v>2803.4</v>
      </c>
      <c r="P105" s="10">
        <f t="shared" si="50"/>
        <v>0</v>
      </c>
      <c r="Q105" s="10">
        <f t="shared" si="50"/>
        <v>2803.4</v>
      </c>
      <c r="R105" s="10">
        <f t="shared" si="50"/>
        <v>0</v>
      </c>
    </row>
    <row r="106" spans="1:18" ht="18.75">
      <c r="A106" s="42" t="s">
        <v>675</v>
      </c>
      <c r="B106" s="15" t="s">
        <v>336</v>
      </c>
      <c r="C106" s="15" t="s">
        <v>133</v>
      </c>
      <c r="D106" s="15" t="s">
        <v>120</v>
      </c>
      <c r="E106" s="15" t="s">
        <v>462</v>
      </c>
      <c r="F106" s="15" t="s">
        <v>152</v>
      </c>
      <c r="G106" s="10">
        <f>H106+I106+J106</f>
        <v>2803.4</v>
      </c>
      <c r="H106" s="10"/>
      <c r="I106" s="10">
        <v>2803.4</v>
      </c>
      <c r="J106" s="10"/>
      <c r="K106" s="10">
        <f>L106+M106+N106</f>
        <v>2803.4</v>
      </c>
      <c r="L106" s="10"/>
      <c r="M106" s="10">
        <v>2803.4</v>
      </c>
      <c r="N106" s="10"/>
      <c r="O106" s="10">
        <f>P106+Q106+R106</f>
        <v>2803.4</v>
      </c>
      <c r="P106" s="86"/>
      <c r="Q106" s="86">
        <v>2803.4</v>
      </c>
      <c r="R106" s="86"/>
    </row>
    <row r="107" spans="1:18" ht="18.75">
      <c r="A107" s="45" t="s">
        <v>430</v>
      </c>
      <c r="B107" s="15" t="s">
        <v>336</v>
      </c>
      <c r="C107" s="15" t="s">
        <v>133</v>
      </c>
      <c r="D107" s="15" t="s">
        <v>120</v>
      </c>
      <c r="E107" s="15" t="s">
        <v>429</v>
      </c>
      <c r="F107" s="15"/>
      <c r="G107" s="10">
        <f>G108</f>
        <v>340</v>
      </c>
      <c r="H107" s="10">
        <f aca="true" t="shared" si="51" ref="H107:R107">H108</f>
        <v>340</v>
      </c>
      <c r="I107" s="10">
        <f t="shared" si="51"/>
        <v>0</v>
      </c>
      <c r="J107" s="10">
        <f t="shared" si="51"/>
        <v>0</v>
      </c>
      <c r="K107" s="10">
        <f t="shared" si="51"/>
        <v>340</v>
      </c>
      <c r="L107" s="10">
        <f t="shared" si="51"/>
        <v>340</v>
      </c>
      <c r="M107" s="10">
        <f t="shared" si="51"/>
        <v>0</v>
      </c>
      <c r="N107" s="10">
        <f t="shared" si="51"/>
        <v>0</v>
      </c>
      <c r="O107" s="10">
        <f t="shared" si="51"/>
        <v>340</v>
      </c>
      <c r="P107" s="10">
        <f t="shared" si="51"/>
        <v>340</v>
      </c>
      <c r="Q107" s="10">
        <f t="shared" si="51"/>
        <v>0</v>
      </c>
      <c r="R107" s="10">
        <f t="shared" si="51"/>
        <v>0</v>
      </c>
    </row>
    <row r="108" spans="1:18" ht="37.5">
      <c r="A108" s="42" t="s">
        <v>92</v>
      </c>
      <c r="B108" s="15" t="s">
        <v>336</v>
      </c>
      <c r="C108" s="15" t="s">
        <v>133</v>
      </c>
      <c r="D108" s="15" t="s">
        <v>120</v>
      </c>
      <c r="E108" s="15" t="s">
        <v>429</v>
      </c>
      <c r="F108" s="15" t="s">
        <v>177</v>
      </c>
      <c r="G108" s="10">
        <f>H108+I108+J108</f>
        <v>340</v>
      </c>
      <c r="H108" s="10">
        <v>340</v>
      </c>
      <c r="I108" s="10"/>
      <c r="J108" s="10"/>
      <c r="K108" s="10">
        <f>L108+M108+N108</f>
        <v>340</v>
      </c>
      <c r="L108" s="10">
        <v>340</v>
      </c>
      <c r="M108" s="10"/>
      <c r="N108" s="10"/>
      <c r="O108" s="10">
        <f>+R108+Q108+P108</f>
        <v>340</v>
      </c>
      <c r="P108" s="18">
        <v>340</v>
      </c>
      <c r="Q108" s="18"/>
      <c r="R108" s="18"/>
    </row>
    <row r="109" spans="1:18" ht="37.5">
      <c r="A109" s="42" t="s">
        <v>505</v>
      </c>
      <c r="B109" s="15" t="s">
        <v>336</v>
      </c>
      <c r="C109" s="15" t="s">
        <v>133</v>
      </c>
      <c r="D109" s="15" t="s">
        <v>120</v>
      </c>
      <c r="E109" s="15" t="s">
        <v>515</v>
      </c>
      <c r="F109" s="15"/>
      <c r="G109" s="10">
        <f>G110</f>
        <v>1414.9</v>
      </c>
      <c r="H109" s="10">
        <f aca="true" t="shared" si="52" ref="H109:R109">H110</f>
        <v>1372.5</v>
      </c>
      <c r="I109" s="10">
        <f t="shared" si="52"/>
        <v>94.2</v>
      </c>
      <c r="J109" s="10">
        <f t="shared" si="52"/>
        <v>0</v>
      </c>
      <c r="K109" s="10">
        <f t="shared" si="52"/>
        <v>1466.7</v>
      </c>
      <c r="L109" s="10">
        <f t="shared" si="52"/>
        <v>1372.5</v>
      </c>
      <c r="M109" s="10">
        <f t="shared" si="52"/>
        <v>94.2</v>
      </c>
      <c r="N109" s="10">
        <f t="shared" si="52"/>
        <v>0</v>
      </c>
      <c r="O109" s="10">
        <f t="shared" si="52"/>
        <v>1466.7</v>
      </c>
      <c r="P109" s="10">
        <f t="shared" si="52"/>
        <v>1372.5</v>
      </c>
      <c r="Q109" s="10">
        <f t="shared" si="52"/>
        <v>94.2</v>
      </c>
      <c r="R109" s="10">
        <f t="shared" si="52"/>
        <v>0</v>
      </c>
    </row>
    <row r="110" spans="1:18" ht="37.5">
      <c r="A110" s="42" t="s">
        <v>92</v>
      </c>
      <c r="B110" s="15" t="s">
        <v>336</v>
      </c>
      <c r="C110" s="15" t="s">
        <v>133</v>
      </c>
      <c r="D110" s="15" t="s">
        <v>120</v>
      </c>
      <c r="E110" s="15" t="s">
        <v>516</v>
      </c>
      <c r="F110" s="15" t="s">
        <v>177</v>
      </c>
      <c r="G110" s="10">
        <v>1414.9</v>
      </c>
      <c r="H110" s="10">
        <v>1372.5</v>
      </c>
      <c r="I110" s="10">
        <v>94.2</v>
      </c>
      <c r="J110" s="10"/>
      <c r="K110" s="10">
        <f>L110+M110+N110</f>
        <v>1466.7</v>
      </c>
      <c r="L110" s="101">
        <v>1372.5</v>
      </c>
      <c r="M110" s="10">
        <v>94.2</v>
      </c>
      <c r="N110" s="10"/>
      <c r="O110" s="10">
        <f>P110+Q110+R110</f>
        <v>1466.7</v>
      </c>
      <c r="P110" s="91">
        <v>1372.5</v>
      </c>
      <c r="Q110" s="91">
        <v>94.2</v>
      </c>
      <c r="R110" s="91"/>
    </row>
    <row r="111" spans="1:18" ht="37.5">
      <c r="A111" s="42" t="s">
        <v>414</v>
      </c>
      <c r="B111" s="15" t="s">
        <v>336</v>
      </c>
      <c r="C111" s="15" t="s">
        <v>133</v>
      </c>
      <c r="D111" s="15" t="s">
        <v>120</v>
      </c>
      <c r="E111" s="15" t="s">
        <v>273</v>
      </c>
      <c r="F111" s="15"/>
      <c r="G111" s="10">
        <f>G112</f>
        <v>3554.6</v>
      </c>
      <c r="H111" s="10">
        <f aca="true" t="shared" si="53" ref="H111:R111">H112</f>
        <v>0</v>
      </c>
      <c r="I111" s="10">
        <f t="shared" si="53"/>
        <v>3554.6</v>
      </c>
      <c r="J111" s="10">
        <f t="shared" si="53"/>
        <v>0</v>
      </c>
      <c r="K111" s="10">
        <f t="shared" si="53"/>
        <v>3451.1</v>
      </c>
      <c r="L111" s="10">
        <f t="shared" si="53"/>
        <v>0</v>
      </c>
      <c r="M111" s="10">
        <f t="shared" si="53"/>
        <v>3451.1</v>
      </c>
      <c r="N111" s="10">
        <f t="shared" si="53"/>
        <v>0</v>
      </c>
      <c r="O111" s="10">
        <f t="shared" si="53"/>
        <v>3505</v>
      </c>
      <c r="P111" s="10">
        <f t="shared" si="53"/>
        <v>0</v>
      </c>
      <c r="Q111" s="10">
        <f t="shared" si="53"/>
        <v>3505</v>
      </c>
      <c r="R111" s="10">
        <f t="shared" si="53"/>
        <v>0</v>
      </c>
    </row>
    <row r="112" spans="1:18" ht="37.5">
      <c r="A112" s="42" t="s">
        <v>375</v>
      </c>
      <c r="B112" s="15" t="s">
        <v>336</v>
      </c>
      <c r="C112" s="15" t="s">
        <v>133</v>
      </c>
      <c r="D112" s="15" t="s">
        <v>120</v>
      </c>
      <c r="E112" s="15" t="s">
        <v>274</v>
      </c>
      <c r="F112" s="15"/>
      <c r="G112" s="10">
        <f>G113+G115</f>
        <v>3554.6</v>
      </c>
      <c r="H112" s="10">
        <f aca="true" t="shared" si="54" ref="H112:R112">H113+H115</f>
        <v>0</v>
      </c>
      <c r="I112" s="10">
        <f t="shared" si="54"/>
        <v>3554.6</v>
      </c>
      <c r="J112" s="10">
        <f t="shared" si="54"/>
        <v>0</v>
      </c>
      <c r="K112" s="10">
        <f t="shared" si="54"/>
        <v>3451.1</v>
      </c>
      <c r="L112" s="10">
        <f t="shared" si="54"/>
        <v>0</v>
      </c>
      <c r="M112" s="10">
        <f t="shared" si="54"/>
        <v>3451.1</v>
      </c>
      <c r="N112" s="10">
        <f t="shared" si="54"/>
        <v>0</v>
      </c>
      <c r="O112" s="10">
        <f t="shared" si="54"/>
        <v>3505</v>
      </c>
      <c r="P112" s="10">
        <f t="shared" si="54"/>
        <v>0</v>
      </c>
      <c r="Q112" s="10">
        <f t="shared" si="54"/>
        <v>3505</v>
      </c>
      <c r="R112" s="10">
        <f t="shared" si="54"/>
        <v>0</v>
      </c>
    </row>
    <row r="113" spans="1:18" ht="18.75">
      <c r="A113" s="42" t="s">
        <v>374</v>
      </c>
      <c r="B113" s="15" t="s">
        <v>336</v>
      </c>
      <c r="C113" s="15" t="s">
        <v>133</v>
      </c>
      <c r="D113" s="15" t="s">
        <v>120</v>
      </c>
      <c r="E113" s="15" t="s">
        <v>373</v>
      </c>
      <c r="F113" s="15"/>
      <c r="G113" s="10">
        <f>G114</f>
        <v>2944.1</v>
      </c>
      <c r="H113" s="10">
        <f aca="true" t="shared" si="55" ref="H113:R113">H114</f>
        <v>0</v>
      </c>
      <c r="I113" s="10">
        <f t="shared" si="55"/>
        <v>2944.1</v>
      </c>
      <c r="J113" s="10">
        <f t="shared" si="55"/>
        <v>0</v>
      </c>
      <c r="K113" s="10">
        <f t="shared" si="55"/>
        <v>2840.6</v>
      </c>
      <c r="L113" s="10">
        <f t="shared" si="55"/>
        <v>0</v>
      </c>
      <c r="M113" s="10">
        <f t="shared" si="55"/>
        <v>2840.6</v>
      </c>
      <c r="N113" s="10">
        <f t="shared" si="55"/>
        <v>0</v>
      </c>
      <c r="O113" s="10">
        <f t="shared" si="55"/>
        <v>2894.5</v>
      </c>
      <c r="P113" s="10">
        <f t="shared" si="55"/>
        <v>0</v>
      </c>
      <c r="Q113" s="10">
        <f t="shared" si="55"/>
        <v>2894.5</v>
      </c>
      <c r="R113" s="10">
        <f t="shared" si="55"/>
        <v>0</v>
      </c>
    </row>
    <row r="114" spans="1:18" ht="18.75">
      <c r="A114" s="42" t="s">
        <v>190</v>
      </c>
      <c r="B114" s="15" t="s">
        <v>336</v>
      </c>
      <c r="C114" s="15" t="s">
        <v>133</v>
      </c>
      <c r="D114" s="15" t="s">
        <v>120</v>
      </c>
      <c r="E114" s="15" t="s">
        <v>373</v>
      </c>
      <c r="F114" s="15" t="s">
        <v>189</v>
      </c>
      <c r="G114" s="10">
        <f>H114+I114+J114</f>
        <v>2944.1</v>
      </c>
      <c r="H114" s="10"/>
      <c r="I114" s="10">
        <v>2944.1</v>
      </c>
      <c r="J114" s="10"/>
      <c r="K114" s="10">
        <f>L114+M114+N114</f>
        <v>2840.6</v>
      </c>
      <c r="L114" s="10"/>
      <c r="M114" s="10">
        <v>2840.6</v>
      </c>
      <c r="N114" s="10"/>
      <c r="O114" s="10">
        <f>P114+Q114+R114</f>
        <v>2894.5</v>
      </c>
      <c r="P114" s="86"/>
      <c r="Q114" s="86">
        <v>2894.5</v>
      </c>
      <c r="R114" s="86"/>
    </row>
    <row r="115" spans="1:18" ht="56.25">
      <c r="A115" s="42" t="s">
        <v>455</v>
      </c>
      <c r="B115" s="15" t="s">
        <v>336</v>
      </c>
      <c r="C115" s="15" t="s">
        <v>133</v>
      </c>
      <c r="D115" s="15" t="s">
        <v>120</v>
      </c>
      <c r="E115" s="15" t="s">
        <v>463</v>
      </c>
      <c r="F115" s="15"/>
      <c r="G115" s="10">
        <f>G116</f>
        <v>610.5</v>
      </c>
      <c r="H115" s="10">
        <f aca="true" t="shared" si="56" ref="H115:R115">H116</f>
        <v>0</v>
      </c>
      <c r="I115" s="10">
        <f t="shared" si="56"/>
        <v>610.5</v>
      </c>
      <c r="J115" s="10">
        <f t="shared" si="56"/>
        <v>0</v>
      </c>
      <c r="K115" s="10">
        <f t="shared" si="56"/>
        <v>610.5</v>
      </c>
      <c r="L115" s="10">
        <f t="shared" si="56"/>
        <v>0</v>
      </c>
      <c r="M115" s="10">
        <f t="shared" si="56"/>
        <v>610.5</v>
      </c>
      <c r="N115" s="10">
        <f t="shared" si="56"/>
        <v>0</v>
      </c>
      <c r="O115" s="10">
        <f t="shared" si="56"/>
        <v>610.5</v>
      </c>
      <c r="P115" s="10">
        <f t="shared" si="56"/>
        <v>0</v>
      </c>
      <c r="Q115" s="10">
        <f t="shared" si="56"/>
        <v>610.5</v>
      </c>
      <c r="R115" s="10">
        <f t="shared" si="56"/>
        <v>0</v>
      </c>
    </row>
    <row r="116" spans="1:18" ht="18.75">
      <c r="A116" s="42" t="s">
        <v>190</v>
      </c>
      <c r="B116" s="15" t="s">
        <v>336</v>
      </c>
      <c r="C116" s="15" t="s">
        <v>133</v>
      </c>
      <c r="D116" s="15" t="s">
        <v>120</v>
      </c>
      <c r="E116" s="15" t="s">
        <v>463</v>
      </c>
      <c r="F116" s="15" t="s">
        <v>189</v>
      </c>
      <c r="G116" s="10">
        <f>H116+I116+J116</f>
        <v>610.5</v>
      </c>
      <c r="H116" s="10"/>
      <c r="I116" s="10">
        <v>610.5</v>
      </c>
      <c r="J116" s="10"/>
      <c r="K116" s="10">
        <f>L116+M116+N116</f>
        <v>610.5</v>
      </c>
      <c r="L116" s="10"/>
      <c r="M116" s="10">
        <v>610.5</v>
      </c>
      <c r="N116" s="10"/>
      <c r="O116" s="10">
        <f>P116+Q116+R116</f>
        <v>610.5</v>
      </c>
      <c r="P116" s="86"/>
      <c r="Q116" s="86">
        <v>610.5</v>
      </c>
      <c r="R116" s="86"/>
    </row>
    <row r="117" spans="1:18" ht="18.75">
      <c r="A117" s="42" t="s">
        <v>161</v>
      </c>
      <c r="B117" s="15" t="s">
        <v>336</v>
      </c>
      <c r="C117" s="15" t="s">
        <v>133</v>
      </c>
      <c r="D117" s="15" t="s">
        <v>121</v>
      </c>
      <c r="E117" s="15"/>
      <c r="F117" s="15"/>
      <c r="G117" s="10">
        <f>G118+G126</f>
        <v>1162.9</v>
      </c>
      <c r="H117" s="10">
        <f aca="true" t="shared" si="57" ref="H117:R117">H118+H126</f>
        <v>0</v>
      </c>
      <c r="I117" s="10">
        <f t="shared" si="57"/>
        <v>1151.7</v>
      </c>
      <c r="J117" s="10">
        <f t="shared" si="57"/>
        <v>0</v>
      </c>
      <c r="K117" s="10">
        <f t="shared" si="57"/>
        <v>1151.7</v>
      </c>
      <c r="L117" s="10">
        <f t="shared" si="57"/>
        <v>0</v>
      </c>
      <c r="M117" s="10">
        <f t="shared" si="57"/>
        <v>1151.7</v>
      </c>
      <c r="N117" s="10">
        <f t="shared" si="57"/>
        <v>0</v>
      </c>
      <c r="O117" s="10">
        <f t="shared" si="57"/>
        <v>1151.7</v>
      </c>
      <c r="P117" s="10">
        <f t="shared" si="57"/>
        <v>0</v>
      </c>
      <c r="Q117" s="10">
        <f t="shared" si="57"/>
        <v>1151.7</v>
      </c>
      <c r="R117" s="10">
        <f t="shared" si="57"/>
        <v>0</v>
      </c>
    </row>
    <row r="118" spans="1:18" ht="37.5">
      <c r="A118" s="42" t="s">
        <v>626</v>
      </c>
      <c r="B118" s="15" t="s">
        <v>336</v>
      </c>
      <c r="C118" s="15" t="s">
        <v>133</v>
      </c>
      <c r="D118" s="15" t="s">
        <v>121</v>
      </c>
      <c r="E118" s="15" t="s">
        <v>263</v>
      </c>
      <c r="F118" s="15"/>
      <c r="G118" s="10">
        <f>G119</f>
        <v>1155.9</v>
      </c>
      <c r="H118" s="10">
        <f aca="true" t="shared" si="58" ref="H118:R119">H119</f>
        <v>0</v>
      </c>
      <c r="I118" s="10">
        <f t="shared" si="58"/>
        <v>1144.7</v>
      </c>
      <c r="J118" s="10">
        <f t="shared" si="58"/>
        <v>0</v>
      </c>
      <c r="K118" s="10">
        <f t="shared" si="58"/>
        <v>1144.7</v>
      </c>
      <c r="L118" s="10">
        <f t="shared" si="58"/>
        <v>0</v>
      </c>
      <c r="M118" s="10">
        <f t="shared" si="58"/>
        <v>1144.7</v>
      </c>
      <c r="N118" s="10">
        <f t="shared" si="58"/>
        <v>0</v>
      </c>
      <c r="O118" s="10">
        <f t="shared" si="58"/>
        <v>1144.7</v>
      </c>
      <c r="P118" s="10">
        <f t="shared" si="58"/>
        <v>0</v>
      </c>
      <c r="Q118" s="10">
        <f t="shared" si="58"/>
        <v>1144.7</v>
      </c>
      <c r="R118" s="10">
        <f t="shared" si="58"/>
        <v>0</v>
      </c>
    </row>
    <row r="119" spans="1:18" ht="37.5">
      <c r="A119" s="42" t="s">
        <v>223</v>
      </c>
      <c r="B119" s="15" t="s">
        <v>336</v>
      </c>
      <c r="C119" s="15" t="s">
        <v>133</v>
      </c>
      <c r="D119" s="15" t="s">
        <v>121</v>
      </c>
      <c r="E119" s="15" t="s">
        <v>370</v>
      </c>
      <c r="F119" s="15"/>
      <c r="G119" s="10">
        <f>G120</f>
        <v>1155.9</v>
      </c>
      <c r="H119" s="10">
        <f t="shared" si="58"/>
        <v>0</v>
      </c>
      <c r="I119" s="10">
        <f t="shared" si="58"/>
        <v>1144.7</v>
      </c>
      <c r="J119" s="10">
        <f t="shared" si="58"/>
        <v>0</v>
      </c>
      <c r="K119" s="10">
        <f t="shared" si="58"/>
        <v>1144.7</v>
      </c>
      <c r="L119" s="10">
        <f t="shared" si="58"/>
        <v>0</v>
      </c>
      <c r="M119" s="10">
        <f t="shared" si="58"/>
        <v>1144.7</v>
      </c>
      <c r="N119" s="10">
        <f t="shared" si="58"/>
        <v>0</v>
      </c>
      <c r="O119" s="10">
        <f t="shared" si="58"/>
        <v>1144.7</v>
      </c>
      <c r="P119" s="10">
        <f t="shared" si="58"/>
        <v>0</v>
      </c>
      <c r="Q119" s="10">
        <f t="shared" si="58"/>
        <v>1144.7</v>
      </c>
      <c r="R119" s="10">
        <f t="shared" si="58"/>
        <v>0</v>
      </c>
    </row>
    <row r="120" spans="1:18" ht="42.75" customHeight="1">
      <c r="A120" s="42" t="s">
        <v>335</v>
      </c>
      <c r="B120" s="15" t="s">
        <v>336</v>
      </c>
      <c r="C120" s="15" t="s">
        <v>133</v>
      </c>
      <c r="D120" s="15" t="s">
        <v>121</v>
      </c>
      <c r="E120" s="15" t="s">
        <v>371</v>
      </c>
      <c r="F120" s="15"/>
      <c r="G120" s="10">
        <f>G121+G124</f>
        <v>1155.9</v>
      </c>
      <c r="H120" s="10">
        <f aca="true" t="shared" si="59" ref="H120:R120">H121+H124</f>
        <v>0</v>
      </c>
      <c r="I120" s="10">
        <f t="shared" si="59"/>
        <v>1144.7</v>
      </c>
      <c r="J120" s="10">
        <f t="shared" si="59"/>
        <v>0</v>
      </c>
      <c r="K120" s="10">
        <f t="shared" si="59"/>
        <v>1144.7</v>
      </c>
      <c r="L120" s="10">
        <f t="shared" si="59"/>
        <v>0</v>
      </c>
      <c r="M120" s="10">
        <f t="shared" si="59"/>
        <v>1144.7</v>
      </c>
      <c r="N120" s="10">
        <f t="shared" si="59"/>
        <v>0</v>
      </c>
      <c r="O120" s="10">
        <f t="shared" si="59"/>
        <v>1144.7</v>
      </c>
      <c r="P120" s="10">
        <f t="shared" si="59"/>
        <v>0</v>
      </c>
      <c r="Q120" s="10">
        <f t="shared" si="59"/>
        <v>1144.7</v>
      </c>
      <c r="R120" s="10">
        <f t="shared" si="59"/>
        <v>0</v>
      </c>
    </row>
    <row r="121" spans="1:18" ht="18.75">
      <c r="A121" s="42" t="s">
        <v>188</v>
      </c>
      <c r="B121" s="15" t="s">
        <v>336</v>
      </c>
      <c r="C121" s="15" t="s">
        <v>133</v>
      </c>
      <c r="D121" s="15" t="s">
        <v>121</v>
      </c>
      <c r="E121" s="15" t="s">
        <v>372</v>
      </c>
      <c r="F121" s="15"/>
      <c r="G121" s="10">
        <f>G122+G123</f>
        <v>901.4000000000001</v>
      </c>
      <c r="H121" s="10">
        <f aca="true" t="shared" si="60" ref="H121:R121">H122+H123</f>
        <v>0</v>
      </c>
      <c r="I121" s="10">
        <f t="shared" si="60"/>
        <v>890.2</v>
      </c>
      <c r="J121" s="10">
        <f t="shared" si="60"/>
        <v>0</v>
      </c>
      <c r="K121" s="10">
        <f t="shared" si="60"/>
        <v>890.2</v>
      </c>
      <c r="L121" s="10">
        <f t="shared" si="60"/>
        <v>0</v>
      </c>
      <c r="M121" s="10">
        <f t="shared" si="60"/>
        <v>890.2</v>
      </c>
      <c r="N121" s="10">
        <f t="shared" si="60"/>
        <v>0</v>
      </c>
      <c r="O121" s="10">
        <f t="shared" si="60"/>
        <v>890.2</v>
      </c>
      <c r="P121" s="10">
        <f t="shared" si="60"/>
        <v>0</v>
      </c>
      <c r="Q121" s="10">
        <f t="shared" si="60"/>
        <v>890.2</v>
      </c>
      <c r="R121" s="10">
        <f t="shared" si="60"/>
        <v>0</v>
      </c>
    </row>
    <row r="122" spans="1:18" ht="27.75" customHeight="1">
      <c r="A122" s="42" t="s">
        <v>173</v>
      </c>
      <c r="B122" s="15" t="s">
        <v>336</v>
      </c>
      <c r="C122" s="15" t="s">
        <v>133</v>
      </c>
      <c r="D122" s="15" t="s">
        <v>121</v>
      </c>
      <c r="E122" s="15" t="s">
        <v>372</v>
      </c>
      <c r="F122" s="15" t="s">
        <v>174</v>
      </c>
      <c r="G122" s="10">
        <v>835.7</v>
      </c>
      <c r="H122" s="10"/>
      <c r="I122" s="10">
        <v>824.5</v>
      </c>
      <c r="J122" s="10"/>
      <c r="K122" s="10">
        <f>L122+M122+N122</f>
        <v>824.5</v>
      </c>
      <c r="L122" s="10"/>
      <c r="M122" s="10">
        <v>824.5</v>
      </c>
      <c r="N122" s="10"/>
      <c r="O122" s="10">
        <f>P122+Q122+R122</f>
        <v>824.5</v>
      </c>
      <c r="P122" s="86"/>
      <c r="Q122" s="10">
        <v>824.5</v>
      </c>
      <c r="R122" s="86"/>
    </row>
    <row r="123" spans="1:18" ht="37.5">
      <c r="A123" s="42" t="s">
        <v>92</v>
      </c>
      <c r="B123" s="15" t="s">
        <v>336</v>
      </c>
      <c r="C123" s="15" t="s">
        <v>133</v>
      </c>
      <c r="D123" s="15" t="s">
        <v>121</v>
      </c>
      <c r="E123" s="15" t="s">
        <v>372</v>
      </c>
      <c r="F123" s="15" t="s">
        <v>177</v>
      </c>
      <c r="G123" s="10">
        <f>H123+I123+J123</f>
        <v>65.7</v>
      </c>
      <c r="H123" s="10"/>
      <c r="I123" s="10">
        <v>65.7</v>
      </c>
      <c r="J123" s="10"/>
      <c r="K123" s="10">
        <f>L123+M123+N123</f>
        <v>65.7</v>
      </c>
      <c r="L123" s="10"/>
      <c r="M123" s="10">
        <v>65.7</v>
      </c>
      <c r="N123" s="10"/>
      <c r="O123" s="10">
        <f>P123+Q123+R123</f>
        <v>65.7</v>
      </c>
      <c r="P123" s="86"/>
      <c r="Q123" s="10">
        <v>65.7</v>
      </c>
      <c r="R123" s="86"/>
    </row>
    <row r="124" spans="1:18" ht="56.25">
      <c r="A124" s="42" t="s">
        <v>455</v>
      </c>
      <c r="B124" s="15" t="s">
        <v>336</v>
      </c>
      <c r="C124" s="15" t="s">
        <v>133</v>
      </c>
      <c r="D124" s="15" t="s">
        <v>121</v>
      </c>
      <c r="E124" s="15" t="s">
        <v>467</v>
      </c>
      <c r="F124" s="15"/>
      <c r="G124" s="10">
        <f>G125</f>
        <v>254.5</v>
      </c>
      <c r="H124" s="10">
        <f aca="true" t="shared" si="61" ref="H124:R124">H125</f>
        <v>0</v>
      </c>
      <c r="I124" s="10">
        <f t="shared" si="61"/>
        <v>254.5</v>
      </c>
      <c r="J124" s="10">
        <f t="shared" si="61"/>
        <v>0</v>
      </c>
      <c r="K124" s="10">
        <f t="shared" si="61"/>
        <v>254.5</v>
      </c>
      <c r="L124" s="10">
        <f t="shared" si="61"/>
        <v>0</v>
      </c>
      <c r="M124" s="10">
        <f t="shared" si="61"/>
        <v>254.5</v>
      </c>
      <c r="N124" s="10">
        <f t="shared" si="61"/>
        <v>0</v>
      </c>
      <c r="O124" s="10">
        <f t="shared" si="61"/>
        <v>254.5</v>
      </c>
      <c r="P124" s="10">
        <f t="shared" si="61"/>
        <v>0</v>
      </c>
      <c r="Q124" s="10">
        <f t="shared" si="61"/>
        <v>254.5</v>
      </c>
      <c r="R124" s="10">
        <f t="shared" si="61"/>
        <v>0</v>
      </c>
    </row>
    <row r="125" spans="1:18" ht="25.5" customHeight="1">
      <c r="A125" s="42" t="s">
        <v>173</v>
      </c>
      <c r="B125" s="15" t="s">
        <v>336</v>
      </c>
      <c r="C125" s="15" t="s">
        <v>133</v>
      </c>
      <c r="D125" s="15" t="s">
        <v>121</v>
      </c>
      <c r="E125" s="15" t="s">
        <v>467</v>
      </c>
      <c r="F125" s="15" t="s">
        <v>174</v>
      </c>
      <c r="G125" s="10">
        <f>H125+I125+J125</f>
        <v>254.5</v>
      </c>
      <c r="H125" s="10"/>
      <c r="I125" s="10">
        <v>254.5</v>
      </c>
      <c r="J125" s="10"/>
      <c r="K125" s="10">
        <f>L125+M125+N125</f>
        <v>254.5</v>
      </c>
      <c r="L125" s="10"/>
      <c r="M125" s="10">
        <v>254.5</v>
      </c>
      <c r="N125" s="10"/>
      <c r="O125" s="10">
        <f>P125+Q125+R125</f>
        <v>254.5</v>
      </c>
      <c r="P125" s="86"/>
      <c r="Q125" s="86">
        <v>254.5</v>
      </c>
      <c r="R125" s="86"/>
    </row>
    <row r="126" spans="1:18" ht="56.25">
      <c r="A126" s="42" t="s">
        <v>538</v>
      </c>
      <c r="B126" s="15" t="s">
        <v>336</v>
      </c>
      <c r="C126" s="15" t="s">
        <v>133</v>
      </c>
      <c r="D126" s="15" t="s">
        <v>121</v>
      </c>
      <c r="E126" s="15" t="s">
        <v>246</v>
      </c>
      <c r="F126" s="15"/>
      <c r="G126" s="10">
        <f>G127</f>
        <v>7</v>
      </c>
      <c r="H126" s="10">
        <f aca="true" t="shared" si="62" ref="H126:Q129">H127</f>
        <v>0</v>
      </c>
      <c r="I126" s="10">
        <f t="shared" si="62"/>
        <v>7</v>
      </c>
      <c r="J126" s="10">
        <f t="shared" si="62"/>
        <v>0</v>
      </c>
      <c r="K126" s="10">
        <f t="shared" si="62"/>
        <v>7</v>
      </c>
      <c r="L126" s="10">
        <f t="shared" si="62"/>
        <v>0</v>
      </c>
      <c r="M126" s="10">
        <f t="shared" si="62"/>
        <v>7</v>
      </c>
      <c r="N126" s="10">
        <f t="shared" si="62"/>
        <v>0</v>
      </c>
      <c r="O126" s="10">
        <f t="shared" si="62"/>
        <v>7</v>
      </c>
      <c r="P126" s="10">
        <f t="shared" si="62"/>
        <v>0</v>
      </c>
      <c r="Q126" s="10">
        <f t="shared" si="62"/>
        <v>7</v>
      </c>
      <c r="R126" s="10">
        <f>R127</f>
        <v>0</v>
      </c>
    </row>
    <row r="127" spans="1:18" ht="56.25">
      <c r="A127" s="42" t="s">
        <v>362</v>
      </c>
      <c r="B127" s="15" t="s">
        <v>336</v>
      </c>
      <c r="C127" s="15" t="s">
        <v>133</v>
      </c>
      <c r="D127" s="15" t="s">
        <v>121</v>
      </c>
      <c r="E127" s="15" t="s">
        <v>65</v>
      </c>
      <c r="F127" s="15"/>
      <c r="G127" s="10">
        <f>G128</f>
        <v>7</v>
      </c>
      <c r="H127" s="10">
        <f t="shared" si="62"/>
        <v>0</v>
      </c>
      <c r="I127" s="10">
        <f t="shared" si="62"/>
        <v>7</v>
      </c>
      <c r="J127" s="10">
        <f t="shared" si="62"/>
        <v>0</v>
      </c>
      <c r="K127" s="10">
        <f t="shared" si="62"/>
        <v>7</v>
      </c>
      <c r="L127" s="10">
        <f t="shared" si="62"/>
        <v>0</v>
      </c>
      <c r="M127" s="10">
        <f t="shared" si="62"/>
        <v>7</v>
      </c>
      <c r="N127" s="10">
        <f t="shared" si="62"/>
        <v>0</v>
      </c>
      <c r="O127" s="10">
        <f t="shared" si="62"/>
        <v>7</v>
      </c>
      <c r="P127" s="10">
        <f t="shared" si="62"/>
        <v>0</v>
      </c>
      <c r="Q127" s="10">
        <f t="shared" si="62"/>
        <v>7</v>
      </c>
      <c r="R127" s="10">
        <f>R128</f>
        <v>0</v>
      </c>
    </row>
    <row r="128" spans="1:18" ht="56.25">
      <c r="A128" s="42" t="s">
        <v>321</v>
      </c>
      <c r="B128" s="15" t="s">
        <v>336</v>
      </c>
      <c r="C128" s="15" t="s">
        <v>133</v>
      </c>
      <c r="D128" s="15" t="s">
        <v>121</v>
      </c>
      <c r="E128" s="15" t="s">
        <v>537</v>
      </c>
      <c r="F128" s="15"/>
      <c r="G128" s="10">
        <f>G129</f>
        <v>7</v>
      </c>
      <c r="H128" s="10">
        <f t="shared" si="62"/>
        <v>0</v>
      </c>
      <c r="I128" s="10">
        <f t="shared" si="62"/>
        <v>7</v>
      </c>
      <c r="J128" s="10">
        <f t="shared" si="62"/>
        <v>0</v>
      </c>
      <c r="K128" s="10">
        <f t="shared" si="62"/>
        <v>7</v>
      </c>
      <c r="L128" s="10">
        <f t="shared" si="62"/>
        <v>0</v>
      </c>
      <c r="M128" s="10">
        <f t="shared" si="62"/>
        <v>7</v>
      </c>
      <c r="N128" s="10">
        <f t="shared" si="62"/>
        <v>0</v>
      </c>
      <c r="O128" s="10">
        <f t="shared" si="62"/>
        <v>7</v>
      </c>
      <c r="P128" s="10">
        <f t="shared" si="62"/>
        <v>0</v>
      </c>
      <c r="Q128" s="10">
        <f t="shared" si="62"/>
        <v>7</v>
      </c>
      <c r="R128" s="10">
        <f>R129</f>
        <v>0</v>
      </c>
    </row>
    <row r="129" spans="1:18" ht="37.5">
      <c r="A129" s="42" t="s">
        <v>104</v>
      </c>
      <c r="B129" s="15" t="s">
        <v>336</v>
      </c>
      <c r="C129" s="15" t="s">
        <v>133</v>
      </c>
      <c r="D129" s="15" t="s">
        <v>121</v>
      </c>
      <c r="E129" s="15" t="s">
        <v>536</v>
      </c>
      <c r="F129" s="15"/>
      <c r="G129" s="10">
        <f>G130</f>
        <v>7</v>
      </c>
      <c r="H129" s="10">
        <f t="shared" si="62"/>
        <v>0</v>
      </c>
      <c r="I129" s="10">
        <f t="shared" si="62"/>
        <v>7</v>
      </c>
      <c r="J129" s="10">
        <f t="shared" si="62"/>
        <v>0</v>
      </c>
      <c r="K129" s="10">
        <f t="shared" si="62"/>
        <v>7</v>
      </c>
      <c r="L129" s="10">
        <f t="shared" si="62"/>
        <v>0</v>
      </c>
      <c r="M129" s="10">
        <f t="shared" si="62"/>
        <v>7</v>
      </c>
      <c r="N129" s="10">
        <f t="shared" si="62"/>
        <v>0</v>
      </c>
      <c r="O129" s="10">
        <f t="shared" si="62"/>
        <v>7</v>
      </c>
      <c r="P129" s="10">
        <f t="shared" si="62"/>
        <v>0</v>
      </c>
      <c r="Q129" s="10">
        <f t="shared" si="62"/>
        <v>7</v>
      </c>
      <c r="R129" s="10">
        <f>R130</f>
        <v>0</v>
      </c>
    </row>
    <row r="130" spans="1:18" ht="37.5">
      <c r="A130" s="42" t="s">
        <v>92</v>
      </c>
      <c r="B130" s="15" t="s">
        <v>336</v>
      </c>
      <c r="C130" s="15" t="s">
        <v>133</v>
      </c>
      <c r="D130" s="15" t="s">
        <v>121</v>
      </c>
      <c r="E130" s="15" t="s">
        <v>536</v>
      </c>
      <c r="F130" s="15" t="s">
        <v>177</v>
      </c>
      <c r="G130" s="10">
        <f>H130+I130+J130</f>
        <v>7</v>
      </c>
      <c r="H130" s="10"/>
      <c r="I130" s="10">
        <v>7</v>
      </c>
      <c r="J130" s="10"/>
      <c r="K130" s="10">
        <f>L130+M130+N130</f>
        <v>7</v>
      </c>
      <c r="L130" s="10"/>
      <c r="M130" s="10">
        <v>7</v>
      </c>
      <c r="N130" s="10"/>
      <c r="O130" s="10">
        <f>P130+Q130+R130</f>
        <v>7</v>
      </c>
      <c r="P130" s="10"/>
      <c r="Q130" s="10">
        <v>7</v>
      </c>
      <c r="R130" s="10"/>
    </row>
    <row r="131" spans="1:18" ht="18.75">
      <c r="A131" s="42" t="s">
        <v>137</v>
      </c>
      <c r="B131" s="15" t="s">
        <v>336</v>
      </c>
      <c r="C131" s="15" t="s">
        <v>126</v>
      </c>
      <c r="D131" s="15" t="s">
        <v>400</v>
      </c>
      <c r="E131" s="15"/>
      <c r="F131" s="15"/>
      <c r="G131" s="10">
        <f>G132</f>
        <v>250.5</v>
      </c>
      <c r="H131" s="10">
        <f aca="true" t="shared" si="63" ref="H131:R131">H132</f>
        <v>0</v>
      </c>
      <c r="I131" s="10">
        <f t="shared" si="63"/>
        <v>250.5</v>
      </c>
      <c r="J131" s="10">
        <f t="shared" si="63"/>
        <v>0</v>
      </c>
      <c r="K131" s="10">
        <f t="shared" si="63"/>
        <v>250.5</v>
      </c>
      <c r="L131" s="10">
        <f t="shared" si="63"/>
        <v>0</v>
      </c>
      <c r="M131" s="10">
        <f t="shared" si="63"/>
        <v>250.5</v>
      </c>
      <c r="N131" s="10">
        <f t="shared" si="63"/>
        <v>0</v>
      </c>
      <c r="O131" s="10">
        <f t="shared" si="63"/>
        <v>250.5</v>
      </c>
      <c r="P131" s="10">
        <f t="shared" si="63"/>
        <v>0</v>
      </c>
      <c r="Q131" s="10">
        <f t="shared" si="63"/>
        <v>250.5</v>
      </c>
      <c r="R131" s="10">
        <f t="shared" si="63"/>
        <v>0</v>
      </c>
    </row>
    <row r="132" spans="1:18" ht="18.75">
      <c r="A132" s="42" t="s">
        <v>138</v>
      </c>
      <c r="B132" s="15" t="s">
        <v>336</v>
      </c>
      <c r="C132" s="15" t="s">
        <v>126</v>
      </c>
      <c r="D132" s="15" t="s">
        <v>123</v>
      </c>
      <c r="E132" s="15"/>
      <c r="F132" s="15"/>
      <c r="G132" s="10">
        <f>G136</f>
        <v>250.5</v>
      </c>
      <c r="H132" s="10">
        <f aca="true" t="shared" si="64" ref="H132:R132">H136</f>
        <v>0</v>
      </c>
      <c r="I132" s="10">
        <f t="shared" si="64"/>
        <v>250.5</v>
      </c>
      <c r="J132" s="10">
        <f t="shared" si="64"/>
        <v>0</v>
      </c>
      <c r="K132" s="10">
        <f t="shared" si="64"/>
        <v>250.5</v>
      </c>
      <c r="L132" s="10">
        <f t="shared" si="64"/>
        <v>0</v>
      </c>
      <c r="M132" s="10">
        <f t="shared" si="64"/>
        <v>250.5</v>
      </c>
      <c r="N132" s="10">
        <f t="shared" si="64"/>
        <v>0</v>
      </c>
      <c r="O132" s="10">
        <f t="shared" si="64"/>
        <v>250.5</v>
      </c>
      <c r="P132" s="10">
        <f t="shared" si="64"/>
        <v>0</v>
      </c>
      <c r="Q132" s="10">
        <f t="shared" si="64"/>
        <v>250.5</v>
      </c>
      <c r="R132" s="10">
        <f t="shared" si="64"/>
        <v>0</v>
      </c>
    </row>
    <row r="133" spans="1:18" ht="37.5">
      <c r="A133" s="42" t="s">
        <v>524</v>
      </c>
      <c r="B133" s="15" t="s">
        <v>336</v>
      </c>
      <c r="C133" s="15" t="s">
        <v>126</v>
      </c>
      <c r="D133" s="15" t="s">
        <v>123</v>
      </c>
      <c r="E133" s="15" t="s">
        <v>9</v>
      </c>
      <c r="F133" s="15"/>
      <c r="G133" s="10">
        <f>G134</f>
        <v>250.5</v>
      </c>
      <c r="H133" s="10">
        <f aca="true" t="shared" si="65" ref="H133:R135">H134</f>
        <v>0</v>
      </c>
      <c r="I133" s="10">
        <f t="shared" si="65"/>
        <v>250.5</v>
      </c>
      <c r="J133" s="10">
        <f t="shared" si="65"/>
        <v>0</v>
      </c>
      <c r="K133" s="10">
        <f t="shared" si="65"/>
        <v>250.5</v>
      </c>
      <c r="L133" s="10">
        <f t="shared" si="65"/>
        <v>0</v>
      </c>
      <c r="M133" s="10">
        <f t="shared" si="65"/>
        <v>250.5</v>
      </c>
      <c r="N133" s="10">
        <f t="shared" si="65"/>
        <v>0</v>
      </c>
      <c r="O133" s="10">
        <f t="shared" si="65"/>
        <v>250.5</v>
      </c>
      <c r="P133" s="10">
        <f t="shared" si="65"/>
        <v>0</v>
      </c>
      <c r="Q133" s="10">
        <f t="shared" si="65"/>
        <v>250.5</v>
      </c>
      <c r="R133" s="10">
        <f t="shared" si="65"/>
        <v>0</v>
      </c>
    </row>
    <row r="134" spans="1:18" ht="37.5">
      <c r="A134" s="42" t="s">
        <v>40</v>
      </c>
      <c r="B134" s="15" t="s">
        <v>336</v>
      </c>
      <c r="C134" s="15" t="s">
        <v>126</v>
      </c>
      <c r="D134" s="15" t="s">
        <v>123</v>
      </c>
      <c r="E134" s="15" t="s">
        <v>41</v>
      </c>
      <c r="F134" s="15"/>
      <c r="G134" s="10">
        <f>G135</f>
        <v>250.5</v>
      </c>
      <c r="H134" s="10">
        <f t="shared" si="65"/>
        <v>0</v>
      </c>
      <c r="I134" s="10">
        <f t="shared" si="65"/>
        <v>250.5</v>
      </c>
      <c r="J134" s="10">
        <f t="shared" si="65"/>
        <v>0</v>
      </c>
      <c r="K134" s="10">
        <f t="shared" si="65"/>
        <v>250.5</v>
      </c>
      <c r="L134" s="10">
        <f t="shared" si="65"/>
        <v>0</v>
      </c>
      <c r="M134" s="10">
        <f t="shared" si="65"/>
        <v>250.5</v>
      </c>
      <c r="N134" s="10">
        <f t="shared" si="65"/>
        <v>0</v>
      </c>
      <c r="O134" s="10">
        <f t="shared" si="65"/>
        <v>250.5</v>
      </c>
      <c r="P134" s="10">
        <f t="shared" si="65"/>
        <v>0</v>
      </c>
      <c r="Q134" s="10">
        <f t="shared" si="65"/>
        <v>250.5</v>
      </c>
      <c r="R134" s="10">
        <f t="shared" si="65"/>
        <v>0</v>
      </c>
    </row>
    <row r="135" spans="1:18" ht="44.25" customHeight="1">
      <c r="A135" s="42" t="s">
        <v>24</v>
      </c>
      <c r="B135" s="15" t="s">
        <v>336</v>
      </c>
      <c r="C135" s="15" t="s">
        <v>126</v>
      </c>
      <c r="D135" s="15" t="s">
        <v>123</v>
      </c>
      <c r="E135" s="15" t="s">
        <v>43</v>
      </c>
      <c r="F135" s="15"/>
      <c r="G135" s="10">
        <f>G136</f>
        <v>250.5</v>
      </c>
      <c r="H135" s="10">
        <f t="shared" si="65"/>
        <v>0</v>
      </c>
      <c r="I135" s="10">
        <f t="shared" si="65"/>
        <v>250.5</v>
      </c>
      <c r="J135" s="10">
        <f t="shared" si="65"/>
        <v>0</v>
      </c>
      <c r="K135" s="10">
        <f t="shared" si="65"/>
        <v>250.5</v>
      </c>
      <c r="L135" s="10">
        <f t="shared" si="65"/>
        <v>0</v>
      </c>
      <c r="M135" s="10">
        <f t="shared" si="65"/>
        <v>250.5</v>
      </c>
      <c r="N135" s="10">
        <f t="shared" si="65"/>
        <v>0</v>
      </c>
      <c r="O135" s="10">
        <f t="shared" si="65"/>
        <v>250.5</v>
      </c>
      <c r="P135" s="10">
        <f t="shared" si="65"/>
        <v>0</v>
      </c>
      <c r="Q135" s="10">
        <f t="shared" si="65"/>
        <v>250.5</v>
      </c>
      <c r="R135" s="10">
        <f t="shared" si="65"/>
        <v>0</v>
      </c>
    </row>
    <row r="136" spans="1:18" ht="56.25">
      <c r="A136" s="42" t="s">
        <v>341</v>
      </c>
      <c r="B136" s="15" t="s">
        <v>336</v>
      </c>
      <c r="C136" s="15" t="s">
        <v>126</v>
      </c>
      <c r="D136" s="15" t="s">
        <v>123</v>
      </c>
      <c r="E136" s="15" t="s">
        <v>42</v>
      </c>
      <c r="F136" s="15"/>
      <c r="G136" s="10">
        <f>G137+G138</f>
        <v>250.5</v>
      </c>
      <c r="H136" s="10">
        <f aca="true" t="shared" si="66" ref="H136:R136">H137+H138</f>
        <v>0</v>
      </c>
      <c r="I136" s="10">
        <f t="shared" si="66"/>
        <v>250.5</v>
      </c>
      <c r="J136" s="10">
        <f t="shared" si="66"/>
        <v>0</v>
      </c>
      <c r="K136" s="10">
        <f t="shared" si="66"/>
        <v>250.5</v>
      </c>
      <c r="L136" s="10">
        <f t="shared" si="66"/>
        <v>0</v>
      </c>
      <c r="M136" s="10">
        <f t="shared" si="66"/>
        <v>250.5</v>
      </c>
      <c r="N136" s="10">
        <f t="shared" si="66"/>
        <v>0</v>
      </c>
      <c r="O136" s="10">
        <f t="shared" si="66"/>
        <v>250.5</v>
      </c>
      <c r="P136" s="10">
        <f t="shared" si="66"/>
        <v>0</v>
      </c>
      <c r="Q136" s="10">
        <f t="shared" si="66"/>
        <v>250.5</v>
      </c>
      <c r="R136" s="10">
        <f t="shared" si="66"/>
        <v>0</v>
      </c>
    </row>
    <row r="137" spans="1:18" ht="37.5">
      <c r="A137" s="42" t="s">
        <v>92</v>
      </c>
      <c r="B137" s="15" t="s">
        <v>336</v>
      </c>
      <c r="C137" s="29">
        <v>10</v>
      </c>
      <c r="D137" s="15" t="s">
        <v>123</v>
      </c>
      <c r="E137" s="15" t="s">
        <v>42</v>
      </c>
      <c r="F137" s="15" t="s">
        <v>177</v>
      </c>
      <c r="G137" s="10">
        <f>H137+I137+J137</f>
        <v>8.5</v>
      </c>
      <c r="H137" s="10"/>
      <c r="I137" s="10">
        <f>8.5</f>
        <v>8.5</v>
      </c>
      <c r="J137" s="10"/>
      <c r="K137" s="10">
        <f>L137+M137+N137</f>
        <v>8.5</v>
      </c>
      <c r="L137" s="10"/>
      <c r="M137" s="10">
        <f>8.5</f>
        <v>8.5</v>
      </c>
      <c r="N137" s="10"/>
      <c r="O137" s="10">
        <f>P137+Q137+R137</f>
        <v>8.5</v>
      </c>
      <c r="P137" s="10"/>
      <c r="Q137" s="10">
        <f>8.5</f>
        <v>8.5</v>
      </c>
      <c r="R137" s="10"/>
    </row>
    <row r="138" spans="1:18" ht="37.5">
      <c r="A138" s="42" t="s">
        <v>220</v>
      </c>
      <c r="B138" s="15" t="s">
        <v>336</v>
      </c>
      <c r="C138" s="29">
        <v>10</v>
      </c>
      <c r="D138" s="15" t="s">
        <v>123</v>
      </c>
      <c r="E138" s="15" t="s">
        <v>42</v>
      </c>
      <c r="F138" s="15" t="s">
        <v>219</v>
      </c>
      <c r="G138" s="10">
        <f>H138+I138+J138</f>
        <v>242</v>
      </c>
      <c r="H138" s="10"/>
      <c r="I138" s="10">
        <f>242</f>
        <v>242</v>
      </c>
      <c r="J138" s="10"/>
      <c r="K138" s="10">
        <f>L138+M138+N138</f>
        <v>242</v>
      </c>
      <c r="L138" s="10"/>
      <c r="M138" s="10">
        <f>242</f>
        <v>242</v>
      </c>
      <c r="N138" s="10"/>
      <c r="O138" s="10">
        <f>P138+Q138+R138</f>
        <v>242</v>
      </c>
      <c r="P138" s="10"/>
      <c r="Q138" s="10">
        <f>242</f>
        <v>242</v>
      </c>
      <c r="R138" s="10"/>
    </row>
    <row r="139" spans="1:18" ht="37.5">
      <c r="A139" s="43" t="s">
        <v>323</v>
      </c>
      <c r="B139" s="131">
        <v>115</v>
      </c>
      <c r="C139" s="12"/>
      <c r="D139" s="12"/>
      <c r="E139" s="12"/>
      <c r="F139" s="12"/>
      <c r="G139" s="13">
        <f aca="true" t="shared" si="67" ref="G139:R139">G140+G274+G289</f>
        <v>483554.5999999999</v>
      </c>
      <c r="H139" s="13" t="e">
        <f t="shared" si="67"/>
        <v>#REF!</v>
      </c>
      <c r="I139" s="13" t="e">
        <f t="shared" si="67"/>
        <v>#REF!</v>
      </c>
      <c r="J139" s="13" t="e">
        <f t="shared" si="67"/>
        <v>#REF!</v>
      </c>
      <c r="K139" s="13">
        <f t="shared" si="67"/>
        <v>474589.6999999999</v>
      </c>
      <c r="L139" s="13">
        <f t="shared" si="67"/>
        <v>342757.89999999997</v>
      </c>
      <c r="M139" s="13">
        <f t="shared" si="67"/>
        <v>131671.80000000002</v>
      </c>
      <c r="N139" s="13">
        <f t="shared" si="67"/>
        <v>160</v>
      </c>
      <c r="O139" s="13">
        <f t="shared" si="67"/>
        <v>481880.89999999997</v>
      </c>
      <c r="P139" s="13" t="e">
        <f t="shared" si="67"/>
        <v>#REF!</v>
      </c>
      <c r="Q139" s="13" t="e">
        <f t="shared" si="67"/>
        <v>#REF!</v>
      </c>
      <c r="R139" s="13" t="e">
        <f t="shared" si="67"/>
        <v>#REF!</v>
      </c>
    </row>
    <row r="140" spans="1:18" ht="18.75">
      <c r="A140" s="42" t="s">
        <v>130</v>
      </c>
      <c r="B140" s="29">
        <v>115</v>
      </c>
      <c r="C140" s="15" t="s">
        <v>129</v>
      </c>
      <c r="D140" s="15" t="s">
        <v>400</v>
      </c>
      <c r="E140" s="15"/>
      <c r="F140" s="15"/>
      <c r="G140" s="10">
        <f aca="true" t="shared" si="68" ref="G140:R140">G141+G157+G200+G213+G238</f>
        <v>473597.89999999997</v>
      </c>
      <c r="H140" s="10" t="e">
        <f t="shared" si="68"/>
        <v>#REF!</v>
      </c>
      <c r="I140" s="10" t="e">
        <f t="shared" si="68"/>
        <v>#REF!</v>
      </c>
      <c r="J140" s="10" t="e">
        <f t="shared" si="68"/>
        <v>#REF!</v>
      </c>
      <c r="K140" s="10">
        <f t="shared" si="68"/>
        <v>464632.99999999994</v>
      </c>
      <c r="L140" s="10">
        <f t="shared" si="68"/>
        <v>333565.3</v>
      </c>
      <c r="M140" s="10">
        <f t="shared" si="68"/>
        <v>131067.70000000003</v>
      </c>
      <c r="N140" s="10">
        <f t="shared" si="68"/>
        <v>0</v>
      </c>
      <c r="O140" s="10">
        <f t="shared" si="68"/>
        <v>471924.2</v>
      </c>
      <c r="P140" s="10" t="e">
        <f t="shared" si="68"/>
        <v>#REF!</v>
      </c>
      <c r="Q140" s="10" t="e">
        <f t="shared" si="68"/>
        <v>#REF!</v>
      </c>
      <c r="R140" s="10" t="e">
        <f t="shared" si="68"/>
        <v>#REF!</v>
      </c>
    </row>
    <row r="141" spans="1:18" ht="18.75">
      <c r="A141" s="42" t="s">
        <v>131</v>
      </c>
      <c r="B141" s="29">
        <v>115</v>
      </c>
      <c r="C141" s="15" t="s">
        <v>129</v>
      </c>
      <c r="D141" s="15" t="s">
        <v>120</v>
      </c>
      <c r="E141" s="29"/>
      <c r="F141" s="15"/>
      <c r="G141" s="10">
        <f>G142</f>
        <v>148368.1</v>
      </c>
      <c r="H141" s="10" t="e">
        <f>H142+#REF!</f>
        <v>#REF!</v>
      </c>
      <c r="I141" s="10" t="e">
        <f>I142+#REF!</f>
        <v>#REF!</v>
      </c>
      <c r="J141" s="10" t="e">
        <f>J142+#REF!</f>
        <v>#REF!</v>
      </c>
      <c r="K141" s="10">
        <f>K142</f>
        <v>134090.2</v>
      </c>
      <c r="L141" s="10">
        <f>L142</f>
        <v>99724.6</v>
      </c>
      <c r="M141" s="10">
        <f>M142</f>
        <v>34365.6</v>
      </c>
      <c r="N141" s="10">
        <f>N142</f>
        <v>0</v>
      </c>
      <c r="O141" s="10">
        <f>O142</f>
        <v>135090.2</v>
      </c>
      <c r="P141" s="10" t="e">
        <f>P142+#REF!</f>
        <v>#REF!</v>
      </c>
      <c r="Q141" s="10" t="e">
        <f>Q142+#REF!</f>
        <v>#REF!</v>
      </c>
      <c r="R141" s="10" t="e">
        <f>R142+#REF!</f>
        <v>#REF!</v>
      </c>
    </row>
    <row r="142" spans="1:18" ht="37.5">
      <c r="A142" s="42" t="s">
        <v>501</v>
      </c>
      <c r="B142" s="29">
        <v>115</v>
      </c>
      <c r="C142" s="15" t="s">
        <v>129</v>
      </c>
      <c r="D142" s="15" t="s">
        <v>120</v>
      </c>
      <c r="E142" s="29" t="s">
        <v>283</v>
      </c>
      <c r="F142" s="15"/>
      <c r="G142" s="10">
        <f>G143</f>
        <v>148368.1</v>
      </c>
      <c r="H142" s="10">
        <f aca="true" t="shared" si="69" ref="H142:R142">H143</f>
        <v>99724.6</v>
      </c>
      <c r="I142" s="10">
        <f t="shared" si="69"/>
        <v>34159.5</v>
      </c>
      <c r="J142" s="10">
        <f t="shared" si="69"/>
        <v>0</v>
      </c>
      <c r="K142" s="10">
        <f t="shared" si="69"/>
        <v>134090.2</v>
      </c>
      <c r="L142" s="10">
        <f t="shared" si="69"/>
        <v>99724.6</v>
      </c>
      <c r="M142" s="10">
        <f t="shared" si="69"/>
        <v>34365.6</v>
      </c>
      <c r="N142" s="10">
        <f t="shared" si="69"/>
        <v>0</v>
      </c>
      <c r="O142" s="10">
        <f t="shared" si="69"/>
        <v>135090.2</v>
      </c>
      <c r="P142" s="10">
        <f t="shared" si="69"/>
        <v>99724.6</v>
      </c>
      <c r="Q142" s="10">
        <f t="shared" si="69"/>
        <v>35365.6</v>
      </c>
      <c r="R142" s="10">
        <f t="shared" si="69"/>
        <v>0</v>
      </c>
    </row>
    <row r="143" spans="1:18" ht="18.75">
      <c r="A143" s="42" t="s">
        <v>194</v>
      </c>
      <c r="B143" s="29">
        <v>115</v>
      </c>
      <c r="C143" s="15" t="s">
        <v>129</v>
      </c>
      <c r="D143" s="15" t="s">
        <v>120</v>
      </c>
      <c r="E143" s="29" t="s">
        <v>289</v>
      </c>
      <c r="F143" s="15"/>
      <c r="G143" s="10">
        <f>G144+G154+G151</f>
        <v>148368.1</v>
      </c>
      <c r="H143" s="10">
        <f aca="true" t="shared" si="70" ref="H143:R143">H144+H154</f>
        <v>99724.6</v>
      </c>
      <c r="I143" s="10">
        <f t="shared" si="70"/>
        <v>34159.5</v>
      </c>
      <c r="J143" s="10">
        <f t="shared" si="70"/>
        <v>0</v>
      </c>
      <c r="K143" s="10">
        <f>K144+K154+K151</f>
        <v>134090.2</v>
      </c>
      <c r="L143" s="10">
        <f>L144+L154+L151</f>
        <v>99724.6</v>
      </c>
      <c r="M143" s="10">
        <f>M144+M154+M151</f>
        <v>34365.6</v>
      </c>
      <c r="N143" s="10">
        <f>N144+N154+N151</f>
        <v>0</v>
      </c>
      <c r="O143" s="10">
        <f>O144+O154+O151</f>
        <v>135090.2</v>
      </c>
      <c r="P143" s="10">
        <f t="shared" si="70"/>
        <v>99724.6</v>
      </c>
      <c r="Q143" s="10">
        <f t="shared" si="70"/>
        <v>35365.6</v>
      </c>
      <c r="R143" s="10">
        <f t="shared" si="70"/>
        <v>0</v>
      </c>
    </row>
    <row r="144" spans="1:18" ht="56.25">
      <c r="A144" s="42" t="s">
        <v>294</v>
      </c>
      <c r="B144" s="29">
        <v>115</v>
      </c>
      <c r="C144" s="15" t="s">
        <v>129</v>
      </c>
      <c r="D144" s="15" t="s">
        <v>120</v>
      </c>
      <c r="E144" s="29" t="s">
        <v>290</v>
      </c>
      <c r="F144" s="15"/>
      <c r="G144" s="10">
        <f>G145+G147+G149</f>
        <v>132640.5</v>
      </c>
      <c r="H144" s="10">
        <f aca="true" t="shared" si="71" ref="H144:R144">H145+H147+H149</f>
        <v>99581</v>
      </c>
      <c r="I144" s="10">
        <f t="shared" si="71"/>
        <v>34159.5</v>
      </c>
      <c r="J144" s="10">
        <f t="shared" si="71"/>
        <v>0</v>
      </c>
      <c r="K144" s="10">
        <f t="shared" si="71"/>
        <v>133946.6</v>
      </c>
      <c r="L144" s="10">
        <f t="shared" si="71"/>
        <v>99581</v>
      </c>
      <c r="M144" s="10">
        <f t="shared" si="71"/>
        <v>34365.6</v>
      </c>
      <c r="N144" s="10">
        <f t="shared" si="71"/>
        <v>0</v>
      </c>
      <c r="O144" s="10">
        <f t="shared" si="71"/>
        <v>134946.6</v>
      </c>
      <c r="P144" s="10">
        <f t="shared" si="71"/>
        <v>99581</v>
      </c>
      <c r="Q144" s="10">
        <f t="shared" si="71"/>
        <v>35365.6</v>
      </c>
      <c r="R144" s="10">
        <f t="shared" si="71"/>
        <v>0</v>
      </c>
    </row>
    <row r="145" spans="1:18" ht="18.75">
      <c r="A145" s="42" t="s">
        <v>132</v>
      </c>
      <c r="B145" s="29">
        <v>115</v>
      </c>
      <c r="C145" s="15" t="s">
        <v>129</v>
      </c>
      <c r="D145" s="15" t="s">
        <v>120</v>
      </c>
      <c r="E145" s="29" t="s">
        <v>16</v>
      </c>
      <c r="F145" s="15"/>
      <c r="G145" s="10">
        <f>G146</f>
        <v>26393.9</v>
      </c>
      <c r="H145" s="10">
        <f aca="true" t="shared" si="72" ref="H145:R145">H146</f>
        <v>0</v>
      </c>
      <c r="I145" s="10">
        <f t="shared" si="72"/>
        <v>27493.9</v>
      </c>
      <c r="J145" s="10">
        <f t="shared" si="72"/>
        <v>0</v>
      </c>
      <c r="K145" s="10">
        <f t="shared" si="72"/>
        <v>27700</v>
      </c>
      <c r="L145" s="10">
        <f t="shared" si="72"/>
        <v>0</v>
      </c>
      <c r="M145" s="10">
        <f t="shared" si="72"/>
        <v>27700</v>
      </c>
      <c r="N145" s="10">
        <f t="shared" si="72"/>
        <v>0</v>
      </c>
      <c r="O145" s="10">
        <f t="shared" si="72"/>
        <v>28700</v>
      </c>
      <c r="P145" s="10">
        <f t="shared" si="72"/>
        <v>0</v>
      </c>
      <c r="Q145" s="10">
        <f t="shared" si="72"/>
        <v>28700</v>
      </c>
      <c r="R145" s="10">
        <f t="shared" si="72"/>
        <v>0</v>
      </c>
    </row>
    <row r="146" spans="1:18" ht="18.75">
      <c r="A146" s="42" t="s">
        <v>190</v>
      </c>
      <c r="B146" s="29">
        <v>115</v>
      </c>
      <c r="C146" s="15" t="s">
        <v>129</v>
      </c>
      <c r="D146" s="15" t="s">
        <v>120</v>
      </c>
      <c r="E146" s="29" t="s">
        <v>16</v>
      </c>
      <c r="F146" s="15" t="s">
        <v>189</v>
      </c>
      <c r="G146" s="10">
        <v>26393.9</v>
      </c>
      <c r="H146" s="10"/>
      <c r="I146" s="10">
        <v>27493.9</v>
      </c>
      <c r="J146" s="10"/>
      <c r="K146" s="10">
        <f>L146+M146+N146</f>
        <v>27700</v>
      </c>
      <c r="L146" s="10"/>
      <c r="M146" s="10">
        <v>27700</v>
      </c>
      <c r="N146" s="10"/>
      <c r="O146" s="10">
        <f>P146+Q146+R146</f>
        <v>28700</v>
      </c>
      <c r="P146" s="18"/>
      <c r="Q146" s="10">
        <v>28700</v>
      </c>
      <c r="R146" s="18"/>
    </row>
    <row r="147" spans="1:18" ht="56.25">
      <c r="A147" s="42" t="s">
        <v>455</v>
      </c>
      <c r="B147" s="29">
        <v>115</v>
      </c>
      <c r="C147" s="15" t="s">
        <v>129</v>
      </c>
      <c r="D147" s="15" t="s">
        <v>120</v>
      </c>
      <c r="E147" s="15" t="s">
        <v>451</v>
      </c>
      <c r="F147" s="15"/>
      <c r="G147" s="10">
        <f>G148</f>
        <v>6665.6</v>
      </c>
      <c r="H147" s="10">
        <f aca="true" t="shared" si="73" ref="H147:R147">H148</f>
        <v>0</v>
      </c>
      <c r="I147" s="10">
        <f t="shared" si="73"/>
        <v>6665.6</v>
      </c>
      <c r="J147" s="10">
        <f t="shared" si="73"/>
        <v>0</v>
      </c>
      <c r="K147" s="10">
        <f t="shared" si="73"/>
        <v>6665.6</v>
      </c>
      <c r="L147" s="10">
        <f t="shared" si="73"/>
        <v>0</v>
      </c>
      <c r="M147" s="10">
        <f t="shared" si="73"/>
        <v>6665.6</v>
      </c>
      <c r="N147" s="10">
        <f t="shared" si="73"/>
        <v>0</v>
      </c>
      <c r="O147" s="10">
        <f t="shared" si="73"/>
        <v>6665.6</v>
      </c>
      <c r="P147" s="10">
        <f t="shared" si="73"/>
        <v>0</v>
      </c>
      <c r="Q147" s="10">
        <f t="shared" si="73"/>
        <v>6665.6</v>
      </c>
      <c r="R147" s="10">
        <f t="shared" si="73"/>
        <v>0</v>
      </c>
    </row>
    <row r="148" spans="1:18" ht="18.75">
      <c r="A148" s="42" t="s">
        <v>190</v>
      </c>
      <c r="B148" s="29">
        <v>115</v>
      </c>
      <c r="C148" s="15" t="s">
        <v>129</v>
      </c>
      <c r="D148" s="15" t="s">
        <v>120</v>
      </c>
      <c r="E148" s="15" t="s">
        <v>451</v>
      </c>
      <c r="F148" s="15" t="s">
        <v>189</v>
      </c>
      <c r="G148" s="10">
        <f>H148+I148+J148</f>
        <v>6665.6</v>
      </c>
      <c r="H148" s="10"/>
      <c r="I148" s="10">
        <v>6665.6</v>
      </c>
      <c r="J148" s="10"/>
      <c r="K148" s="10">
        <f>L148+M148+N148</f>
        <v>6665.6</v>
      </c>
      <c r="L148" s="10"/>
      <c r="M148" s="10">
        <v>6665.6</v>
      </c>
      <c r="N148" s="10"/>
      <c r="O148" s="10">
        <f>P148+Q148+R148</f>
        <v>6665.6</v>
      </c>
      <c r="P148" s="18"/>
      <c r="Q148" s="18">
        <v>6665.6</v>
      </c>
      <c r="R148" s="18"/>
    </row>
    <row r="149" spans="1:18" ht="102" customHeight="1">
      <c r="A149" s="46" t="s">
        <v>326</v>
      </c>
      <c r="B149" s="29">
        <v>115</v>
      </c>
      <c r="C149" s="15" t="s">
        <v>129</v>
      </c>
      <c r="D149" s="15" t="s">
        <v>120</v>
      </c>
      <c r="E149" s="29" t="s">
        <v>70</v>
      </c>
      <c r="F149" s="15"/>
      <c r="G149" s="10">
        <f>G150</f>
        <v>99581</v>
      </c>
      <c r="H149" s="10">
        <f aca="true" t="shared" si="74" ref="H149:R149">H150</f>
        <v>99581</v>
      </c>
      <c r="I149" s="10">
        <f t="shared" si="74"/>
        <v>0</v>
      </c>
      <c r="J149" s="10">
        <f t="shared" si="74"/>
        <v>0</v>
      </c>
      <c r="K149" s="10">
        <f t="shared" si="74"/>
        <v>99581</v>
      </c>
      <c r="L149" s="10">
        <f t="shared" si="74"/>
        <v>99581</v>
      </c>
      <c r="M149" s="10">
        <f t="shared" si="74"/>
        <v>0</v>
      </c>
      <c r="N149" s="10">
        <f t="shared" si="74"/>
        <v>0</v>
      </c>
      <c r="O149" s="10">
        <f t="shared" si="74"/>
        <v>99581</v>
      </c>
      <c r="P149" s="10">
        <f t="shared" si="74"/>
        <v>99581</v>
      </c>
      <c r="Q149" s="10">
        <f t="shared" si="74"/>
        <v>0</v>
      </c>
      <c r="R149" s="10">
        <f t="shared" si="74"/>
        <v>0</v>
      </c>
    </row>
    <row r="150" spans="1:18" ht="18.75">
      <c r="A150" s="42" t="s">
        <v>190</v>
      </c>
      <c r="B150" s="29">
        <v>115</v>
      </c>
      <c r="C150" s="15" t="s">
        <v>129</v>
      </c>
      <c r="D150" s="15" t="s">
        <v>120</v>
      </c>
      <c r="E150" s="29" t="s">
        <v>70</v>
      </c>
      <c r="F150" s="15" t="s">
        <v>189</v>
      </c>
      <c r="G150" s="10">
        <f>H150+I150+J150</f>
        <v>99581</v>
      </c>
      <c r="H150" s="10">
        <v>99581</v>
      </c>
      <c r="I150" s="10"/>
      <c r="J150" s="10"/>
      <c r="K150" s="10">
        <f>L150+M150+N150</f>
        <v>99581</v>
      </c>
      <c r="L150" s="10">
        <v>99581</v>
      </c>
      <c r="M150" s="10"/>
      <c r="N150" s="10"/>
      <c r="O150" s="10">
        <f>P150+Q150+R150</f>
        <v>99581</v>
      </c>
      <c r="P150" s="18">
        <v>99581</v>
      </c>
      <c r="Q150" s="18"/>
      <c r="R150" s="18"/>
    </row>
    <row r="151" spans="1:18" ht="18.75">
      <c r="A151" s="42" t="s">
        <v>678</v>
      </c>
      <c r="B151" s="29">
        <v>115</v>
      </c>
      <c r="C151" s="15" t="s">
        <v>129</v>
      </c>
      <c r="D151" s="15" t="s">
        <v>120</v>
      </c>
      <c r="E151" s="29" t="s">
        <v>681</v>
      </c>
      <c r="F151" s="15"/>
      <c r="G151" s="10">
        <f>G152</f>
        <v>15584</v>
      </c>
      <c r="H151" s="10">
        <f aca="true" t="shared" si="75" ref="H151:O152">H152</f>
        <v>15116.5</v>
      </c>
      <c r="I151" s="10">
        <f t="shared" si="75"/>
        <v>467.5</v>
      </c>
      <c r="J151" s="10">
        <f t="shared" si="75"/>
        <v>0</v>
      </c>
      <c r="K151" s="10">
        <f t="shared" si="75"/>
        <v>0</v>
      </c>
      <c r="L151" s="10">
        <f t="shared" si="75"/>
        <v>0</v>
      </c>
      <c r="M151" s="10">
        <f t="shared" si="75"/>
        <v>0</v>
      </c>
      <c r="N151" s="10">
        <f t="shared" si="75"/>
        <v>0</v>
      </c>
      <c r="O151" s="10">
        <f t="shared" si="75"/>
        <v>0</v>
      </c>
      <c r="P151" s="18"/>
      <c r="Q151" s="18"/>
      <c r="R151" s="18"/>
    </row>
    <row r="152" spans="1:18" ht="37.5">
      <c r="A152" s="42" t="s">
        <v>679</v>
      </c>
      <c r="B152" s="29">
        <v>115</v>
      </c>
      <c r="C152" s="15" t="s">
        <v>129</v>
      </c>
      <c r="D152" s="15" t="s">
        <v>120</v>
      </c>
      <c r="E152" s="29" t="s">
        <v>680</v>
      </c>
      <c r="F152" s="15"/>
      <c r="G152" s="10">
        <f>G153</f>
        <v>15584</v>
      </c>
      <c r="H152" s="10">
        <f t="shared" si="75"/>
        <v>15116.5</v>
      </c>
      <c r="I152" s="10">
        <f t="shared" si="75"/>
        <v>467.5</v>
      </c>
      <c r="J152" s="10">
        <f t="shared" si="75"/>
        <v>0</v>
      </c>
      <c r="K152" s="10">
        <f t="shared" si="75"/>
        <v>0</v>
      </c>
      <c r="L152" s="10">
        <f t="shared" si="75"/>
        <v>0</v>
      </c>
      <c r="M152" s="10">
        <f t="shared" si="75"/>
        <v>0</v>
      </c>
      <c r="N152" s="10">
        <f t="shared" si="75"/>
        <v>0</v>
      </c>
      <c r="O152" s="10">
        <f t="shared" si="75"/>
        <v>0</v>
      </c>
      <c r="P152" s="18"/>
      <c r="Q152" s="18"/>
      <c r="R152" s="18"/>
    </row>
    <row r="153" spans="1:18" ht="18.75">
      <c r="A153" s="42" t="s">
        <v>190</v>
      </c>
      <c r="B153" s="29">
        <v>115</v>
      </c>
      <c r="C153" s="15" t="s">
        <v>129</v>
      </c>
      <c r="D153" s="15" t="s">
        <v>120</v>
      </c>
      <c r="E153" s="29" t="s">
        <v>680</v>
      </c>
      <c r="F153" s="15" t="s">
        <v>189</v>
      </c>
      <c r="G153" s="10">
        <f>H153+I153+J153</f>
        <v>15584</v>
      </c>
      <c r="H153" s="10">
        <v>15116.5</v>
      </c>
      <c r="I153" s="10">
        <v>467.5</v>
      </c>
      <c r="J153" s="10"/>
      <c r="K153" s="10">
        <v>0</v>
      </c>
      <c r="L153" s="10"/>
      <c r="M153" s="10"/>
      <c r="N153" s="10"/>
      <c r="O153" s="10">
        <v>0</v>
      </c>
      <c r="P153" s="18"/>
      <c r="Q153" s="18"/>
      <c r="R153" s="18"/>
    </row>
    <row r="154" spans="1:18" ht="61.5" customHeight="1">
      <c r="A154" s="42" t="s">
        <v>291</v>
      </c>
      <c r="B154" s="29">
        <v>115</v>
      </c>
      <c r="C154" s="15" t="s">
        <v>129</v>
      </c>
      <c r="D154" s="15" t="s">
        <v>120</v>
      </c>
      <c r="E154" s="29" t="s">
        <v>87</v>
      </c>
      <c r="F154" s="15"/>
      <c r="G154" s="10">
        <f>G155</f>
        <v>143.6</v>
      </c>
      <c r="H154" s="10">
        <f aca="true" t="shared" si="76" ref="H154:R155">H155</f>
        <v>143.6</v>
      </c>
      <c r="I154" s="10">
        <f t="shared" si="76"/>
        <v>0</v>
      </c>
      <c r="J154" s="10">
        <f t="shared" si="76"/>
        <v>0</v>
      </c>
      <c r="K154" s="10">
        <f t="shared" si="76"/>
        <v>143.6</v>
      </c>
      <c r="L154" s="10">
        <f t="shared" si="76"/>
        <v>143.6</v>
      </c>
      <c r="M154" s="10">
        <f t="shared" si="76"/>
        <v>0</v>
      </c>
      <c r="N154" s="10">
        <f t="shared" si="76"/>
        <v>0</v>
      </c>
      <c r="O154" s="10">
        <f t="shared" si="76"/>
        <v>143.6</v>
      </c>
      <c r="P154" s="10">
        <f t="shared" si="76"/>
        <v>143.6</v>
      </c>
      <c r="Q154" s="10">
        <f t="shared" si="76"/>
        <v>0</v>
      </c>
      <c r="R154" s="10">
        <f t="shared" si="76"/>
        <v>0</v>
      </c>
    </row>
    <row r="155" spans="1:18" ht="78" customHeight="1">
      <c r="A155" s="42" t="s">
        <v>98</v>
      </c>
      <c r="B155" s="29">
        <v>115</v>
      </c>
      <c r="C155" s="15" t="s">
        <v>129</v>
      </c>
      <c r="D155" s="15" t="s">
        <v>120</v>
      </c>
      <c r="E155" s="29" t="s">
        <v>78</v>
      </c>
      <c r="F155" s="15"/>
      <c r="G155" s="10">
        <f>G156</f>
        <v>143.6</v>
      </c>
      <c r="H155" s="10">
        <f t="shared" si="76"/>
        <v>143.6</v>
      </c>
      <c r="I155" s="10">
        <f t="shared" si="76"/>
        <v>0</v>
      </c>
      <c r="J155" s="10">
        <f t="shared" si="76"/>
        <v>0</v>
      </c>
      <c r="K155" s="10">
        <f t="shared" si="76"/>
        <v>143.6</v>
      </c>
      <c r="L155" s="10">
        <f t="shared" si="76"/>
        <v>143.6</v>
      </c>
      <c r="M155" s="10">
        <f t="shared" si="76"/>
        <v>0</v>
      </c>
      <c r="N155" s="10">
        <f t="shared" si="76"/>
        <v>0</v>
      </c>
      <c r="O155" s="10">
        <f t="shared" si="76"/>
        <v>143.6</v>
      </c>
      <c r="P155" s="10">
        <f t="shared" si="76"/>
        <v>143.6</v>
      </c>
      <c r="Q155" s="10">
        <f t="shared" si="76"/>
        <v>0</v>
      </c>
      <c r="R155" s="10">
        <f t="shared" si="76"/>
        <v>0</v>
      </c>
    </row>
    <row r="156" spans="1:18" ht="18.75">
      <c r="A156" s="42" t="s">
        <v>190</v>
      </c>
      <c r="B156" s="29">
        <v>115</v>
      </c>
      <c r="C156" s="15" t="s">
        <v>129</v>
      </c>
      <c r="D156" s="15" t="s">
        <v>120</v>
      </c>
      <c r="E156" s="29" t="s">
        <v>78</v>
      </c>
      <c r="F156" s="15" t="s">
        <v>189</v>
      </c>
      <c r="G156" s="10">
        <f>H156+I156+J156</f>
        <v>143.6</v>
      </c>
      <c r="H156" s="10">
        <v>143.6</v>
      </c>
      <c r="I156" s="10"/>
      <c r="J156" s="10"/>
      <c r="K156" s="10">
        <f>L156+M156+N156</f>
        <v>143.6</v>
      </c>
      <c r="L156" s="10">
        <v>143.6</v>
      </c>
      <c r="M156" s="10"/>
      <c r="N156" s="10"/>
      <c r="O156" s="10">
        <f>P156+Q156+R156</f>
        <v>143.6</v>
      </c>
      <c r="P156" s="18">
        <v>143.6</v>
      </c>
      <c r="Q156" s="18"/>
      <c r="R156" s="18"/>
    </row>
    <row r="157" spans="1:18" ht="18.75">
      <c r="A157" s="42" t="s">
        <v>109</v>
      </c>
      <c r="B157" s="29">
        <v>115</v>
      </c>
      <c r="C157" s="15" t="s">
        <v>129</v>
      </c>
      <c r="D157" s="15" t="s">
        <v>124</v>
      </c>
      <c r="E157" s="15"/>
      <c r="F157" s="15"/>
      <c r="G157" s="10">
        <f>G166+G158</f>
        <v>304493.49999999994</v>
      </c>
      <c r="H157" s="10">
        <f aca="true" t="shared" si="77" ref="H157:R157">H166+H158</f>
        <v>231753.7</v>
      </c>
      <c r="I157" s="10">
        <f t="shared" si="77"/>
        <v>74401.80000000002</v>
      </c>
      <c r="J157" s="10">
        <f t="shared" si="77"/>
        <v>0</v>
      </c>
      <c r="K157" s="10">
        <f t="shared" si="77"/>
        <v>309764.19999999995</v>
      </c>
      <c r="L157" s="10">
        <f t="shared" si="77"/>
        <v>233709.5</v>
      </c>
      <c r="M157" s="10">
        <f t="shared" si="77"/>
        <v>76054.70000000001</v>
      </c>
      <c r="N157" s="10">
        <f t="shared" si="77"/>
        <v>0</v>
      </c>
      <c r="O157" s="10">
        <f t="shared" si="77"/>
        <v>315535.4</v>
      </c>
      <c r="P157" s="10">
        <f t="shared" si="77"/>
        <v>238103.5</v>
      </c>
      <c r="Q157" s="10">
        <f t="shared" si="77"/>
        <v>77431.90000000001</v>
      </c>
      <c r="R157" s="10">
        <f t="shared" si="77"/>
        <v>0</v>
      </c>
    </row>
    <row r="158" spans="1:18" ht="56.25">
      <c r="A158" s="42" t="s">
        <v>469</v>
      </c>
      <c r="B158" s="29">
        <v>115</v>
      </c>
      <c r="C158" s="15" t="s">
        <v>129</v>
      </c>
      <c r="D158" s="15" t="s">
        <v>124</v>
      </c>
      <c r="E158" s="15" t="s">
        <v>252</v>
      </c>
      <c r="F158" s="15"/>
      <c r="G158" s="10">
        <f>G159</f>
        <v>240</v>
      </c>
      <c r="H158" s="10">
        <f aca="true" t="shared" si="78" ref="H158:R158">H159</f>
        <v>0</v>
      </c>
      <c r="I158" s="10">
        <f t="shared" si="78"/>
        <v>240</v>
      </c>
      <c r="J158" s="10">
        <f t="shared" si="78"/>
        <v>0</v>
      </c>
      <c r="K158" s="10">
        <f t="shared" si="78"/>
        <v>280</v>
      </c>
      <c r="L158" s="10">
        <f t="shared" si="78"/>
        <v>0</v>
      </c>
      <c r="M158" s="10">
        <f t="shared" si="78"/>
        <v>280</v>
      </c>
      <c r="N158" s="10">
        <f t="shared" si="78"/>
        <v>0</v>
      </c>
      <c r="O158" s="10">
        <f t="shared" si="78"/>
        <v>280</v>
      </c>
      <c r="P158" s="10">
        <f t="shared" si="78"/>
        <v>0</v>
      </c>
      <c r="Q158" s="10">
        <f t="shared" si="78"/>
        <v>280</v>
      </c>
      <c r="R158" s="10">
        <f t="shared" si="78"/>
        <v>0</v>
      </c>
    </row>
    <row r="159" spans="1:18" ht="37.5">
      <c r="A159" s="42" t="s">
        <v>470</v>
      </c>
      <c r="B159" s="29">
        <v>115</v>
      </c>
      <c r="C159" s="15" t="s">
        <v>129</v>
      </c>
      <c r="D159" s="15" t="s">
        <v>124</v>
      </c>
      <c r="E159" s="15" t="s">
        <v>253</v>
      </c>
      <c r="F159" s="15"/>
      <c r="G159" s="10">
        <f>G160+G163</f>
        <v>240</v>
      </c>
      <c r="H159" s="10">
        <f aca="true" t="shared" si="79" ref="H159:R159">H160+H163</f>
        <v>0</v>
      </c>
      <c r="I159" s="10">
        <f t="shared" si="79"/>
        <v>240</v>
      </c>
      <c r="J159" s="10">
        <f t="shared" si="79"/>
        <v>0</v>
      </c>
      <c r="K159" s="10">
        <f t="shared" si="79"/>
        <v>280</v>
      </c>
      <c r="L159" s="10">
        <f t="shared" si="79"/>
        <v>0</v>
      </c>
      <c r="M159" s="10">
        <f t="shared" si="79"/>
        <v>280</v>
      </c>
      <c r="N159" s="10">
        <f t="shared" si="79"/>
        <v>0</v>
      </c>
      <c r="O159" s="10">
        <f t="shared" si="79"/>
        <v>280</v>
      </c>
      <c r="P159" s="10">
        <f t="shared" si="79"/>
        <v>0</v>
      </c>
      <c r="Q159" s="10">
        <f t="shared" si="79"/>
        <v>280</v>
      </c>
      <c r="R159" s="10">
        <f t="shared" si="79"/>
        <v>0</v>
      </c>
    </row>
    <row r="160" spans="1:18" ht="37.5">
      <c r="A160" s="42" t="s">
        <v>378</v>
      </c>
      <c r="B160" s="29">
        <v>115</v>
      </c>
      <c r="C160" s="15" t="s">
        <v>129</v>
      </c>
      <c r="D160" s="15" t="s">
        <v>124</v>
      </c>
      <c r="E160" s="15" t="s">
        <v>379</v>
      </c>
      <c r="F160" s="15"/>
      <c r="G160" s="10">
        <f>G161</f>
        <v>40</v>
      </c>
      <c r="H160" s="10">
        <f aca="true" t="shared" si="80" ref="H160:R161">H161</f>
        <v>0</v>
      </c>
      <c r="I160" s="10">
        <f t="shared" si="80"/>
        <v>40</v>
      </c>
      <c r="J160" s="10">
        <f t="shared" si="80"/>
        <v>0</v>
      </c>
      <c r="K160" s="10">
        <f t="shared" si="80"/>
        <v>80</v>
      </c>
      <c r="L160" s="10">
        <f t="shared" si="80"/>
        <v>0</v>
      </c>
      <c r="M160" s="10">
        <f t="shared" si="80"/>
        <v>80</v>
      </c>
      <c r="N160" s="10">
        <f t="shared" si="80"/>
        <v>0</v>
      </c>
      <c r="O160" s="10">
        <f t="shared" si="80"/>
        <v>80</v>
      </c>
      <c r="P160" s="10">
        <f t="shared" si="80"/>
        <v>0</v>
      </c>
      <c r="Q160" s="10">
        <f t="shared" si="80"/>
        <v>80</v>
      </c>
      <c r="R160" s="10">
        <f t="shared" si="80"/>
        <v>0</v>
      </c>
    </row>
    <row r="161" spans="1:18" ht="18.75">
      <c r="A161" s="42" t="s">
        <v>222</v>
      </c>
      <c r="B161" s="29">
        <v>115</v>
      </c>
      <c r="C161" s="15" t="s">
        <v>129</v>
      </c>
      <c r="D161" s="15" t="s">
        <v>124</v>
      </c>
      <c r="E161" s="15" t="s">
        <v>380</v>
      </c>
      <c r="F161" s="15"/>
      <c r="G161" s="10">
        <f>G162</f>
        <v>40</v>
      </c>
      <c r="H161" s="10">
        <f t="shared" si="80"/>
        <v>0</v>
      </c>
      <c r="I161" s="10">
        <f t="shared" si="80"/>
        <v>40</v>
      </c>
      <c r="J161" s="10">
        <f t="shared" si="80"/>
        <v>0</v>
      </c>
      <c r="K161" s="10">
        <f t="shared" si="80"/>
        <v>80</v>
      </c>
      <c r="L161" s="10">
        <f t="shared" si="80"/>
        <v>0</v>
      </c>
      <c r="M161" s="10">
        <f t="shared" si="80"/>
        <v>80</v>
      </c>
      <c r="N161" s="10">
        <f t="shared" si="80"/>
        <v>0</v>
      </c>
      <c r="O161" s="10">
        <f t="shared" si="80"/>
        <v>80</v>
      </c>
      <c r="P161" s="10">
        <f t="shared" si="80"/>
        <v>0</v>
      </c>
      <c r="Q161" s="10">
        <f t="shared" si="80"/>
        <v>80</v>
      </c>
      <c r="R161" s="10">
        <f t="shared" si="80"/>
        <v>0</v>
      </c>
    </row>
    <row r="162" spans="1:18" ht="18.75">
      <c r="A162" s="42" t="s">
        <v>190</v>
      </c>
      <c r="B162" s="29">
        <v>115</v>
      </c>
      <c r="C162" s="15" t="s">
        <v>129</v>
      </c>
      <c r="D162" s="15" t="s">
        <v>124</v>
      </c>
      <c r="E162" s="15" t="s">
        <v>380</v>
      </c>
      <c r="F162" s="15" t="s">
        <v>189</v>
      </c>
      <c r="G162" s="10">
        <f>H162+I162+J162</f>
        <v>40</v>
      </c>
      <c r="H162" s="10"/>
      <c r="I162" s="10">
        <v>40</v>
      </c>
      <c r="J162" s="10"/>
      <c r="K162" s="10">
        <f>L162+M162+N162</f>
        <v>80</v>
      </c>
      <c r="L162" s="10"/>
      <c r="M162" s="10">
        <v>80</v>
      </c>
      <c r="N162" s="10"/>
      <c r="O162" s="10">
        <f>P162+Q162+R162</f>
        <v>80</v>
      </c>
      <c r="P162" s="10"/>
      <c r="Q162" s="10">
        <v>80</v>
      </c>
      <c r="R162" s="10"/>
    </row>
    <row r="163" spans="1:18" ht="40.5" customHeight="1">
      <c r="A163" s="42" t="s">
        <v>412</v>
      </c>
      <c r="B163" s="29">
        <v>115</v>
      </c>
      <c r="C163" s="15" t="s">
        <v>129</v>
      </c>
      <c r="D163" s="15" t="s">
        <v>124</v>
      </c>
      <c r="E163" s="15" t="s">
        <v>376</v>
      </c>
      <c r="F163" s="15"/>
      <c r="G163" s="10">
        <f>G164</f>
        <v>200</v>
      </c>
      <c r="H163" s="10">
        <f aca="true" t="shared" si="81" ref="H163:R164">H164</f>
        <v>0</v>
      </c>
      <c r="I163" s="10">
        <f t="shared" si="81"/>
        <v>200</v>
      </c>
      <c r="J163" s="10">
        <f t="shared" si="81"/>
        <v>0</v>
      </c>
      <c r="K163" s="10">
        <f t="shared" si="81"/>
        <v>200</v>
      </c>
      <c r="L163" s="10">
        <f t="shared" si="81"/>
        <v>0</v>
      </c>
      <c r="M163" s="10">
        <f t="shared" si="81"/>
        <v>200</v>
      </c>
      <c r="N163" s="10">
        <f t="shared" si="81"/>
        <v>0</v>
      </c>
      <c r="O163" s="10">
        <f t="shared" si="81"/>
        <v>200</v>
      </c>
      <c r="P163" s="10">
        <f t="shared" si="81"/>
        <v>0</v>
      </c>
      <c r="Q163" s="10">
        <f t="shared" si="81"/>
        <v>200</v>
      </c>
      <c r="R163" s="10">
        <f t="shared" si="81"/>
        <v>0</v>
      </c>
    </row>
    <row r="164" spans="1:18" ht="20.25" customHeight="1">
      <c r="A164" s="42" t="s">
        <v>222</v>
      </c>
      <c r="B164" s="29">
        <v>115</v>
      </c>
      <c r="C164" s="15" t="s">
        <v>129</v>
      </c>
      <c r="D164" s="15" t="s">
        <v>124</v>
      </c>
      <c r="E164" s="15" t="s">
        <v>377</v>
      </c>
      <c r="F164" s="15"/>
      <c r="G164" s="10">
        <f>G165</f>
        <v>200</v>
      </c>
      <c r="H164" s="10">
        <f t="shared" si="81"/>
        <v>0</v>
      </c>
      <c r="I164" s="10">
        <f t="shared" si="81"/>
        <v>200</v>
      </c>
      <c r="J164" s="10">
        <f t="shared" si="81"/>
        <v>0</v>
      </c>
      <c r="K164" s="10">
        <f t="shared" si="81"/>
        <v>200</v>
      </c>
      <c r="L164" s="10">
        <f t="shared" si="81"/>
        <v>0</v>
      </c>
      <c r="M164" s="10">
        <f t="shared" si="81"/>
        <v>200</v>
      </c>
      <c r="N164" s="10">
        <f t="shared" si="81"/>
        <v>0</v>
      </c>
      <c r="O164" s="10">
        <f t="shared" si="81"/>
        <v>200</v>
      </c>
      <c r="P164" s="10">
        <f t="shared" si="81"/>
        <v>0</v>
      </c>
      <c r="Q164" s="10">
        <f t="shared" si="81"/>
        <v>200</v>
      </c>
      <c r="R164" s="10">
        <f t="shared" si="81"/>
        <v>0</v>
      </c>
    </row>
    <row r="165" spans="1:18" ht="18.75">
      <c r="A165" s="42" t="s">
        <v>190</v>
      </c>
      <c r="B165" s="29">
        <v>115</v>
      </c>
      <c r="C165" s="15" t="s">
        <v>129</v>
      </c>
      <c r="D165" s="15" t="s">
        <v>124</v>
      </c>
      <c r="E165" s="15" t="s">
        <v>377</v>
      </c>
      <c r="F165" s="15" t="s">
        <v>189</v>
      </c>
      <c r="G165" s="10">
        <f>H165+I165+J165</f>
        <v>200</v>
      </c>
      <c r="H165" s="10"/>
      <c r="I165" s="10">
        <v>200</v>
      </c>
      <c r="J165" s="10"/>
      <c r="K165" s="10">
        <f>L165+M165+N165</f>
        <v>200</v>
      </c>
      <c r="L165" s="10"/>
      <c r="M165" s="10">
        <v>200</v>
      </c>
      <c r="N165" s="10"/>
      <c r="O165" s="10">
        <f>P165+Q165+R165</f>
        <v>200</v>
      </c>
      <c r="P165" s="10"/>
      <c r="Q165" s="10">
        <v>200</v>
      </c>
      <c r="R165" s="10"/>
    </row>
    <row r="166" spans="1:18" ht="37.5">
      <c r="A166" s="42" t="s">
        <v>501</v>
      </c>
      <c r="B166" s="29">
        <v>115</v>
      </c>
      <c r="C166" s="15" t="s">
        <v>129</v>
      </c>
      <c r="D166" s="15" t="s">
        <v>124</v>
      </c>
      <c r="E166" s="29" t="s">
        <v>283</v>
      </c>
      <c r="F166" s="15"/>
      <c r="G166" s="10">
        <f>G167</f>
        <v>304253.49999999994</v>
      </c>
      <c r="H166" s="10">
        <f aca="true" t="shared" si="82" ref="H166:R166">H167</f>
        <v>231753.7</v>
      </c>
      <c r="I166" s="10">
        <f t="shared" si="82"/>
        <v>74161.80000000002</v>
      </c>
      <c r="J166" s="10">
        <f t="shared" si="82"/>
        <v>0</v>
      </c>
      <c r="K166" s="10">
        <f t="shared" si="82"/>
        <v>309484.19999999995</v>
      </c>
      <c r="L166" s="10">
        <f t="shared" si="82"/>
        <v>233709.5</v>
      </c>
      <c r="M166" s="10">
        <f t="shared" si="82"/>
        <v>75774.70000000001</v>
      </c>
      <c r="N166" s="10">
        <f t="shared" si="82"/>
        <v>0</v>
      </c>
      <c r="O166" s="10">
        <f t="shared" si="82"/>
        <v>315255.4</v>
      </c>
      <c r="P166" s="10">
        <f t="shared" si="82"/>
        <v>238103.5</v>
      </c>
      <c r="Q166" s="10">
        <f t="shared" si="82"/>
        <v>77151.90000000001</v>
      </c>
      <c r="R166" s="10">
        <f t="shared" si="82"/>
        <v>0</v>
      </c>
    </row>
    <row r="167" spans="1:18" ht="21.75" customHeight="1">
      <c r="A167" s="34" t="s">
        <v>18</v>
      </c>
      <c r="B167" s="29">
        <v>115</v>
      </c>
      <c r="C167" s="15" t="s">
        <v>129</v>
      </c>
      <c r="D167" s="15" t="s">
        <v>124</v>
      </c>
      <c r="E167" s="29" t="s">
        <v>284</v>
      </c>
      <c r="F167" s="15"/>
      <c r="G167" s="10">
        <f>G168+G177+G180+G183+G191+G194+G197+G188</f>
        <v>304253.49999999994</v>
      </c>
      <c r="H167" s="10">
        <f aca="true" t="shared" si="83" ref="H167:R167">H168+H177+H180+H183+H191+H194+H197</f>
        <v>231753.7</v>
      </c>
      <c r="I167" s="10">
        <f t="shared" si="83"/>
        <v>74161.80000000002</v>
      </c>
      <c r="J167" s="10">
        <f t="shared" si="83"/>
        <v>0</v>
      </c>
      <c r="K167" s="10">
        <f t="shared" si="83"/>
        <v>309484.19999999995</v>
      </c>
      <c r="L167" s="10">
        <f t="shared" si="83"/>
        <v>233709.5</v>
      </c>
      <c r="M167" s="10">
        <f t="shared" si="83"/>
        <v>75774.70000000001</v>
      </c>
      <c r="N167" s="10">
        <f t="shared" si="83"/>
        <v>0</v>
      </c>
      <c r="O167" s="10">
        <f t="shared" si="83"/>
        <v>315255.4</v>
      </c>
      <c r="P167" s="10">
        <f t="shared" si="83"/>
        <v>238103.5</v>
      </c>
      <c r="Q167" s="10">
        <f t="shared" si="83"/>
        <v>77151.90000000001</v>
      </c>
      <c r="R167" s="10">
        <f t="shared" si="83"/>
        <v>0</v>
      </c>
    </row>
    <row r="168" spans="1:18" ht="75">
      <c r="A168" s="34" t="s">
        <v>295</v>
      </c>
      <c r="B168" s="29">
        <v>115</v>
      </c>
      <c r="C168" s="15" t="s">
        <v>129</v>
      </c>
      <c r="D168" s="15" t="s">
        <v>124</v>
      </c>
      <c r="E168" s="29" t="s">
        <v>285</v>
      </c>
      <c r="F168" s="15"/>
      <c r="G168" s="10">
        <f>G169+G175+G173+G171</f>
        <v>271956.89999999997</v>
      </c>
      <c r="H168" s="10">
        <f aca="true" t="shared" si="84" ref="H168:R168">H169+H175+H173+H171</f>
        <v>201998.2</v>
      </c>
      <c r="I168" s="10">
        <f t="shared" si="84"/>
        <v>70075.40000000001</v>
      </c>
      <c r="J168" s="10">
        <f t="shared" si="84"/>
        <v>0</v>
      </c>
      <c r="K168" s="10">
        <f t="shared" si="84"/>
        <v>273474.5</v>
      </c>
      <c r="L168" s="10">
        <f t="shared" si="84"/>
        <v>201883.1</v>
      </c>
      <c r="M168" s="10">
        <f t="shared" si="84"/>
        <v>71591.40000000001</v>
      </c>
      <c r="N168" s="10">
        <f t="shared" si="84"/>
        <v>0</v>
      </c>
      <c r="O168" s="10">
        <f t="shared" si="84"/>
        <v>274618.7</v>
      </c>
      <c r="P168" s="10">
        <f t="shared" si="84"/>
        <v>201883.1</v>
      </c>
      <c r="Q168" s="10">
        <f t="shared" si="84"/>
        <v>72735.6</v>
      </c>
      <c r="R168" s="10">
        <f t="shared" si="84"/>
        <v>0</v>
      </c>
    </row>
    <row r="169" spans="1:18" ht="22.5" customHeight="1">
      <c r="A169" s="42" t="s">
        <v>212</v>
      </c>
      <c r="B169" s="29">
        <v>115</v>
      </c>
      <c r="C169" s="15" t="s">
        <v>129</v>
      </c>
      <c r="D169" s="15" t="s">
        <v>124</v>
      </c>
      <c r="E169" s="29" t="s">
        <v>19</v>
      </c>
      <c r="F169" s="15"/>
      <c r="G169" s="10">
        <f>G170</f>
        <v>56415.2</v>
      </c>
      <c r="H169" s="10">
        <f aca="true" t="shared" si="85" ref="H169:O169">H170</f>
        <v>0</v>
      </c>
      <c r="I169" s="10">
        <f t="shared" si="85"/>
        <v>55439.8</v>
      </c>
      <c r="J169" s="10">
        <f t="shared" si="85"/>
        <v>0</v>
      </c>
      <c r="K169" s="10">
        <f t="shared" si="85"/>
        <v>56955.8</v>
      </c>
      <c r="L169" s="10">
        <f t="shared" si="85"/>
        <v>0</v>
      </c>
      <c r="M169" s="10">
        <f t="shared" si="85"/>
        <v>56955.8</v>
      </c>
      <c r="N169" s="10">
        <f t="shared" si="85"/>
        <v>0</v>
      </c>
      <c r="O169" s="10">
        <f t="shared" si="85"/>
        <v>58100</v>
      </c>
      <c r="P169" s="10">
        <f>P170</f>
        <v>0</v>
      </c>
      <c r="Q169" s="10">
        <f>Q170</f>
        <v>58100</v>
      </c>
      <c r="R169" s="10">
        <f>R170</f>
        <v>0</v>
      </c>
    </row>
    <row r="170" spans="1:18" ht="18.75">
      <c r="A170" s="42" t="s">
        <v>190</v>
      </c>
      <c r="B170" s="29">
        <v>115</v>
      </c>
      <c r="C170" s="15" t="s">
        <v>129</v>
      </c>
      <c r="D170" s="15" t="s">
        <v>124</v>
      </c>
      <c r="E170" s="29" t="s">
        <v>19</v>
      </c>
      <c r="F170" s="15" t="s">
        <v>189</v>
      </c>
      <c r="G170" s="10">
        <v>56415.2</v>
      </c>
      <c r="H170" s="10"/>
      <c r="I170" s="10">
        <v>55439.8</v>
      </c>
      <c r="J170" s="10"/>
      <c r="K170" s="10">
        <f>L170+M170+N170</f>
        <v>56955.8</v>
      </c>
      <c r="L170" s="10"/>
      <c r="M170" s="10">
        <v>56955.8</v>
      </c>
      <c r="N170" s="10"/>
      <c r="O170" s="10">
        <f>P170+Q170+R170</f>
        <v>58100</v>
      </c>
      <c r="P170" s="18"/>
      <c r="Q170" s="86">
        <v>58100</v>
      </c>
      <c r="R170" s="18"/>
    </row>
    <row r="171" spans="1:18" ht="135" customHeight="1">
      <c r="A171" s="8" t="s">
        <v>644</v>
      </c>
      <c r="B171" s="29">
        <v>115</v>
      </c>
      <c r="C171" s="15" t="s">
        <v>129</v>
      </c>
      <c r="D171" s="15" t="s">
        <v>124</v>
      </c>
      <c r="E171" s="29" t="s">
        <v>639</v>
      </c>
      <c r="F171" s="15"/>
      <c r="G171" s="10">
        <f>G172</f>
        <v>16530.2</v>
      </c>
      <c r="H171" s="10">
        <f aca="true" t="shared" si="86" ref="H171:R171">H172</f>
        <v>16530.2</v>
      </c>
      <c r="I171" s="10">
        <f t="shared" si="86"/>
        <v>0</v>
      </c>
      <c r="J171" s="10">
        <f t="shared" si="86"/>
        <v>0</v>
      </c>
      <c r="K171" s="10">
        <f t="shared" si="86"/>
        <v>16530.2</v>
      </c>
      <c r="L171" s="10">
        <f t="shared" si="86"/>
        <v>16530.2</v>
      </c>
      <c r="M171" s="10">
        <f t="shared" si="86"/>
        <v>0</v>
      </c>
      <c r="N171" s="10">
        <f t="shared" si="86"/>
        <v>0</v>
      </c>
      <c r="O171" s="10">
        <f t="shared" si="86"/>
        <v>16530.2</v>
      </c>
      <c r="P171" s="10">
        <f t="shared" si="86"/>
        <v>16530.2</v>
      </c>
      <c r="Q171" s="10">
        <f t="shared" si="86"/>
        <v>0</v>
      </c>
      <c r="R171" s="10">
        <f t="shared" si="86"/>
        <v>0</v>
      </c>
    </row>
    <row r="172" spans="1:18" ht="18.75">
      <c r="A172" s="42" t="s">
        <v>190</v>
      </c>
      <c r="B172" s="29">
        <v>115</v>
      </c>
      <c r="C172" s="15" t="s">
        <v>129</v>
      </c>
      <c r="D172" s="15" t="s">
        <v>124</v>
      </c>
      <c r="E172" s="29" t="s">
        <v>639</v>
      </c>
      <c r="F172" s="15" t="s">
        <v>189</v>
      </c>
      <c r="G172" s="10">
        <f>H172+I172+J172</f>
        <v>16530.2</v>
      </c>
      <c r="H172" s="10">
        <v>16530.2</v>
      </c>
      <c r="I172" s="10"/>
      <c r="J172" s="10"/>
      <c r="K172" s="10">
        <f>L172+M172+N172</f>
        <v>16530.2</v>
      </c>
      <c r="L172" s="10">
        <v>16530.2</v>
      </c>
      <c r="M172" s="10"/>
      <c r="N172" s="10"/>
      <c r="O172" s="10">
        <f>P172+Q172+R172</f>
        <v>16530.2</v>
      </c>
      <c r="P172" s="86">
        <v>16530.2</v>
      </c>
      <c r="Q172" s="86"/>
      <c r="R172" s="86"/>
    </row>
    <row r="173" spans="1:18" ht="56.25">
      <c r="A173" s="42" t="s">
        <v>455</v>
      </c>
      <c r="B173" s="29">
        <v>115</v>
      </c>
      <c r="C173" s="15" t="s">
        <v>129</v>
      </c>
      <c r="D173" s="15" t="s">
        <v>124</v>
      </c>
      <c r="E173" s="15" t="s">
        <v>452</v>
      </c>
      <c r="F173" s="15"/>
      <c r="G173" s="10">
        <f>G174</f>
        <v>14635.6</v>
      </c>
      <c r="H173" s="10">
        <f aca="true" t="shared" si="87" ref="H173:R173">H174</f>
        <v>0</v>
      </c>
      <c r="I173" s="10">
        <f t="shared" si="87"/>
        <v>14635.6</v>
      </c>
      <c r="J173" s="10">
        <f t="shared" si="87"/>
        <v>0</v>
      </c>
      <c r="K173" s="10">
        <f t="shared" si="87"/>
        <v>14635.6</v>
      </c>
      <c r="L173" s="10">
        <f t="shared" si="87"/>
        <v>0</v>
      </c>
      <c r="M173" s="10">
        <f t="shared" si="87"/>
        <v>14635.6</v>
      </c>
      <c r="N173" s="10">
        <f t="shared" si="87"/>
        <v>0</v>
      </c>
      <c r="O173" s="10">
        <f t="shared" si="87"/>
        <v>14635.6</v>
      </c>
      <c r="P173" s="10">
        <f t="shared" si="87"/>
        <v>0</v>
      </c>
      <c r="Q173" s="10">
        <f t="shared" si="87"/>
        <v>14635.6</v>
      </c>
      <c r="R173" s="10">
        <f t="shared" si="87"/>
        <v>0</v>
      </c>
    </row>
    <row r="174" spans="1:18" ht="18.75">
      <c r="A174" s="42" t="s">
        <v>190</v>
      </c>
      <c r="B174" s="29">
        <v>115</v>
      </c>
      <c r="C174" s="15" t="s">
        <v>129</v>
      </c>
      <c r="D174" s="15" t="s">
        <v>124</v>
      </c>
      <c r="E174" s="15" t="s">
        <v>452</v>
      </c>
      <c r="F174" s="15" t="s">
        <v>189</v>
      </c>
      <c r="G174" s="10">
        <f>H174+I174+J174</f>
        <v>14635.6</v>
      </c>
      <c r="H174" s="10"/>
      <c r="I174" s="10">
        <v>14635.6</v>
      </c>
      <c r="J174" s="10"/>
      <c r="K174" s="10">
        <f>L174+M174+N174</f>
        <v>14635.6</v>
      </c>
      <c r="L174" s="10"/>
      <c r="M174" s="10">
        <v>14635.6</v>
      </c>
      <c r="N174" s="10"/>
      <c r="O174" s="10">
        <f>P174+Q174+R174</f>
        <v>14635.6</v>
      </c>
      <c r="P174" s="18"/>
      <c r="Q174" s="18">
        <v>14635.6</v>
      </c>
      <c r="R174" s="18"/>
    </row>
    <row r="175" spans="1:18" ht="102.75" customHeight="1">
      <c r="A175" s="47" t="s">
        <v>326</v>
      </c>
      <c r="B175" s="29">
        <v>115</v>
      </c>
      <c r="C175" s="15" t="s">
        <v>129</v>
      </c>
      <c r="D175" s="15" t="s">
        <v>124</v>
      </c>
      <c r="E175" s="29" t="s">
        <v>47</v>
      </c>
      <c r="F175" s="15"/>
      <c r="G175" s="10">
        <f>G176</f>
        <v>184375.9</v>
      </c>
      <c r="H175" s="10">
        <f aca="true" t="shared" si="88" ref="H175:R175">H176</f>
        <v>185468</v>
      </c>
      <c r="I175" s="10">
        <f t="shared" si="88"/>
        <v>0</v>
      </c>
      <c r="J175" s="10">
        <f t="shared" si="88"/>
        <v>0</v>
      </c>
      <c r="K175" s="10">
        <f t="shared" si="88"/>
        <v>185352.9</v>
      </c>
      <c r="L175" s="10">
        <f t="shared" si="88"/>
        <v>185352.9</v>
      </c>
      <c r="M175" s="10">
        <f t="shared" si="88"/>
        <v>0</v>
      </c>
      <c r="N175" s="10">
        <f t="shared" si="88"/>
        <v>0</v>
      </c>
      <c r="O175" s="10">
        <f t="shared" si="88"/>
        <v>185352.9</v>
      </c>
      <c r="P175" s="10">
        <f t="shared" si="88"/>
        <v>185352.9</v>
      </c>
      <c r="Q175" s="10">
        <f t="shared" si="88"/>
        <v>0</v>
      </c>
      <c r="R175" s="10">
        <f t="shared" si="88"/>
        <v>0</v>
      </c>
    </row>
    <row r="176" spans="1:18" ht="18.75">
      <c r="A176" s="42" t="s">
        <v>190</v>
      </c>
      <c r="B176" s="29">
        <v>115</v>
      </c>
      <c r="C176" s="15" t="s">
        <v>129</v>
      </c>
      <c r="D176" s="15" t="s">
        <v>124</v>
      </c>
      <c r="E176" s="29" t="s">
        <v>47</v>
      </c>
      <c r="F176" s="29">
        <v>610</v>
      </c>
      <c r="G176" s="10">
        <v>184375.9</v>
      </c>
      <c r="H176" s="10">
        <v>185468</v>
      </c>
      <c r="I176" s="10"/>
      <c r="J176" s="10"/>
      <c r="K176" s="10">
        <f>L176+M176+N176</f>
        <v>185352.9</v>
      </c>
      <c r="L176" s="10">
        <v>185352.9</v>
      </c>
      <c r="M176" s="10"/>
      <c r="N176" s="10"/>
      <c r="O176" s="10">
        <f>R176+Q176+P176</f>
        <v>185352.9</v>
      </c>
      <c r="P176" s="10">
        <v>185352.9</v>
      </c>
      <c r="Q176" s="10"/>
      <c r="R176" s="10"/>
    </row>
    <row r="177" spans="1:18" ht="37.5">
      <c r="A177" s="34" t="s">
        <v>292</v>
      </c>
      <c r="B177" s="29">
        <v>115</v>
      </c>
      <c r="C177" s="15" t="s">
        <v>129</v>
      </c>
      <c r="D177" s="15" t="s">
        <v>124</v>
      </c>
      <c r="E177" s="29" t="s">
        <v>286</v>
      </c>
      <c r="F177" s="29"/>
      <c r="G177" s="10">
        <f>G178</f>
        <v>10610.5</v>
      </c>
      <c r="H177" s="10">
        <f aca="true" t="shared" si="89" ref="H177:R178">H178</f>
        <v>13710.5</v>
      </c>
      <c r="I177" s="10">
        <f t="shared" si="89"/>
        <v>0</v>
      </c>
      <c r="J177" s="10">
        <f t="shared" si="89"/>
        <v>0</v>
      </c>
      <c r="K177" s="10">
        <f t="shared" si="89"/>
        <v>13710.5</v>
      </c>
      <c r="L177" s="10">
        <f t="shared" si="89"/>
        <v>13710.5</v>
      </c>
      <c r="M177" s="10">
        <f t="shared" si="89"/>
        <v>0</v>
      </c>
      <c r="N177" s="10">
        <f t="shared" si="89"/>
        <v>0</v>
      </c>
      <c r="O177" s="10">
        <f t="shared" si="89"/>
        <v>13710.5</v>
      </c>
      <c r="P177" s="10">
        <f t="shared" si="89"/>
        <v>13710.5</v>
      </c>
      <c r="Q177" s="10">
        <f t="shared" si="89"/>
        <v>0</v>
      </c>
      <c r="R177" s="10">
        <f t="shared" si="89"/>
        <v>0</v>
      </c>
    </row>
    <row r="178" spans="1:18" ht="75">
      <c r="A178" s="42" t="s">
        <v>98</v>
      </c>
      <c r="B178" s="29">
        <v>115</v>
      </c>
      <c r="C178" s="15" t="s">
        <v>129</v>
      </c>
      <c r="D178" s="15" t="s">
        <v>124</v>
      </c>
      <c r="E178" s="29" t="s">
        <v>17</v>
      </c>
      <c r="F178" s="15"/>
      <c r="G178" s="10">
        <f>G179</f>
        <v>10610.5</v>
      </c>
      <c r="H178" s="10">
        <f t="shared" si="89"/>
        <v>13710.5</v>
      </c>
      <c r="I178" s="10">
        <f t="shared" si="89"/>
        <v>0</v>
      </c>
      <c r="J178" s="10">
        <f t="shared" si="89"/>
        <v>0</v>
      </c>
      <c r="K178" s="10">
        <f t="shared" si="89"/>
        <v>13710.5</v>
      </c>
      <c r="L178" s="10">
        <f t="shared" si="89"/>
        <v>13710.5</v>
      </c>
      <c r="M178" s="10">
        <f t="shared" si="89"/>
        <v>0</v>
      </c>
      <c r="N178" s="10">
        <f t="shared" si="89"/>
        <v>0</v>
      </c>
      <c r="O178" s="10">
        <f t="shared" si="89"/>
        <v>13710.5</v>
      </c>
      <c r="P178" s="10">
        <f t="shared" si="89"/>
        <v>13710.5</v>
      </c>
      <c r="Q178" s="10">
        <f t="shared" si="89"/>
        <v>0</v>
      </c>
      <c r="R178" s="10">
        <f t="shared" si="89"/>
        <v>0</v>
      </c>
    </row>
    <row r="179" spans="1:18" ht="18.75">
      <c r="A179" s="42" t="s">
        <v>190</v>
      </c>
      <c r="B179" s="29">
        <v>115</v>
      </c>
      <c r="C179" s="15" t="s">
        <v>129</v>
      </c>
      <c r="D179" s="15" t="s">
        <v>124</v>
      </c>
      <c r="E179" s="29" t="s">
        <v>17</v>
      </c>
      <c r="F179" s="15" t="s">
        <v>189</v>
      </c>
      <c r="G179" s="10">
        <v>10610.5</v>
      </c>
      <c r="H179" s="10">
        <v>13710.5</v>
      </c>
      <c r="I179" s="10"/>
      <c r="J179" s="10"/>
      <c r="K179" s="10">
        <f>L179+M179+N179</f>
        <v>13710.5</v>
      </c>
      <c r="L179" s="10">
        <v>13710.5</v>
      </c>
      <c r="M179" s="10"/>
      <c r="N179" s="10"/>
      <c r="O179" s="10">
        <f>P179+Q179+R179</f>
        <v>13710.5</v>
      </c>
      <c r="P179" s="18">
        <v>13710.5</v>
      </c>
      <c r="Q179" s="18"/>
      <c r="R179" s="18"/>
    </row>
    <row r="180" spans="1:18" ht="63" customHeight="1">
      <c r="A180" s="34" t="s">
        <v>291</v>
      </c>
      <c r="B180" s="29">
        <v>115</v>
      </c>
      <c r="C180" s="15" t="s">
        <v>129</v>
      </c>
      <c r="D180" s="15" t="s">
        <v>124</v>
      </c>
      <c r="E180" s="29" t="s">
        <v>48</v>
      </c>
      <c r="F180" s="15"/>
      <c r="G180" s="10">
        <f>G181</f>
        <v>2625.3</v>
      </c>
      <c r="H180" s="10">
        <f aca="true" t="shared" si="90" ref="H180:R181">H181</f>
        <v>2025.3</v>
      </c>
      <c r="I180" s="10">
        <f t="shared" si="90"/>
        <v>0</v>
      </c>
      <c r="J180" s="10">
        <f t="shared" si="90"/>
        <v>0</v>
      </c>
      <c r="K180" s="10">
        <f t="shared" si="90"/>
        <v>2025.3</v>
      </c>
      <c r="L180" s="10">
        <f t="shared" si="90"/>
        <v>2025.3</v>
      </c>
      <c r="M180" s="10">
        <f t="shared" si="90"/>
        <v>0</v>
      </c>
      <c r="N180" s="10">
        <f t="shared" si="90"/>
        <v>0</v>
      </c>
      <c r="O180" s="10">
        <f t="shared" si="90"/>
        <v>2025.3</v>
      </c>
      <c r="P180" s="10">
        <f t="shared" si="90"/>
        <v>2025.3</v>
      </c>
      <c r="Q180" s="10">
        <f t="shared" si="90"/>
        <v>0</v>
      </c>
      <c r="R180" s="10">
        <f t="shared" si="90"/>
        <v>0</v>
      </c>
    </row>
    <row r="181" spans="1:18" ht="78" customHeight="1">
      <c r="A181" s="42" t="s">
        <v>98</v>
      </c>
      <c r="B181" s="29">
        <v>115</v>
      </c>
      <c r="C181" s="15" t="s">
        <v>129</v>
      </c>
      <c r="D181" s="15" t="s">
        <v>124</v>
      </c>
      <c r="E181" s="29" t="s">
        <v>49</v>
      </c>
      <c r="F181" s="15"/>
      <c r="G181" s="10">
        <f>G182</f>
        <v>2625.3</v>
      </c>
      <c r="H181" s="10">
        <f t="shared" si="90"/>
        <v>2025.3</v>
      </c>
      <c r="I181" s="10">
        <f t="shared" si="90"/>
        <v>0</v>
      </c>
      <c r="J181" s="10">
        <f t="shared" si="90"/>
        <v>0</v>
      </c>
      <c r="K181" s="10">
        <f t="shared" si="90"/>
        <v>2025.3</v>
      </c>
      <c r="L181" s="10">
        <f t="shared" si="90"/>
        <v>2025.3</v>
      </c>
      <c r="M181" s="10">
        <f t="shared" si="90"/>
        <v>0</v>
      </c>
      <c r="N181" s="10">
        <f t="shared" si="90"/>
        <v>0</v>
      </c>
      <c r="O181" s="10">
        <f t="shared" si="90"/>
        <v>2025.3</v>
      </c>
      <c r="P181" s="10">
        <f t="shared" si="90"/>
        <v>2025.3</v>
      </c>
      <c r="Q181" s="10">
        <f t="shared" si="90"/>
        <v>0</v>
      </c>
      <c r="R181" s="10">
        <f t="shared" si="90"/>
        <v>0</v>
      </c>
    </row>
    <row r="182" spans="1:18" ht="18.75">
      <c r="A182" s="42" t="s">
        <v>190</v>
      </c>
      <c r="B182" s="29">
        <v>115</v>
      </c>
      <c r="C182" s="15" t="s">
        <v>129</v>
      </c>
      <c r="D182" s="15" t="s">
        <v>124</v>
      </c>
      <c r="E182" s="29" t="s">
        <v>49</v>
      </c>
      <c r="F182" s="15" t="s">
        <v>189</v>
      </c>
      <c r="G182" s="10">
        <v>2625.3</v>
      </c>
      <c r="H182" s="10">
        <v>2025.3</v>
      </c>
      <c r="I182" s="10"/>
      <c r="J182" s="10"/>
      <c r="K182" s="10">
        <f>L182+M182+N182</f>
        <v>2025.3</v>
      </c>
      <c r="L182" s="10">
        <v>2025.3</v>
      </c>
      <c r="M182" s="10"/>
      <c r="N182" s="10"/>
      <c r="O182" s="10">
        <f>P182+Q182+R182</f>
        <v>2025.3</v>
      </c>
      <c r="P182" s="18">
        <v>2025.3</v>
      </c>
      <c r="Q182" s="18"/>
      <c r="R182" s="18"/>
    </row>
    <row r="183" spans="1:18" ht="75">
      <c r="A183" s="34" t="s">
        <v>296</v>
      </c>
      <c r="B183" s="29">
        <v>115</v>
      </c>
      <c r="C183" s="15" t="s">
        <v>129</v>
      </c>
      <c r="D183" s="15" t="s">
        <v>124</v>
      </c>
      <c r="E183" s="29" t="s">
        <v>287</v>
      </c>
      <c r="F183" s="15"/>
      <c r="G183" s="10">
        <f>G184+G186</f>
        <v>3964</v>
      </c>
      <c r="H183" s="10">
        <f aca="true" t="shared" si="91" ref="H183:R183">H184+H186</f>
        <v>0</v>
      </c>
      <c r="I183" s="10">
        <f t="shared" si="91"/>
        <v>3864</v>
      </c>
      <c r="J183" s="10">
        <f t="shared" si="91"/>
        <v>0</v>
      </c>
      <c r="K183" s="10">
        <f t="shared" si="91"/>
        <v>3880.3</v>
      </c>
      <c r="L183" s="10">
        <f t="shared" si="91"/>
        <v>0</v>
      </c>
      <c r="M183" s="10">
        <f t="shared" si="91"/>
        <v>3880.3</v>
      </c>
      <c r="N183" s="10">
        <f t="shared" si="91"/>
        <v>0</v>
      </c>
      <c r="O183" s="10">
        <f t="shared" si="91"/>
        <v>3980.3</v>
      </c>
      <c r="P183" s="10">
        <f t="shared" si="91"/>
        <v>0</v>
      </c>
      <c r="Q183" s="10">
        <f t="shared" si="91"/>
        <v>3980.3</v>
      </c>
      <c r="R183" s="10">
        <f t="shared" si="91"/>
        <v>0</v>
      </c>
    </row>
    <row r="184" spans="1:18" ht="56.25">
      <c r="A184" s="42" t="s">
        <v>297</v>
      </c>
      <c r="B184" s="29">
        <v>115</v>
      </c>
      <c r="C184" s="15" t="s">
        <v>129</v>
      </c>
      <c r="D184" s="15" t="s">
        <v>124</v>
      </c>
      <c r="E184" s="29" t="s">
        <v>50</v>
      </c>
      <c r="F184" s="15"/>
      <c r="G184" s="10">
        <f>G185</f>
        <v>2783.7</v>
      </c>
      <c r="H184" s="10">
        <f aca="true" t="shared" si="92" ref="H184:R184">H185</f>
        <v>0</v>
      </c>
      <c r="I184" s="10">
        <f t="shared" si="92"/>
        <v>2683.7</v>
      </c>
      <c r="J184" s="10">
        <f t="shared" si="92"/>
        <v>0</v>
      </c>
      <c r="K184" s="10">
        <f t="shared" si="92"/>
        <v>2700</v>
      </c>
      <c r="L184" s="10">
        <f t="shared" si="92"/>
        <v>0</v>
      </c>
      <c r="M184" s="10">
        <f t="shared" si="92"/>
        <v>2700</v>
      </c>
      <c r="N184" s="10">
        <f t="shared" si="92"/>
        <v>0</v>
      </c>
      <c r="O184" s="10">
        <f t="shared" si="92"/>
        <v>2800</v>
      </c>
      <c r="P184" s="10">
        <f t="shared" si="92"/>
        <v>0</v>
      </c>
      <c r="Q184" s="10">
        <f t="shared" si="92"/>
        <v>2800</v>
      </c>
      <c r="R184" s="10">
        <f t="shared" si="92"/>
        <v>0</v>
      </c>
    </row>
    <row r="185" spans="1:18" ht="18.75">
      <c r="A185" s="42" t="s">
        <v>190</v>
      </c>
      <c r="B185" s="29">
        <v>115</v>
      </c>
      <c r="C185" s="15" t="s">
        <v>129</v>
      </c>
      <c r="D185" s="15" t="s">
        <v>124</v>
      </c>
      <c r="E185" s="29" t="s">
        <v>50</v>
      </c>
      <c r="F185" s="15" t="s">
        <v>189</v>
      </c>
      <c r="G185" s="10">
        <v>2783.7</v>
      </c>
      <c r="H185" s="10"/>
      <c r="I185" s="10">
        <v>2683.7</v>
      </c>
      <c r="J185" s="10"/>
      <c r="K185" s="10">
        <f>L185+M185+N185</f>
        <v>2700</v>
      </c>
      <c r="L185" s="10"/>
      <c r="M185" s="10">
        <v>2700</v>
      </c>
      <c r="N185" s="10"/>
      <c r="O185" s="10">
        <f>P185+Q185+R185</f>
        <v>2800</v>
      </c>
      <c r="P185" s="18"/>
      <c r="Q185" s="92">
        <v>2800</v>
      </c>
      <c r="R185" s="18"/>
    </row>
    <row r="186" spans="1:18" ht="56.25">
      <c r="A186" s="42" t="s">
        <v>455</v>
      </c>
      <c r="B186" s="29">
        <v>115</v>
      </c>
      <c r="C186" s="15" t="s">
        <v>129</v>
      </c>
      <c r="D186" s="15" t="s">
        <v>124</v>
      </c>
      <c r="E186" s="15" t="s">
        <v>453</v>
      </c>
      <c r="F186" s="15"/>
      <c r="G186" s="10">
        <f>G187</f>
        <v>1180.3</v>
      </c>
      <c r="H186" s="10">
        <f aca="true" t="shared" si="93" ref="H186:R186">H187</f>
        <v>0</v>
      </c>
      <c r="I186" s="10">
        <f t="shared" si="93"/>
        <v>1180.3</v>
      </c>
      <c r="J186" s="10">
        <f t="shared" si="93"/>
        <v>0</v>
      </c>
      <c r="K186" s="10">
        <f t="shared" si="93"/>
        <v>1180.3</v>
      </c>
      <c r="L186" s="10">
        <f t="shared" si="93"/>
        <v>0</v>
      </c>
      <c r="M186" s="10">
        <f t="shared" si="93"/>
        <v>1180.3</v>
      </c>
      <c r="N186" s="10">
        <f t="shared" si="93"/>
        <v>0</v>
      </c>
      <c r="O186" s="10">
        <f t="shared" si="93"/>
        <v>1180.3</v>
      </c>
      <c r="P186" s="10">
        <f t="shared" si="93"/>
        <v>0</v>
      </c>
      <c r="Q186" s="10">
        <f t="shared" si="93"/>
        <v>1180.3</v>
      </c>
      <c r="R186" s="10">
        <f t="shared" si="93"/>
        <v>0</v>
      </c>
    </row>
    <row r="187" spans="1:18" ht="18.75">
      <c r="A187" s="42" t="s">
        <v>190</v>
      </c>
      <c r="B187" s="29">
        <v>115</v>
      </c>
      <c r="C187" s="15" t="s">
        <v>129</v>
      </c>
      <c r="D187" s="15" t="s">
        <v>124</v>
      </c>
      <c r="E187" s="15" t="s">
        <v>453</v>
      </c>
      <c r="F187" s="15" t="s">
        <v>189</v>
      </c>
      <c r="G187" s="10">
        <f>H187+I187+J187</f>
        <v>1180.3</v>
      </c>
      <c r="H187" s="10"/>
      <c r="I187" s="10">
        <v>1180.3</v>
      </c>
      <c r="J187" s="10"/>
      <c r="K187" s="10">
        <f>L187+M187+N187</f>
        <v>1180.3</v>
      </c>
      <c r="L187" s="10"/>
      <c r="M187" s="10">
        <v>1180.3</v>
      </c>
      <c r="N187" s="10"/>
      <c r="O187" s="10">
        <f>P187+Q187+R187</f>
        <v>1180.3</v>
      </c>
      <c r="P187" s="18"/>
      <c r="Q187" s="18">
        <v>1180.3</v>
      </c>
      <c r="R187" s="18"/>
    </row>
    <row r="188" spans="1:18" ht="56.25">
      <c r="A188" s="42" t="s">
        <v>428</v>
      </c>
      <c r="B188" s="29">
        <v>115</v>
      </c>
      <c r="C188" s="15" t="s">
        <v>129</v>
      </c>
      <c r="D188" s="15" t="s">
        <v>124</v>
      </c>
      <c r="E188" s="29" t="s">
        <v>427</v>
      </c>
      <c r="F188" s="15"/>
      <c r="G188" s="10">
        <f>G189</f>
        <v>854.7</v>
      </c>
      <c r="H188" s="10">
        <f aca="true" t="shared" si="94" ref="H188:O189">H189</f>
        <v>0</v>
      </c>
      <c r="I188" s="10">
        <f t="shared" si="94"/>
        <v>0</v>
      </c>
      <c r="J188" s="10">
        <f t="shared" si="94"/>
        <v>0</v>
      </c>
      <c r="K188" s="10">
        <f t="shared" si="94"/>
        <v>0</v>
      </c>
      <c r="L188" s="10">
        <f t="shared" si="94"/>
        <v>0</v>
      </c>
      <c r="M188" s="10">
        <f t="shared" si="94"/>
        <v>0</v>
      </c>
      <c r="N188" s="10">
        <f t="shared" si="94"/>
        <v>0</v>
      </c>
      <c r="O188" s="10">
        <f t="shared" si="94"/>
        <v>0</v>
      </c>
      <c r="P188" s="18"/>
      <c r="Q188" s="18"/>
      <c r="R188" s="18"/>
    </row>
    <row r="189" spans="1:18" ht="75">
      <c r="A189" s="107" t="s">
        <v>635</v>
      </c>
      <c r="B189" s="29">
        <v>115</v>
      </c>
      <c r="C189" s="15" t="s">
        <v>129</v>
      </c>
      <c r="D189" s="15" t="s">
        <v>124</v>
      </c>
      <c r="E189" s="29" t="s">
        <v>553</v>
      </c>
      <c r="F189" s="15"/>
      <c r="G189" s="10">
        <f>G190</f>
        <v>854.7</v>
      </c>
      <c r="H189" s="10">
        <f t="shared" si="94"/>
        <v>0</v>
      </c>
      <c r="I189" s="10">
        <f t="shared" si="94"/>
        <v>0</v>
      </c>
      <c r="J189" s="10">
        <f t="shared" si="94"/>
        <v>0</v>
      </c>
      <c r="K189" s="10">
        <f t="shared" si="94"/>
        <v>0</v>
      </c>
      <c r="L189" s="10">
        <f t="shared" si="94"/>
        <v>0</v>
      </c>
      <c r="M189" s="10">
        <f t="shared" si="94"/>
        <v>0</v>
      </c>
      <c r="N189" s="10">
        <f t="shared" si="94"/>
        <v>0</v>
      </c>
      <c r="O189" s="10">
        <f t="shared" si="94"/>
        <v>0</v>
      </c>
      <c r="P189" s="18"/>
      <c r="Q189" s="18"/>
      <c r="R189" s="18"/>
    </row>
    <row r="190" spans="1:18" ht="18.75">
      <c r="A190" s="42" t="s">
        <v>190</v>
      </c>
      <c r="B190" s="29">
        <v>115</v>
      </c>
      <c r="C190" s="15" t="s">
        <v>129</v>
      </c>
      <c r="D190" s="15" t="s">
        <v>124</v>
      </c>
      <c r="E190" s="29" t="s">
        <v>553</v>
      </c>
      <c r="F190" s="15" t="s">
        <v>189</v>
      </c>
      <c r="G190" s="10">
        <v>854.7</v>
      </c>
      <c r="H190" s="10"/>
      <c r="I190" s="10"/>
      <c r="J190" s="10"/>
      <c r="K190" s="10">
        <v>0</v>
      </c>
      <c r="L190" s="10"/>
      <c r="M190" s="10"/>
      <c r="N190" s="10"/>
      <c r="O190" s="10">
        <v>0</v>
      </c>
      <c r="P190" s="18"/>
      <c r="Q190" s="18"/>
      <c r="R190" s="18"/>
    </row>
    <row r="191" spans="1:18" ht="37.5">
      <c r="A191" s="34" t="s">
        <v>585</v>
      </c>
      <c r="B191" s="29">
        <v>115</v>
      </c>
      <c r="C191" s="15" t="s">
        <v>129</v>
      </c>
      <c r="D191" s="15" t="s">
        <v>124</v>
      </c>
      <c r="E191" s="132" t="s">
        <v>512</v>
      </c>
      <c r="F191" s="15"/>
      <c r="G191" s="10">
        <f>G192</f>
        <v>3137.8</v>
      </c>
      <c r="H191" s="10">
        <f aca="true" t="shared" si="95" ref="H191:R192">H192</f>
        <v>3137.5</v>
      </c>
      <c r="I191" s="10">
        <f t="shared" si="95"/>
        <v>0.3</v>
      </c>
      <c r="J191" s="10">
        <f t="shared" si="95"/>
        <v>0</v>
      </c>
      <c r="K191" s="10">
        <f t="shared" si="95"/>
        <v>3137.8</v>
      </c>
      <c r="L191" s="10">
        <f t="shared" si="95"/>
        <v>3137.5</v>
      </c>
      <c r="M191" s="10">
        <f t="shared" si="95"/>
        <v>0.3</v>
      </c>
      <c r="N191" s="10">
        <f t="shared" si="95"/>
        <v>0</v>
      </c>
      <c r="O191" s="10">
        <f t="shared" si="95"/>
        <v>4706</v>
      </c>
      <c r="P191" s="10">
        <f t="shared" si="95"/>
        <v>4705.5</v>
      </c>
      <c r="Q191" s="10">
        <f t="shared" si="95"/>
        <v>0.5</v>
      </c>
      <c r="R191" s="10">
        <f t="shared" si="95"/>
        <v>0</v>
      </c>
    </row>
    <row r="192" spans="1:18" ht="78.75" customHeight="1">
      <c r="A192" s="34" t="s">
        <v>690</v>
      </c>
      <c r="B192" s="29">
        <v>115</v>
      </c>
      <c r="C192" s="15" t="s">
        <v>129</v>
      </c>
      <c r="D192" s="15" t="s">
        <v>124</v>
      </c>
      <c r="E192" s="29" t="s">
        <v>511</v>
      </c>
      <c r="F192" s="15"/>
      <c r="G192" s="10">
        <f>G193</f>
        <v>3137.8</v>
      </c>
      <c r="H192" s="10">
        <f t="shared" si="95"/>
        <v>3137.5</v>
      </c>
      <c r="I192" s="10">
        <f t="shared" si="95"/>
        <v>0.3</v>
      </c>
      <c r="J192" s="10">
        <f t="shared" si="95"/>
        <v>0</v>
      </c>
      <c r="K192" s="10">
        <f t="shared" si="95"/>
        <v>3137.8</v>
      </c>
      <c r="L192" s="10">
        <f t="shared" si="95"/>
        <v>3137.5</v>
      </c>
      <c r="M192" s="10">
        <f t="shared" si="95"/>
        <v>0.3</v>
      </c>
      <c r="N192" s="10">
        <f t="shared" si="95"/>
        <v>0</v>
      </c>
      <c r="O192" s="10">
        <f t="shared" si="95"/>
        <v>4706</v>
      </c>
      <c r="P192" s="10">
        <f t="shared" si="95"/>
        <v>4705.5</v>
      </c>
      <c r="Q192" s="10">
        <f t="shared" si="95"/>
        <v>0.5</v>
      </c>
      <c r="R192" s="10">
        <f t="shared" si="95"/>
        <v>0</v>
      </c>
    </row>
    <row r="193" spans="1:18" ht="18.75">
      <c r="A193" s="42" t="s">
        <v>190</v>
      </c>
      <c r="B193" s="29">
        <v>115</v>
      </c>
      <c r="C193" s="15" t="s">
        <v>129</v>
      </c>
      <c r="D193" s="15" t="s">
        <v>124</v>
      </c>
      <c r="E193" s="29" t="s">
        <v>511</v>
      </c>
      <c r="F193" s="15" t="s">
        <v>189</v>
      </c>
      <c r="G193" s="10">
        <f>H193+I193+J193</f>
        <v>3137.8</v>
      </c>
      <c r="H193" s="10">
        <v>3137.5</v>
      </c>
      <c r="I193" s="10">
        <v>0.3</v>
      </c>
      <c r="J193" s="10"/>
      <c r="K193" s="10">
        <f>L193+M193+N193</f>
        <v>3137.8</v>
      </c>
      <c r="L193" s="10">
        <v>3137.5</v>
      </c>
      <c r="M193" s="10">
        <v>0.3</v>
      </c>
      <c r="N193" s="10"/>
      <c r="O193" s="10">
        <f>P193+Q193+R193</f>
        <v>4706</v>
      </c>
      <c r="P193" s="10">
        <v>4705.5</v>
      </c>
      <c r="Q193" s="10">
        <v>0.5</v>
      </c>
      <c r="R193" s="10"/>
    </row>
    <row r="194" spans="1:18" ht="43.5" customHeight="1">
      <c r="A194" s="42" t="s">
        <v>586</v>
      </c>
      <c r="B194" s="29">
        <v>115</v>
      </c>
      <c r="C194" s="15" t="s">
        <v>129</v>
      </c>
      <c r="D194" s="15" t="s">
        <v>124</v>
      </c>
      <c r="E194" s="29" t="s">
        <v>513</v>
      </c>
      <c r="F194" s="15"/>
      <c r="G194" s="10">
        <f>G195</f>
        <v>0</v>
      </c>
      <c r="H194" s="10">
        <f aca="true" t="shared" si="96" ref="H194:R195">H195</f>
        <v>0</v>
      </c>
      <c r="I194" s="10">
        <f t="shared" si="96"/>
        <v>0</v>
      </c>
      <c r="J194" s="10">
        <f t="shared" si="96"/>
        <v>0</v>
      </c>
      <c r="K194" s="10">
        <f t="shared" si="96"/>
        <v>1655.1000000000001</v>
      </c>
      <c r="L194" s="10">
        <f t="shared" si="96"/>
        <v>1584.4</v>
      </c>
      <c r="M194" s="10">
        <f t="shared" si="96"/>
        <v>70.7</v>
      </c>
      <c r="N194" s="10">
        <f t="shared" si="96"/>
        <v>0</v>
      </c>
      <c r="O194" s="10">
        <f t="shared" si="96"/>
        <v>4900.2</v>
      </c>
      <c r="P194" s="10">
        <f t="shared" si="96"/>
        <v>4691</v>
      </c>
      <c r="Q194" s="10">
        <f t="shared" si="96"/>
        <v>209.2</v>
      </c>
      <c r="R194" s="10">
        <f t="shared" si="96"/>
        <v>0</v>
      </c>
    </row>
    <row r="195" spans="1:18" ht="45.75" customHeight="1">
      <c r="A195" s="42" t="s">
        <v>691</v>
      </c>
      <c r="B195" s="29">
        <v>115</v>
      </c>
      <c r="C195" s="15" t="s">
        <v>129</v>
      </c>
      <c r="D195" s="15" t="s">
        <v>124</v>
      </c>
      <c r="E195" s="29" t="s">
        <v>514</v>
      </c>
      <c r="F195" s="15"/>
      <c r="G195" s="10">
        <f>G196</f>
        <v>0</v>
      </c>
      <c r="H195" s="10">
        <f t="shared" si="96"/>
        <v>0</v>
      </c>
      <c r="I195" s="10">
        <f t="shared" si="96"/>
        <v>0</v>
      </c>
      <c r="J195" s="10">
        <f t="shared" si="96"/>
        <v>0</v>
      </c>
      <c r="K195" s="10">
        <f t="shared" si="96"/>
        <v>1655.1000000000001</v>
      </c>
      <c r="L195" s="10">
        <f t="shared" si="96"/>
        <v>1584.4</v>
      </c>
      <c r="M195" s="10">
        <f t="shared" si="96"/>
        <v>70.7</v>
      </c>
      <c r="N195" s="10">
        <f t="shared" si="96"/>
        <v>0</v>
      </c>
      <c r="O195" s="10">
        <f t="shared" si="96"/>
        <v>4900.2</v>
      </c>
      <c r="P195" s="10">
        <f t="shared" si="96"/>
        <v>4691</v>
      </c>
      <c r="Q195" s="10">
        <f t="shared" si="96"/>
        <v>209.2</v>
      </c>
      <c r="R195" s="10">
        <f t="shared" si="96"/>
        <v>0</v>
      </c>
    </row>
    <row r="196" spans="1:18" ht="18.75">
      <c r="A196" s="42" t="s">
        <v>190</v>
      </c>
      <c r="B196" s="29">
        <v>115</v>
      </c>
      <c r="C196" s="15" t="s">
        <v>129</v>
      </c>
      <c r="D196" s="15" t="s">
        <v>124</v>
      </c>
      <c r="E196" s="29" t="s">
        <v>514</v>
      </c>
      <c r="F196" s="15" t="s">
        <v>189</v>
      </c>
      <c r="G196" s="10">
        <f>H196+I196+J196</f>
        <v>0</v>
      </c>
      <c r="H196" s="10"/>
      <c r="I196" s="10"/>
      <c r="J196" s="10"/>
      <c r="K196" s="10">
        <f>L196+M196+N196</f>
        <v>1655.1000000000001</v>
      </c>
      <c r="L196" s="10">
        <v>1584.4</v>
      </c>
      <c r="M196" s="10">
        <v>70.7</v>
      </c>
      <c r="N196" s="10"/>
      <c r="O196" s="10">
        <f>P196+Q196+R196</f>
        <v>4900.2</v>
      </c>
      <c r="P196" s="10">
        <v>4691</v>
      </c>
      <c r="Q196" s="10">
        <v>209.2</v>
      </c>
      <c r="R196" s="10"/>
    </row>
    <row r="197" spans="1:18" ht="56.25">
      <c r="A197" s="42" t="s">
        <v>612</v>
      </c>
      <c r="B197" s="29">
        <v>115</v>
      </c>
      <c r="C197" s="15" t="s">
        <v>129</v>
      </c>
      <c r="D197" s="15" t="s">
        <v>124</v>
      </c>
      <c r="E197" s="29" t="s">
        <v>611</v>
      </c>
      <c r="F197" s="15"/>
      <c r="G197" s="10">
        <f>G198</f>
        <v>11104.300000000001</v>
      </c>
      <c r="H197" s="10">
        <f aca="true" t="shared" si="97" ref="H197:R198">H198</f>
        <v>10882.2</v>
      </c>
      <c r="I197" s="10">
        <f t="shared" si="97"/>
        <v>222.1</v>
      </c>
      <c r="J197" s="10">
        <f t="shared" si="97"/>
        <v>0</v>
      </c>
      <c r="K197" s="10">
        <f t="shared" si="97"/>
        <v>11600.7</v>
      </c>
      <c r="L197" s="10">
        <f t="shared" si="97"/>
        <v>11368.7</v>
      </c>
      <c r="M197" s="10">
        <f t="shared" si="97"/>
        <v>232</v>
      </c>
      <c r="N197" s="10">
        <f t="shared" si="97"/>
        <v>0</v>
      </c>
      <c r="O197" s="10">
        <f t="shared" si="97"/>
        <v>11314.4</v>
      </c>
      <c r="P197" s="10">
        <f t="shared" si="97"/>
        <v>11088.1</v>
      </c>
      <c r="Q197" s="10">
        <f t="shared" si="97"/>
        <v>226.3</v>
      </c>
      <c r="R197" s="10">
        <f t="shared" si="97"/>
        <v>0</v>
      </c>
    </row>
    <row r="198" spans="1:18" ht="56.25">
      <c r="A198" s="42" t="s">
        <v>597</v>
      </c>
      <c r="B198" s="29">
        <v>115</v>
      </c>
      <c r="C198" s="15" t="s">
        <v>129</v>
      </c>
      <c r="D198" s="15" t="s">
        <v>124</v>
      </c>
      <c r="E198" s="29" t="s">
        <v>613</v>
      </c>
      <c r="F198" s="15"/>
      <c r="G198" s="10">
        <f>G199</f>
        <v>11104.300000000001</v>
      </c>
      <c r="H198" s="10">
        <f t="shared" si="97"/>
        <v>10882.2</v>
      </c>
      <c r="I198" s="10">
        <f t="shared" si="97"/>
        <v>222.1</v>
      </c>
      <c r="J198" s="10">
        <f t="shared" si="97"/>
        <v>0</v>
      </c>
      <c r="K198" s="10">
        <f t="shared" si="97"/>
        <v>11600.7</v>
      </c>
      <c r="L198" s="10">
        <f t="shared" si="97"/>
        <v>11368.7</v>
      </c>
      <c r="M198" s="10">
        <f t="shared" si="97"/>
        <v>232</v>
      </c>
      <c r="N198" s="10">
        <f t="shared" si="97"/>
        <v>0</v>
      </c>
      <c r="O198" s="10">
        <f t="shared" si="97"/>
        <v>11314.4</v>
      </c>
      <c r="P198" s="10">
        <f t="shared" si="97"/>
        <v>11088.1</v>
      </c>
      <c r="Q198" s="10">
        <f t="shared" si="97"/>
        <v>226.3</v>
      </c>
      <c r="R198" s="10">
        <f t="shared" si="97"/>
        <v>0</v>
      </c>
    </row>
    <row r="199" spans="1:18" ht="18.75">
      <c r="A199" s="42" t="s">
        <v>190</v>
      </c>
      <c r="B199" s="29">
        <v>115</v>
      </c>
      <c r="C199" s="15" t="s">
        <v>129</v>
      </c>
      <c r="D199" s="15" t="s">
        <v>124</v>
      </c>
      <c r="E199" s="29" t="s">
        <v>613</v>
      </c>
      <c r="F199" s="15" t="s">
        <v>189</v>
      </c>
      <c r="G199" s="10">
        <f>H199+I199+J199</f>
        <v>11104.300000000001</v>
      </c>
      <c r="H199" s="10">
        <v>10882.2</v>
      </c>
      <c r="I199" s="10">
        <v>222.1</v>
      </c>
      <c r="J199" s="10"/>
      <c r="K199" s="10">
        <f>L199+M199+N199</f>
        <v>11600.7</v>
      </c>
      <c r="L199" s="10">
        <v>11368.7</v>
      </c>
      <c r="M199" s="10">
        <v>232</v>
      </c>
      <c r="N199" s="10"/>
      <c r="O199" s="10">
        <f>P199+Q199+R199</f>
        <v>11314.4</v>
      </c>
      <c r="P199" s="10">
        <v>11088.1</v>
      </c>
      <c r="Q199" s="10">
        <v>226.3</v>
      </c>
      <c r="R199" s="10"/>
    </row>
    <row r="200" spans="1:18" ht="18.75">
      <c r="A200" s="42" t="s">
        <v>106</v>
      </c>
      <c r="B200" s="29">
        <v>115</v>
      </c>
      <c r="C200" s="15" t="s">
        <v>129</v>
      </c>
      <c r="D200" s="15" t="s">
        <v>123</v>
      </c>
      <c r="E200" s="29"/>
      <c r="F200" s="15"/>
      <c r="G200" s="10">
        <f>G201</f>
        <v>16108.4</v>
      </c>
      <c r="H200" s="10">
        <f aca="true" t="shared" si="98" ref="H200:R200">H201</f>
        <v>0</v>
      </c>
      <c r="I200" s="10">
        <f t="shared" si="98"/>
        <v>16108.4</v>
      </c>
      <c r="J200" s="10">
        <f t="shared" si="98"/>
        <v>0</v>
      </c>
      <c r="K200" s="10">
        <f t="shared" si="98"/>
        <v>16241.5</v>
      </c>
      <c r="L200" s="10">
        <f t="shared" si="98"/>
        <v>0</v>
      </c>
      <c r="M200" s="10">
        <f t="shared" si="98"/>
        <v>16241.5</v>
      </c>
      <c r="N200" s="10">
        <f t="shared" si="98"/>
        <v>0</v>
      </c>
      <c r="O200" s="10">
        <f t="shared" si="98"/>
        <v>16761.5</v>
      </c>
      <c r="P200" s="10">
        <f t="shared" si="98"/>
        <v>0</v>
      </c>
      <c r="Q200" s="10">
        <f t="shared" si="98"/>
        <v>16761.5</v>
      </c>
      <c r="R200" s="10">
        <f t="shared" si="98"/>
        <v>0</v>
      </c>
    </row>
    <row r="201" spans="1:18" ht="37.5">
      <c r="A201" s="42" t="s">
        <v>501</v>
      </c>
      <c r="B201" s="29">
        <v>115</v>
      </c>
      <c r="C201" s="15" t="s">
        <v>129</v>
      </c>
      <c r="D201" s="15" t="s">
        <v>123</v>
      </c>
      <c r="E201" s="29" t="s">
        <v>283</v>
      </c>
      <c r="F201" s="15"/>
      <c r="G201" s="10">
        <f>G202</f>
        <v>16108.4</v>
      </c>
      <c r="H201" s="10">
        <f aca="true" t="shared" si="99" ref="H201:R201">H202</f>
        <v>0</v>
      </c>
      <c r="I201" s="10">
        <f t="shared" si="99"/>
        <v>16108.4</v>
      </c>
      <c r="J201" s="10">
        <f t="shared" si="99"/>
        <v>0</v>
      </c>
      <c r="K201" s="10">
        <f t="shared" si="99"/>
        <v>16241.5</v>
      </c>
      <c r="L201" s="10">
        <f t="shared" si="99"/>
        <v>0</v>
      </c>
      <c r="M201" s="10">
        <f t="shared" si="99"/>
        <v>16241.5</v>
      </c>
      <c r="N201" s="10">
        <f t="shared" si="99"/>
        <v>0</v>
      </c>
      <c r="O201" s="10">
        <f t="shared" si="99"/>
        <v>16761.5</v>
      </c>
      <c r="P201" s="10">
        <f t="shared" si="99"/>
        <v>0</v>
      </c>
      <c r="Q201" s="10">
        <f t="shared" si="99"/>
        <v>16761.5</v>
      </c>
      <c r="R201" s="10">
        <f t="shared" si="99"/>
        <v>0</v>
      </c>
    </row>
    <row r="202" spans="1:18" ht="24" customHeight="1">
      <c r="A202" s="34" t="s">
        <v>18</v>
      </c>
      <c r="B202" s="29">
        <v>115</v>
      </c>
      <c r="C202" s="15" t="s">
        <v>129</v>
      </c>
      <c r="D202" s="15" t="s">
        <v>123</v>
      </c>
      <c r="E202" s="29" t="s">
        <v>284</v>
      </c>
      <c r="F202" s="15"/>
      <c r="G202" s="10">
        <f>G203+G208</f>
        <v>16108.4</v>
      </c>
      <c r="H202" s="10">
        <f aca="true" t="shared" si="100" ref="H202:R202">H203+H208</f>
        <v>0</v>
      </c>
      <c r="I202" s="10">
        <f t="shared" si="100"/>
        <v>16108.4</v>
      </c>
      <c r="J202" s="10">
        <f t="shared" si="100"/>
        <v>0</v>
      </c>
      <c r="K202" s="10">
        <f t="shared" si="100"/>
        <v>16241.5</v>
      </c>
      <c r="L202" s="10">
        <f t="shared" si="100"/>
        <v>0</v>
      </c>
      <c r="M202" s="10">
        <f t="shared" si="100"/>
        <v>16241.5</v>
      </c>
      <c r="N202" s="10">
        <f t="shared" si="100"/>
        <v>0</v>
      </c>
      <c r="O202" s="10">
        <f t="shared" si="100"/>
        <v>16761.5</v>
      </c>
      <c r="P202" s="10">
        <f t="shared" si="100"/>
        <v>0</v>
      </c>
      <c r="Q202" s="10">
        <f t="shared" si="100"/>
        <v>16761.5</v>
      </c>
      <c r="R202" s="10">
        <f t="shared" si="100"/>
        <v>0</v>
      </c>
    </row>
    <row r="203" spans="1:18" ht="44.25" customHeight="1">
      <c r="A203" s="42" t="s">
        <v>52</v>
      </c>
      <c r="B203" s="29">
        <v>115</v>
      </c>
      <c r="C203" s="15" t="s">
        <v>129</v>
      </c>
      <c r="D203" s="15" t="s">
        <v>123</v>
      </c>
      <c r="E203" s="15" t="s">
        <v>53</v>
      </c>
      <c r="F203" s="15"/>
      <c r="G203" s="10">
        <f>G204+G206</f>
        <v>9408.4</v>
      </c>
      <c r="H203" s="10">
        <f aca="true" t="shared" si="101" ref="H203:R203">H204+H206</f>
        <v>0</v>
      </c>
      <c r="I203" s="10">
        <f t="shared" si="101"/>
        <v>9408.4</v>
      </c>
      <c r="J203" s="10">
        <f t="shared" si="101"/>
        <v>0</v>
      </c>
      <c r="K203" s="10">
        <f t="shared" si="101"/>
        <v>9511.5</v>
      </c>
      <c r="L203" s="10">
        <f t="shared" si="101"/>
        <v>0</v>
      </c>
      <c r="M203" s="10">
        <f t="shared" si="101"/>
        <v>9511.5</v>
      </c>
      <c r="N203" s="10">
        <f t="shared" si="101"/>
        <v>0</v>
      </c>
      <c r="O203" s="10">
        <f t="shared" si="101"/>
        <v>9861.5</v>
      </c>
      <c r="P203" s="10">
        <f t="shared" si="101"/>
        <v>0</v>
      </c>
      <c r="Q203" s="10">
        <f t="shared" si="101"/>
        <v>9861.5</v>
      </c>
      <c r="R203" s="10">
        <f t="shared" si="101"/>
        <v>0</v>
      </c>
    </row>
    <row r="204" spans="1:18" ht="18.75">
      <c r="A204" s="42" t="s">
        <v>149</v>
      </c>
      <c r="B204" s="29">
        <v>115</v>
      </c>
      <c r="C204" s="15" t="s">
        <v>129</v>
      </c>
      <c r="D204" s="15" t="s">
        <v>123</v>
      </c>
      <c r="E204" s="15" t="s">
        <v>54</v>
      </c>
      <c r="F204" s="15"/>
      <c r="G204" s="10">
        <f>G205</f>
        <v>7659.9</v>
      </c>
      <c r="H204" s="10">
        <f aca="true" t="shared" si="102" ref="H204:R204">H205</f>
        <v>0</v>
      </c>
      <c r="I204" s="10">
        <f t="shared" si="102"/>
        <v>7659.9</v>
      </c>
      <c r="J204" s="10">
        <f t="shared" si="102"/>
        <v>0</v>
      </c>
      <c r="K204" s="10">
        <f t="shared" si="102"/>
        <v>7763</v>
      </c>
      <c r="L204" s="10">
        <f t="shared" si="102"/>
        <v>0</v>
      </c>
      <c r="M204" s="10">
        <f t="shared" si="102"/>
        <v>7763</v>
      </c>
      <c r="N204" s="10">
        <f t="shared" si="102"/>
        <v>0</v>
      </c>
      <c r="O204" s="10">
        <f t="shared" si="102"/>
        <v>8113</v>
      </c>
      <c r="P204" s="10">
        <f t="shared" si="102"/>
        <v>0</v>
      </c>
      <c r="Q204" s="10">
        <f t="shared" si="102"/>
        <v>8113</v>
      </c>
      <c r="R204" s="10">
        <f t="shared" si="102"/>
        <v>0</v>
      </c>
    </row>
    <row r="205" spans="1:18" ht="18.75">
      <c r="A205" s="42" t="s">
        <v>190</v>
      </c>
      <c r="B205" s="29">
        <v>115</v>
      </c>
      <c r="C205" s="15" t="s">
        <v>129</v>
      </c>
      <c r="D205" s="15" t="s">
        <v>123</v>
      </c>
      <c r="E205" s="15" t="s">
        <v>54</v>
      </c>
      <c r="F205" s="15" t="s">
        <v>189</v>
      </c>
      <c r="G205" s="10">
        <f>H205+I205+J205</f>
        <v>7659.9</v>
      </c>
      <c r="H205" s="10"/>
      <c r="I205" s="10">
        <v>7659.9</v>
      </c>
      <c r="J205" s="10"/>
      <c r="K205" s="10">
        <f>L205+M205+N205</f>
        <v>7763</v>
      </c>
      <c r="L205" s="10"/>
      <c r="M205" s="10">
        <v>7763</v>
      </c>
      <c r="N205" s="10"/>
      <c r="O205" s="10">
        <f>P205+Q205+R205</f>
        <v>8113</v>
      </c>
      <c r="P205" s="18"/>
      <c r="Q205" s="86">
        <v>8113</v>
      </c>
      <c r="R205" s="18"/>
    </row>
    <row r="206" spans="1:18" ht="56.25">
      <c r="A206" s="42" t="s">
        <v>455</v>
      </c>
      <c r="B206" s="29">
        <v>115</v>
      </c>
      <c r="C206" s="15" t="s">
        <v>129</v>
      </c>
      <c r="D206" s="15" t="s">
        <v>123</v>
      </c>
      <c r="E206" s="15" t="s">
        <v>456</v>
      </c>
      <c r="F206" s="15"/>
      <c r="G206" s="10">
        <f>G207</f>
        <v>1748.5</v>
      </c>
      <c r="H206" s="10">
        <f aca="true" t="shared" si="103" ref="H206:R206">H207</f>
        <v>0</v>
      </c>
      <c r="I206" s="10">
        <f t="shared" si="103"/>
        <v>1748.5</v>
      </c>
      <c r="J206" s="10">
        <f t="shared" si="103"/>
        <v>0</v>
      </c>
      <c r="K206" s="10">
        <f t="shared" si="103"/>
        <v>1748.5</v>
      </c>
      <c r="L206" s="10">
        <f t="shared" si="103"/>
        <v>0</v>
      </c>
      <c r="M206" s="10">
        <f t="shared" si="103"/>
        <v>1748.5</v>
      </c>
      <c r="N206" s="10">
        <f t="shared" si="103"/>
        <v>0</v>
      </c>
      <c r="O206" s="10">
        <f t="shared" si="103"/>
        <v>1748.5</v>
      </c>
      <c r="P206" s="10">
        <f t="shared" si="103"/>
        <v>0</v>
      </c>
      <c r="Q206" s="10">
        <f t="shared" si="103"/>
        <v>1748.5</v>
      </c>
      <c r="R206" s="10">
        <f t="shared" si="103"/>
        <v>0</v>
      </c>
    </row>
    <row r="207" spans="1:18" ht="18.75">
      <c r="A207" s="42" t="s">
        <v>190</v>
      </c>
      <c r="B207" s="29">
        <v>115</v>
      </c>
      <c r="C207" s="15" t="s">
        <v>129</v>
      </c>
      <c r="D207" s="15" t="s">
        <v>123</v>
      </c>
      <c r="E207" s="15" t="s">
        <v>456</v>
      </c>
      <c r="F207" s="15" t="s">
        <v>189</v>
      </c>
      <c r="G207" s="10">
        <f>H207+I207+J207</f>
        <v>1748.5</v>
      </c>
      <c r="H207" s="10"/>
      <c r="I207" s="10">
        <v>1748.5</v>
      </c>
      <c r="J207" s="10"/>
      <c r="K207" s="10">
        <f>L207+M207+N207</f>
        <v>1748.5</v>
      </c>
      <c r="L207" s="10"/>
      <c r="M207" s="10">
        <v>1748.5</v>
      </c>
      <c r="N207" s="10"/>
      <c r="O207" s="10">
        <f>P207+Q207+R207</f>
        <v>1748.5</v>
      </c>
      <c r="P207" s="18"/>
      <c r="Q207" s="18">
        <v>1748.5</v>
      </c>
      <c r="R207" s="18"/>
    </row>
    <row r="208" spans="1:18" ht="56.25">
      <c r="A208" s="42" t="s">
        <v>413</v>
      </c>
      <c r="B208" s="29">
        <v>115</v>
      </c>
      <c r="C208" s="15" t="s">
        <v>129</v>
      </c>
      <c r="D208" s="15" t="s">
        <v>123</v>
      </c>
      <c r="E208" s="29" t="s">
        <v>355</v>
      </c>
      <c r="F208" s="15"/>
      <c r="G208" s="10">
        <f>G209+G211</f>
        <v>6700</v>
      </c>
      <c r="H208" s="10">
        <f aca="true" t="shared" si="104" ref="H208:R208">H209+H211</f>
        <v>0</v>
      </c>
      <c r="I208" s="10">
        <f t="shared" si="104"/>
        <v>6700</v>
      </c>
      <c r="J208" s="10">
        <f t="shared" si="104"/>
        <v>0</v>
      </c>
      <c r="K208" s="10">
        <f t="shared" si="104"/>
        <v>6730</v>
      </c>
      <c r="L208" s="10">
        <f t="shared" si="104"/>
        <v>0</v>
      </c>
      <c r="M208" s="10">
        <f t="shared" si="104"/>
        <v>6730</v>
      </c>
      <c r="N208" s="10">
        <f t="shared" si="104"/>
        <v>0</v>
      </c>
      <c r="O208" s="10">
        <f t="shared" si="104"/>
        <v>6900</v>
      </c>
      <c r="P208" s="10">
        <f t="shared" si="104"/>
        <v>0</v>
      </c>
      <c r="Q208" s="10">
        <f t="shared" si="104"/>
        <v>6900</v>
      </c>
      <c r="R208" s="10">
        <f t="shared" si="104"/>
        <v>0</v>
      </c>
    </row>
    <row r="209" spans="1:18" ht="18.75">
      <c r="A209" s="42" t="s">
        <v>149</v>
      </c>
      <c r="B209" s="29">
        <v>115</v>
      </c>
      <c r="C209" s="15" t="s">
        <v>129</v>
      </c>
      <c r="D209" s="15" t="s">
        <v>123</v>
      </c>
      <c r="E209" s="15" t="s">
        <v>354</v>
      </c>
      <c r="F209" s="15"/>
      <c r="G209" s="10">
        <f>G210</f>
        <v>5987</v>
      </c>
      <c r="H209" s="10">
        <f aca="true" t="shared" si="105" ref="H209:R209">H210</f>
        <v>0</v>
      </c>
      <c r="I209" s="10">
        <f t="shared" si="105"/>
        <v>5987</v>
      </c>
      <c r="J209" s="10">
        <f t="shared" si="105"/>
        <v>0</v>
      </c>
      <c r="K209" s="10">
        <f t="shared" si="105"/>
        <v>6017</v>
      </c>
      <c r="L209" s="10">
        <f t="shared" si="105"/>
        <v>0</v>
      </c>
      <c r="M209" s="10">
        <f t="shared" si="105"/>
        <v>6017</v>
      </c>
      <c r="N209" s="10">
        <f t="shared" si="105"/>
        <v>0</v>
      </c>
      <c r="O209" s="10">
        <f t="shared" si="105"/>
        <v>6187</v>
      </c>
      <c r="P209" s="10">
        <f t="shared" si="105"/>
        <v>0</v>
      </c>
      <c r="Q209" s="10">
        <f t="shared" si="105"/>
        <v>6187</v>
      </c>
      <c r="R209" s="10">
        <f t="shared" si="105"/>
        <v>0</v>
      </c>
    </row>
    <row r="210" spans="1:18" ht="37.5">
      <c r="A210" s="42" t="s">
        <v>91</v>
      </c>
      <c r="B210" s="29">
        <v>115</v>
      </c>
      <c r="C210" s="15" t="s">
        <v>129</v>
      </c>
      <c r="D210" s="15" t="s">
        <v>123</v>
      </c>
      <c r="E210" s="15" t="s">
        <v>354</v>
      </c>
      <c r="F210" s="15" t="s">
        <v>187</v>
      </c>
      <c r="G210" s="10">
        <f>H210+I210+J210</f>
        <v>5987</v>
      </c>
      <c r="H210" s="10"/>
      <c r="I210" s="10">
        <v>5987</v>
      </c>
      <c r="J210" s="10"/>
      <c r="K210" s="10">
        <f>L210+M210+N210</f>
        <v>6017</v>
      </c>
      <c r="L210" s="10"/>
      <c r="M210" s="10">
        <v>6017</v>
      </c>
      <c r="N210" s="10"/>
      <c r="O210" s="10">
        <f>P210+Q210+R210</f>
        <v>6187</v>
      </c>
      <c r="P210" s="86"/>
      <c r="Q210" s="86">
        <v>6187</v>
      </c>
      <c r="R210" s="86"/>
    </row>
    <row r="211" spans="1:18" ht="56.25">
      <c r="A211" s="42" t="s">
        <v>455</v>
      </c>
      <c r="B211" s="29">
        <v>115</v>
      </c>
      <c r="C211" s="15" t="s">
        <v>129</v>
      </c>
      <c r="D211" s="15" t="s">
        <v>123</v>
      </c>
      <c r="E211" s="15" t="s">
        <v>604</v>
      </c>
      <c r="F211" s="15"/>
      <c r="G211" s="10">
        <f>G212</f>
        <v>713</v>
      </c>
      <c r="H211" s="10">
        <f aca="true" t="shared" si="106" ref="H211:R211">H212</f>
        <v>0</v>
      </c>
      <c r="I211" s="10">
        <f t="shared" si="106"/>
        <v>713</v>
      </c>
      <c r="J211" s="10">
        <f t="shared" si="106"/>
        <v>0</v>
      </c>
      <c r="K211" s="10">
        <f t="shared" si="106"/>
        <v>713</v>
      </c>
      <c r="L211" s="10">
        <f t="shared" si="106"/>
        <v>0</v>
      </c>
      <c r="M211" s="10">
        <f t="shared" si="106"/>
        <v>713</v>
      </c>
      <c r="N211" s="10">
        <f t="shared" si="106"/>
        <v>0</v>
      </c>
      <c r="O211" s="10">
        <f t="shared" si="106"/>
        <v>713</v>
      </c>
      <c r="P211" s="10">
        <f t="shared" si="106"/>
        <v>0</v>
      </c>
      <c r="Q211" s="10">
        <f t="shared" si="106"/>
        <v>713</v>
      </c>
      <c r="R211" s="10">
        <f t="shared" si="106"/>
        <v>0</v>
      </c>
    </row>
    <row r="212" spans="1:18" ht="37.5">
      <c r="A212" s="42" t="s">
        <v>91</v>
      </c>
      <c r="B212" s="29">
        <v>115</v>
      </c>
      <c r="C212" s="15" t="s">
        <v>129</v>
      </c>
      <c r="D212" s="15" t="s">
        <v>123</v>
      </c>
      <c r="E212" s="15" t="s">
        <v>604</v>
      </c>
      <c r="F212" s="15" t="s">
        <v>187</v>
      </c>
      <c r="G212" s="10">
        <f>H212+I212+J212</f>
        <v>713</v>
      </c>
      <c r="H212" s="10"/>
      <c r="I212" s="10">
        <v>713</v>
      </c>
      <c r="J212" s="10"/>
      <c r="K212" s="10">
        <f>L212+M212+N212</f>
        <v>713</v>
      </c>
      <c r="L212" s="10"/>
      <c r="M212" s="10">
        <v>713</v>
      </c>
      <c r="N212" s="10"/>
      <c r="O212" s="10">
        <f>P212+Q212+R212</f>
        <v>713</v>
      </c>
      <c r="P212" s="86"/>
      <c r="Q212" s="86">
        <v>713</v>
      </c>
      <c r="R212" s="86"/>
    </row>
    <row r="213" spans="1:18" ht="18.75">
      <c r="A213" s="42" t="s">
        <v>107</v>
      </c>
      <c r="B213" s="29">
        <v>115</v>
      </c>
      <c r="C213" s="15" t="s">
        <v>129</v>
      </c>
      <c r="D213" s="15" t="s">
        <v>129</v>
      </c>
      <c r="E213" s="15"/>
      <c r="F213" s="15"/>
      <c r="G213" s="10">
        <f>G214+G225</f>
        <v>1121.6</v>
      </c>
      <c r="H213" s="10">
        <f aca="true" t="shared" si="107" ref="H213:R213">H214+H225</f>
        <v>0</v>
      </c>
      <c r="I213" s="10">
        <f t="shared" si="107"/>
        <v>1121.6</v>
      </c>
      <c r="J213" s="10">
        <f t="shared" si="107"/>
        <v>0</v>
      </c>
      <c r="K213" s="10">
        <f t="shared" si="107"/>
        <v>1121.6</v>
      </c>
      <c r="L213" s="10">
        <f t="shared" si="107"/>
        <v>0</v>
      </c>
      <c r="M213" s="10">
        <f>M214+M225</f>
        <v>1121.6</v>
      </c>
      <c r="N213" s="10">
        <f t="shared" si="107"/>
        <v>0</v>
      </c>
      <c r="O213" s="10">
        <f t="shared" si="107"/>
        <v>1121.6</v>
      </c>
      <c r="P213" s="10">
        <f t="shared" si="107"/>
        <v>0</v>
      </c>
      <c r="Q213" s="10">
        <f t="shared" si="107"/>
        <v>1121.6</v>
      </c>
      <c r="R213" s="10">
        <f t="shared" si="107"/>
        <v>0</v>
      </c>
    </row>
    <row r="214" spans="1:18" ht="37.5">
      <c r="A214" s="42" t="s">
        <v>524</v>
      </c>
      <c r="B214" s="29">
        <v>115</v>
      </c>
      <c r="C214" s="15" t="s">
        <v>129</v>
      </c>
      <c r="D214" s="15" t="s">
        <v>129</v>
      </c>
      <c r="E214" s="15" t="s">
        <v>9</v>
      </c>
      <c r="F214" s="15"/>
      <c r="G214" s="10">
        <f>G215</f>
        <v>920</v>
      </c>
      <c r="H214" s="10">
        <f aca="true" t="shared" si="108" ref="H214:R214">H215</f>
        <v>0</v>
      </c>
      <c r="I214" s="10">
        <f t="shared" si="108"/>
        <v>920</v>
      </c>
      <c r="J214" s="10">
        <f t="shared" si="108"/>
        <v>0</v>
      </c>
      <c r="K214" s="10">
        <f t="shared" si="108"/>
        <v>920</v>
      </c>
      <c r="L214" s="10">
        <f t="shared" si="108"/>
        <v>0</v>
      </c>
      <c r="M214" s="10">
        <f t="shared" si="108"/>
        <v>920</v>
      </c>
      <c r="N214" s="10">
        <f t="shared" si="108"/>
        <v>0</v>
      </c>
      <c r="O214" s="10">
        <f t="shared" si="108"/>
        <v>920</v>
      </c>
      <c r="P214" s="10">
        <f t="shared" si="108"/>
        <v>0</v>
      </c>
      <c r="Q214" s="10">
        <f t="shared" si="108"/>
        <v>920</v>
      </c>
      <c r="R214" s="10">
        <f t="shared" si="108"/>
        <v>0</v>
      </c>
    </row>
    <row r="215" spans="1:18" ht="37.5">
      <c r="A215" s="42" t="s">
        <v>530</v>
      </c>
      <c r="B215" s="29">
        <v>115</v>
      </c>
      <c r="C215" s="15" t="s">
        <v>129</v>
      </c>
      <c r="D215" s="15" t="s">
        <v>129</v>
      </c>
      <c r="E215" s="15" t="s">
        <v>10</v>
      </c>
      <c r="F215" s="15"/>
      <c r="G215" s="10">
        <f>G216+G219+G222</f>
        <v>920</v>
      </c>
      <c r="H215" s="10">
        <f aca="true" t="shared" si="109" ref="H215:R215">H216+H219+H222</f>
        <v>0</v>
      </c>
      <c r="I215" s="10">
        <f t="shared" si="109"/>
        <v>920</v>
      </c>
      <c r="J215" s="10">
        <f t="shared" si="109"/>
        <v>0</v>
      </c>
      <c r="K215" s="10">
        <f t="shared" si="109"/>
        <v>920</v>
      </c>
      <c r="L215" s="10">
        <f t="shared" si="109"/>
        <v>0</v>
      </c>
      <c r="M215" s="10">
        <f t="shared" si="109"/>
        <v>920</v>
      </c>
      <c r="N215" s="10">
        <f t="shared" si="109"/>
        <v>0</v>
      </c>
      <c r="O215" s="10">
        <f t="shared" si="109"/>
        <v>920</v>
      </c>
      <c r="P215" s="10">
        <f t="shared" si="109"/>
        <v>0</v>
      </c>
      <c r="Q215" s="10">
        <f t="shared" si="109"/>
        <v>920</v>
      </c>
      <c r="R215" s="10">
        <f t="shared" si="109"/>
        <v>0</v>
      </c>
    </row>
    <row r="216" spans="1:18" ht="37.5">
      <c r="A216" s="42" t="s">
        <v>360</v>
      </c>
      <c r="B216" s="29">
        <v>115</v>
      </c>
      <c r="C216" s="15" t="s">
        <v>129</v>
      </c>
      <c r="D216" s="15" t="s">
        <v>129</v>
      </c>
      <c r="E216" s="15" t="s">
        <v>11</v>
      </c>
      <c r="F216" s="15"/>
      <c r="G216" s="10">
        <f>G217</f>
        <v>610</v>
      </c>
      <c r="H216" s="10">
        <f aca="true" t="shared" si="110" ref="H216:R217">H217</f>
        <v>0</v>
      </c>
      <c r="I216" s="10">
        <f t="shared" si="110"/>
        <v>610</v>
      </c>
      <c r="J216" s="10">
        <f t="shared" si="110"/>
        <v>0</v>
      </c>
      <c r="K216" s="10">
        <f t="shared" si="110"/>
        <v>610</v>
      </c>
      <c r="L216" s="10">
        <f t="shared" si="110"/>
        <v>0</v>
      </c>
      <c r="M216" s="10">
        <f t="shared" si="110"/>
        <v>610</v>
      </c>
      <c r="N216" s="10">
        <f t="shared" si="110"/>
        <v>0</v>
      </c>
      <c r="O216" s="10">
        <f t="shared" si="110"/>
        <v>610</v>
      </c>
      <c r="P216" s="10">
        <f t="shared" si="110"/>
        <v>0</v>
      </c>
      <c r="Q216" s="10">
        <f t="shared" si="110"/>
        <v>610</v>
      </c>
      <c r="R216" s="10">
        <f t="shared" si="110"/>
        <v>0</v>
      </c>
    </row>
    <row r="217" spans="1:18" ht="37.5">
      <c r="A217" s="42" t="s">
        <v>39</v>
      </c>
      <c r="B217" s="29">
        <v>115</v>
      </c>
      <c r="C217" s="15" t="s">
        <v>129</v>
      </c>
      <c r="D217" s="15" t="s">
        <v>129</v>
      </c>
      <c r="E217" s="15" t="s">
        <v>38</v>
      </c>
      <c r="F217" s="15"/>
      <c r="G217" s="10">
        <f>G218</f>
        <v>610</v>
      </c>
      <c r="H217" s="10">
        <f t="shared" si="110"/>
        <v>0</v>
      </c>
      <c r="I217" s="10">
        <f t="shared" si="110"/>
        <v>610</v>
      </c>
      <c r="J217" s="10">
        <f t="shared" si="110"/>
        <v>0</v>
      </c>
      <c r="K217" s="10">
        <f t="shared" si="110"/>
        <v>610</v>
      </c>
      <c r="L217" s="10">
        <f t="shared" si="110"/>
        <v>0</v>
      </c>
      <c r="M217" s="10">
        <f t="shared" si="110"/>
        <v>610</v>
      </c>
      <c r="N217" s="10">
        <f t="shared" si="110"/>
        <v>0</v>
      </c>
      <c r="O217" s="10">
        <f t="shared" si="110"/>
        <v>610</v>
      </c>
      <c r="P217" s="10">
        <f t="shared" si="110"/>
        <v>0</v>
      </c>
      <c r="Q217" s="10">
        <f t="shared" si="110"/>
        <v>610</v>
      </c>
      <c r="R217" s="10">
        <f t="shared" si="110"/>
        <v>0</v>
      </c>
    </row>
    <row r="218" spans="1:18" ht="18.75">
      <c r="A218" s="42" t="s">
        <v>190</v>
      </c>
      <c r="B218" s="29">
        <v>115</v>
      </c>
      <c r="C218" s="15" t="s">
        <v>129</v>
      </c>
      <c r="D218" s="15" t="s">
        <v>129</v>
      </c>
      <c r="E218" s="15" t="s">
        <v>38</v>
      </c>
      <c r="F218" s="15" t="s">
        <v>189</v>
      </c>
      <c r="G218" s="10">
        <f>H218+I218+J218</f>
        <v>610</v>
      </c>
      <c r="H218" s="10"/>
      <c r="I218" s="10">
        <v>610</v>
      </c>
      <c r="J218" s="10"/>
      <c r="K218" s="10">
        <f>L218+M218+N218</f>
        <v>610</v>
      </c>
      <c r="L218" s="10"/>
      <c r="M218" s="10">
        <v>610</v>
      </c>
      <c r="N218" s="10"/>
      <c r="O218" s="10">
        <f>P218+Q218+R218</f>
        <v>610</v>
      </c>
      <c r="P218" s="86"/>
      <c r="Q218" s="86">
        <v>610</v>
      </c>
      <c r="R218" s="86"/>
    </row>
    <row r="219" spans="1:18" ht="56.25">
      <c r="A219" s="42" t="s">
        <v>20</v>
      </c>
      <c r="B219" s="29">
        <v>115</v>
      </c>
      <c r="C219" s="15" t="s">
        <v>129</v>
      </c>
      <c r="D219" s="15" t="s">
        <v>129</v>
      </c>
      <c r="E219" s="15" t="s">
        <v>533</v>
      </c>
      <c r="F219" s="15"/>
      <c r="G219" s="10">
        <f>G220</f>
        <v>285</v>
      </c>
      <c r="H219" s="10">
        <f aca="true" t="shared" si="111" ref="H219:R220">H220</f>
        <v>0</v>
      </c>
      <c r="I219" s="10">
        <f t="shared" si="111"/>
        <v>285</v>
      </c>
      <c r="J219" s="10">
        <f t="shared" si="111"/>
        <v>0</v>
      </c>
      <c r="K219" s="10">
        <f t="shared" si="111"/>
        <v>285</v>
      </c>
      <c r="L219" s="10">
        <f t="shared" si="111"/>
        <v>0</v>
      </c>
      <c r="M219" s="10">
        <f t="shared" si="111"/>
        <v>285</v>
      </c>
      <c r="N219" s="10">
        <f t="shared" si="111"/>
        <v>0</v>
      </c>
      <c r="O219" s="10">
        <f t="shared" si="111"/>
        <v>285</v>
      </c>
      <c r="P219" s="10">
        <f t="shared" si="111"/>
        <v>0</v>
      </c>
      <c r="Q219" s="10">
        <f t="shared" si="111"/>
        <v>285</v>
      </c>
      <c r="R219" s="10">
        <f t="shared" si="111"/>
        <v>0</v>
      </c>
    </row>
    <row r="220" spans="1:18" ht="37.5">
      <c r="A220" s="42" t="s">
        <v>39</v>
      </c>
      <c r="B220" s="29">
        <v>115</v>
      </c>
      <c r="C220" s="15" t="s">
        <v>129</v>
      </c>
      <c r="D220" s="15" t="s">
        <v>129</v>
      </c>
      <c r="E220" s="15" t="s">
        <v>534</v>
      </c>
      <c r="F220" s="15"/>
      <c r="G220" s="10">
        <f>G221</f>
        <v>285</v>
      </c>
      <c r="H220" s="10">
        <f t="shared" si="111"/>
        <v>0</v>
      </c>
      <c r="I220" s="10">
        <f t="shared" si="111"/>
        <v>285</v>
      </c>
      <c r="J220" s="10">
        <f t="shared" si="111"/>
        <v>0</v>
      </c>
      <c r="K220" s="10">
        <f t="shared" si="111"/>
        <v>285</v>
      </c>
      <c r="L220" s="10">
        <f t="shared" si="111"/>
        <v>0</v>
      </c>
      <c r="M220" s="10">
        <f t="shared" si="111"/>
        <v>285</v>
      </c>
      <c r="N220" s="10">
        <f t="shared" si="111"/>
        <v>0</v>
      </c>
      <c r="O220" s="10">
        <f t="shared" si="111"/>
        <v>285</v>
      </c>
      <c r="P220" s="10">
        <f t="shared" si="111"/>
        <v>0</v>
      </c>
      <c r="Q220" s="10">
        <f t="shared" si="111"/>
        <v>285</v>
      </c>
      <c r="R220" s="10">
        <f t="shared" si="111"/>
        <v>0</v>
      </c>
    </row>
    <row r="221" spans="1:18" ht="18.75">
      <c r="A221" s="42" t="s">
        <v>190</v>
      </c>
      <c r="B221" s="29">
        <v>115</v>
      </c>
      <c r="C221" s="15" t="s">
        <v>129</v>
      </c>
      <c r="D221" s="15" t="s">
        <v>129</v>
      </c>
      <c r="E221" s="15" t="s">
        <v>534</v>
      </c>
      <c r="F221" s="15" t="s">
        <v>189</v>
      </c>
      <c r="G221" s="10">
        <f>H221+J221+I221</f>
        <v>285</v>
      </c>
      <c r="H221" s="10"/>
      <c r="I221" s="10">
        <v>285</v>
      </c>
      <c r="J221" s="10"/>
      <c r="K221" s="10">
        <f>L221+N221+M221</f>
        <v>285</v>
      </c>
      <c r="L221" s="10"/>
      <c r="M221" s="10">
        <v>285</v>
      </c>
      <c r="N221" s="10"/>
      <c r="O221" s="10">
        <f>P221+R221+Q221</f>
        <v>285</v>
      </c>
      <c r="P221" s="86"/>
      <c r="Q221" s="86">
        <v>285</v>
      </c>
      <c r="R221" s="86"/>
    </row>
    <row r="222" spans="1:18" ht="56.25" customHeight="1">
      <c r="A222" s="42" t="s">
        <v>364</v>
      </c>
      <c r="B222" s="29">
        <v>115</v>
      </c>
      <c r="C222" s="15" t="s">
        <v>129</v>
      </c>
      <c r="D222" s="15" t="s">
        <v>129</v>
      </c>
      <c r="E222" s="15" t="s">
        <v>36</v>
      </c>
      <c r="F222" s="15"/>
      <c r="G222" s="10">
        <f>G223</f>
        <v>25</v>
      </c>
      <c r="H222" s="10">
        <f aca="true" t="shared" si="112" ref="H222:R223">H223</f>
        <v>0</v>
      </c>
      <c r="I222" s="10">
        <f t="shared" si="112"/>
        <v>25</v>
      </c>
      <c r="J222" s="10">
        <f t="shared" si="112"/>
        <v>0</v>
      </c>
      <c r="K222" s="10">
        <f t="shared" si="112"/>
        <v>25</v>
      </c>
      <c r="L222" s="10">
        <f t="shared" si="112"/>
        <v>0</v>
      </c>
      <c r="M222" s="10">
        <f t="shared" si="112"/>
        <v>25</v>
      </c>
      <c r="N222" s="10">
        <f t="shared" si="112"/>
        <v>0</v>
      </c>
      <c r="O222" s="10">
        <f t="shared" si="112"/>
        <v>25</v>
      </c>
      <c r="P222" s="10">
        <f t="shared" si="112"/>
        <v>0</v>
      </c>
      <c r="Q222" s="10">
        <f t="shared" si="112"/>
        <v>25</v>
      </c>
      <c r="R222" s="10">
        <f t="shared" si="112"/>
        <v>0</v>
      </c>
    </row>
    <row r="223" spans="1:18" ht="37.5">
      <c r="A223" s="42" t="s">
        <v>39</v>
      </c>
      <c r="B223" s="29">
        <v>115</v>
      </c>
      <c r="C223" s="15" t="s">
        <v>129</v>
      </c>
      <c r="D223" s="15" t="s">
        <v>129</v>
      </c>
      <c r="E223" s="15" t="s">
        <v>37</v>
      </c>
      <c r="F223" s="15"/>
      <c r="G223" s="10">
        <f>G224</f>
        <v>25</v>
      </c>
      <c r="H223" s="10">
        <f t="shared" si="112"/>
        <v>0</v>
      </c>
      <c r="I223" s="10">
        <f t="shared" si="112"/>
        <v>25</v>
      </c>
      <c r="J223" s="10">
        <f t="shared" si="112"/>
        <v>0</v>
      </c>
      <c r="K223" s="10">
        <f t="shared" si="112"/>
        <v>25</v>
      </c>
      <c r="L223" s="10">
        <f t="shared" si="112"/>
        <v>0</v>
      </c>
      <c r="M223" s="10">
        <f t="shared" si="112"/>
        <v>25</v>
      </c>
      <c r="N223" s="10">
        <f t="shared" si="112"/>
        <v>0</v>
      </c>
      <c r="O223" s="10">
        <f t="shared" si="112"/>
        <v>25</v>
      </c>
      <c r="P223" s="10">
        <f t="shared" si="112"/>
        <v>0</v>
      </c>
      <c r="Q223" s="10">
        <f t="shared" si="112"/>
        <v>25</v>
      </c>
      <c r="R223" s="10">
        <f t="shared" si="112"/>
        <v>0</v>
      </c>
    </row>
    <row r="224" spans="1:18" ht="18.75">
      <c r="A224" s="42" t="s">
        <v>190</v>
      </c>
      <c r="B224" s="29">
        <v>115</v>
      </c>
      <c r="C224" s="15" t="s">
        <v>129</v>
      </c>
      <c r="D224" s="15" t="s">
        <v>129</v>
      </c>
      <c r="E224" s="15" t="s">
        <v>535</v>
      </c>
      <c r="F224" s="15" t="s">
        <v>189</v>
      </c>
      <c r="G224" s="10">
        <f>H224+I224+J224</f>
        <v>25</v>
      </c>
      <c r="H224" s="10"/>
      <c r="I224" s="10">
        <v>25</v>
      </c>
      <c r="J224" s="10"/>
      <c r="K224" s="10">
        <f>L224+M224+N224</f>
        <v>25</v>
      </c>
      <c r="L224" s="10"/>
      <c r="M224" s="10">
        <v>25</v>
      </c>
      <c r="N224" s="10"/>
      <c r="O224" s="10">
        <f>P224+Q224+R224</f>
        <v>25</v>
      </c>
      <c r="P224" s="18"/>
      <c r="Q224" s="18">
        <v>25</v>
      </c>
      <c r="R224" s="18"/>
    </row>
    <row r="225" spans="1:18" ht="39" customHeight="1">
      <c r="A225" s="42" t="s">
        <v>495</v>
      </c>
      <c r="B225" s="29">
        <v>115</v>
      </c>
      <c r="C225" s="15" t="s">
        <v>129</v>
      </c>
      <c r="D225" s="15" t="s">
        <v>129</v>
      </c>
      <c r="E225" s="15" t="s">
        <v>254</v>
      </c>
      <c r="F225" s="15"/>
      <c r="G225" s="10">
        <f>G226+G229+G232+G235</f>
        <v>201.60000000000002</v>
      </c>
      <c r="H225" s="10">
        <f aca="true" t="shared" si="113" ref="H225:R225">H226+H229+H232+H235</f>
        <v>0</v>
      </c>
      <c r="I225" s="10">
        <f t="shared" si="113"/>
        <v>201.60000000000002</v>
      </c>
      <c r="J225" s="10">
        <f t="shared" si="113"/>
        <v>0</v>
      </c>
      <c r="K225" s="10">
        <f t="shared" si="113"/>
        <v>201.60000000000002</v>
      </c>
      <c r="L225" s="10">
        <f t="shared" si="113"/>
        <v>0</v>
      </c>
      <c r="M225" s="10">
        <f t="shared" si="113"/>
        <v>201.60000000000002</v>
      </c>
      <c r="N225" s="10">
        <f t="shared" si="113"/>
        <v>0</v>
      </c>
      <c r="O225" s="10">
        <f t="shared" si="113"/>
        <v>201.60000000000002</v>
      </c>
      <c r="P225" s="10">
        <f t="shared" si="113"/>
        <v>0</v>
      </c>
      <c r="Q225" s="10">
        <f t="shared" si="113"/>
        <v>201.60000000000002</v>
      </c>
      <c r="R225" s="10">
        <f t="shared" si="113"/>
        <v>0</v>
      </c>
    </row>
    <row r="226" spans="1:18" ht="37.5">
      <c r="A226" s="42" t="s">
        <v>255</v>
      </c>
      <c r="B226" s="29">
        <v>115</v>
      </c>
      <c r="C226" s="15" t="s">
        <v>129</v>
      </c>
      <c r="D226" s="15" t="s">
        <v>129</v>
      </c>
      <c r="E226" s="15" t="s">
        <v>497</v>
      </c>
      <c r="F226" s="15"/>
      <c r="G226" s="10">
        <f>G227</f>
        <v>140.8</v>
      </c>
      <c r="H226" s="10">
        <f aca="true" t="shared" si="114" ref="H226:R227">H227</f>
        <v>0</v>
      </c>
      <c r="I226" s="10">
        <f t="shared" si="114"/>
        <v>140.8</v>
      </c>
      <c r="J226" s="10">
        <f t="shared" si="114"/>
        <v>0</v>
      </c>
      <c r="K226" s="10">
        <f t="shared" si="114"/>
        <v>140.8</v>
      </c>
      <c r="L226" s="10">
        <f t="shared" si="114"/>
        <v>0</v>
      </c>
      <c r="M226" s="10">
        <f t="shared" si="114"/>
        <v>140.8</v>
      </c>
      <c r="N226" s="10">
        <f t="shared" si="114"/>
        <v>0</v>
      </c>
      <c r="O226" s="10">
        <f t="shared" si="114"/>
        <v>140.8</v>
      </c>
      <c r="P226" s="10">
        <f t="shared" si="114"/>
        <v>0</v>
      </c>
      <c r="Q226" s="10">
        <f t="shared" si="114"/>
        <v>140.8</v>
      </c>
      <c r="R226" s="10">
        <f t="shared" si="114"/>
        <v>0</v>
      </c>
    </row>
    <row r="227" spans="1:18" ht="18.75">
      <c r="A227" s="42" t="s">
        <v>179</v>
      </c>
      <c r="B227" s="29">
        <v>115</v>
      </c>
      <c r="C227" s="15" t="s">
        <v>129</v>
      </c>
      <c r="D227" s="15" t="s">
        <v>129</v>
      </c>
      <c r="E227" s="15" t="s">
        <v>498</v>
      </c>
      <c r="F227" s="15"/>
      <c r="G227" s="10">
        <f>G228</f>
        <v>140.8</v>
      </c>
      <c r="H227" s="10">
        <f t="shared" si="114"/>
        <v>0</v>
      </c>
      <c r="I227" s="10">
        <f t="shared" si="114"/>
        <v>140.8</v>
      </c>
      <c r="J227" s="10">
        <f t="shared" si="114"/>
        <v>0</v>
      </c>
      <c r="K227" s="10">
        <f t="shared" si="114"/>
        <v>140.8</v>
      </c>
      <c r="L227" s="10">
        <f t="shared" si="114"/>
        <v>0</v>
      </c>
      <c r="M227" s="10">
        <f t="shared" si="114"/>
        <v>140.8</v>
      </c>
      <c r="N227" s="10">
        <f t="shared" si="114"/>
        <v>0</v>
      </c>
      <c r="O227" s="10">
        <f t="shared" si="114"/>
        <v>140.8</v>
      </c>
      <c r="P227" s="10">
        <f t="shared" si="114"/>
        <v>0</v>
      </c>
      <c r="Q227" s="10">
        <f t="shared" si="114"/>
        <v>140.8</v>
      </c>
      <c r="R227" s="10">
        <f t="shared" si="114"/>
        <v>0</v>
      </c>
    </row>
    <row r="228" spans="1:18" ht="18.75">
      <c r="A228" s="42" t="s">
        <v>190</v>
      </c>
      <c r="B228" s="29">
        <v>115</v>
      </c>
      <c r="C228" s="15" t="s">
        <v>129</v>
      </c>
      <c r="D228" s="15" t="s">
        <v>129</v>
      </c>
      <c r="E228" s="15" t="s">
        <v>498</v>
      </c>
      <c r="F228" s="15" t="s">
        <v>189</v>
      </c>
      <c r="G228" s="10">
        <f>H228+I228+J228</f>
        <v>140.8</v>
      </c>
      <c r="H228" s="10"/>
      <c r="I228" s="10">
        <v>140.8</v>
      </c>
      <c r="J228" s="10"/>
      <c r="K228" s="10">
        <f>L228+M228+N228</f>
        <v>140.8</v>
      </c>
      <c r="L228" s="10"/>
      <c r="M228" s="10">
        <v>140.8</v>
      </c>
      <c r="N228" s="10"/>
      <c r="O228" s="10">
        <f>P228+Q228+R228</f>
        <v>140.8</v>
      </c>
      <c r="P228" s="10"/>
      <c r="Q228" s="10">
        <v>140.8</v>
      </c>
      <c r="R228" s="10"/>
    </row>
    <row r="229" spans="1:18" ht="37.5">
      <c r="A229" s="42" t="s">
        <v>496</v>
      </c>
      <c r="B229" s="29">
        <v>115</v>
      </c>
      <c r="C229" s="15" t="s">
        <v>129</v>
      </c>
      <c r="D229" s="15" t="s">
        <v>129</v>
      </c>
      <c r="E229" s="15" t="s">
        <v>256</v>
      </c>
      <c r="F229" s="15"/>
      <c r="G229" s="10">
        <f>G230</f>
        <v>3.6</v>
      </c>
      <c r="H229" s="10">
        <f aca="true" t="shared" si="115" ref="H229:R230">H230</f>
        <v>0</v>
      </c>
      <c r="I229" s="10">
        <f t="shared" si="115"/>
        <v>3.6</v>
      </c>
      <c r="J229" s="10">
        <f t="shared" si="115"/>
        <v>0</v>
      </c>
      <c r="K229" s="10">
        <f t="shared" si="115"/>
        <v>3.6</v>
      </c>
      <c r="L229" s="10">
        <f t="shared" si="115"/>
        <v>0</v>
      </c>
      <c r="M229" s="10">
        <f t="shared" si="115"/>
        <v>3.6</v>
      </c>
      <c r="N229" s="10">
        <f t="shared" si="115"/>
        <v>0</v>
      </c>
      <c r="O229" s="10">
        <f t="shared" si="115"/>
        <v>3.6</v>
      </c>
      <c r="P229" s="10">
        <f t="shared" si="115"/>
        <v>0</v>
      </c>
      <c r="Q229" s="10">
        <f t="shared" si="115"/>
        <v>3.6</v>
      </c>
      <c r="R229" s="10">
        <f t="shared" si="115"/>
        <v>0</v>
      </c>
    </row>
    <row r="230" spans="1:18" ht="18.75">
      <c r="A230" s="42" t="s">
        <v>179</v>
      </c>
      <c r="B230" s="29">
        <v>115</v>
      </c>
      <c r="C230" s="15" t="s">
        <v>129</v>
      </c>
      <c r="D230" s="15" t="s">
        <v>129</v>
      </c>
      <c r="E230" s="15" t="s">
        <v>257</v>
      </c>
      <c r="F230" s="15"/>
      <c r="G230" s="10">
        <f>G231</f>
        <v>3.6</v>
      </c>
      <c r="H230" s="10">
        <f t="shared" si="115"/>
        <v>0</v>
      </c>
      <c r="I230" s="10">
        <f t="shared" si="115"/>
        <v>3.6</v>
      </c>
      <c r="J230" s="10">
        <f t="shared" si="115"/>
        <v>0</v>
      </c>
      <c r="K230" s="10">
        <f t="shared" si="115"/>
        <v>3.6</v>
      </c>
      <c r="L230" s="10">
        <f t="shared" si="115"/>
        <v>0</v>
      </c>
      <c r="M230" s="10">
        <f t="shared" si="115"/>
        <v>3.6</v>
      </c>
      <c r="N230" s="10">
        <f t="shared" si="115"/>
        <v>0</v>
      </c>
      <c r="O230" s="10">
        <f t="shared" si="115"/>
        <v>3.6</v>
      </c>
      <c r="P230" s="10">
        <f t="shared" si="115"/>
        <v>0</v>
      </c>
      <c r="Q230" s="10">
        <f t="shared" si="115"/>
        <v>3.6</v>
      </c>
      <c r="R230" s="10">
        <f t="shared" si="115"/>
        <v>0</v>
      </c>
    </row>
    <row r="231" spans="1:18" ht="18.75">
      <c r="A231" s="42" t="s">
        <v>190</v>
      </c>
      <c r="B231" s="29">
        <v>115</v>
      </c>
      <c r="C231" s="15" t="s">
        <v>129</v>
      </c>
      <c r="D231" s="15" t="s">
        <v>129</v>
      </c>
      <c r="E231" s="15" t="s">
        <v>257</v>
      </c>
      <c r="F231" s="15" t="s">
        <v>189</v>
      </c>
      <c r="G231" s="10">
        <f>H231+J231+I231</f>
        <v>3.6</v>
      </c>
      <c r="H231" s="10"/>
      <c r="I231" s="10">
        <v>3.6</v>
      </c>
      <c r="J231" s="10"/>
      <c r="K231" s="10">
        <f>L231+N231+M231</f>
        <v>3.6</v>
      </c>
      <c r="L231" s="10"/>
      <c r="M231" s="10">
        <v>3.6</v>
      </c>
      <c r="N231" s="10"/>
      <c r="O231" s="10">
        <f>P231+R231+Q231</f>
        <v>3.6</v>
      </c>
      <c r="P231" s="10"/>
      <c r="Q231" s="10">
        <v>3.6</v>
      </c>
      <c r="R231" s="10"/>
    </row>
    <row r="232" spans="1:18" ht="37.5">
      <c r="A232" s="42" t="s">
        <v>31</v>
      </c>
      <c r="B232" s="29">
        <v>115</v>
      </c>
      <c r="C232" s="15" t="s">
        <v>129</v>
      </c>
      <c r="D232" s="15" t="s">
        <v>129</v>
      </c>
      <c r="E232" s="15" t="s">
        <v>258</v>
      </c>
      <c r="F232" s="15"/>
      <c r="G232" s="10">
        <f>G233</f>
        <v>15</v>
      </c>
      <c r="H232" s="10">
        <f aca="true" t="shared" si="116" ref="H232:R233">H233</f>
        <v>0</v>
      </c>
      <c r="I232" s="10">
        <f t="shared" si="116"/>
        <v>15</v>
      </c>
      <c r="J232" s="10">
        <f t="shared" si="116"/>
        <v>0</v>
      </c>
      <c r="K232" s="10">
        <f t="shared" si="116"/>
        <v>15</v>
      </c>
      <c r="L232" s="10">
        <f t="shared" si="116"/>
        <v>0</v>
      </c>
      <c r="M232" s="10">
        <f t="shared" si="116"/>
        <v>15</v>
      </c>
      <c r="N232" s="10">
        <f t="shared" si="116"/>
        <v>0</v>
      </c>
      <c r="O232" s="10">
        <f t="shared" si="116"/>
        <v>15</v>
      </c>
      <c r="P232" s="10">
        <f t="shared" si="116"/>
        <v>0</v>
      </c>
      <c r="Q232" s="10">
        <f t="shared" si="116"/>
        <v>15</v>
      </c>
      <c r="R232" s="10">
        <f t="shared" si="116"/>
        <v>0</v>
      </c>
    </row>
    <row r="233" spans="1:18" ht="18.75">
      <c r="A233" s="42" t="s">
        <v>179</v>
      </c>
      <c r="B233" s="29">
        <v>115</v>
      </c>
      <c r="C233" s="15" t="s">
        <v>129</v>
      </c>
      <c r="D233" s="15" t="s">
        <v>129</v>
      </c>
      <c r="E233" s="15" t="s">
        <v>259</v>
      </c>
      <c r="F233" s="15"/>
      <c r="G233" s="10">
        <f>G234</f>
        <v>15</v>
      </c>
      <c r="H233" s="10">
        <f t="shared" si="116"/>
        <v>0</v>
      </c>
      <c r="I233" s="10">
        <f t="shared" si="116"/>
        <v>15</v>
      </c>
      <c r="J233" s="10">
        <f t="shared" si="116"/>
        <v>0</v>
      </c>
      <c r="K233" s="10">
        <f t="shared" si="116"/>
        <v>15</v>
      </c>
      <c r="L233" s="10">
        <f t="shared" si="116"/>
        <v>0</v>
      </c>
      <c r="M233" s="10">
        <f t="shared" si="116"/>
        <v>15</v>
      </c>
      <c r="N233" s="10">
        <f t="shared" si="116"/>
        <v>0</v>
      </c>
      <c r="O233" s="10">
        <f t="shared" si="116"/>
        <v>15</v>
      </c>
      <c r="P233" s="10">
        <f t="shared" si="116"/>
        <v>0</v>
      </c>
      <c r="Q233" s="10">
        <f t="shared" si="116"/>
        <v>15</v>
      </c>
      <c r="R233" s="10">
        <f t="shared" si="116"/>
        <v>0</v>
      </c>
    </row>
    <row r="234" spans="1:18" ht="18.75">
      <c r="A234" s="42" t="s">
        <v>190</v>
      </c>
      <c r="B234" s="29">
        <v>115</v>
      </c>
      <c r="C234" s="15" t="s">
        <v>129</v>
      </c>
      <c r="D234" s="15" t="s">
        <v>129</v>
      </c>
      <c r="E234" s="15" t="s">
        <v>259</v>
      </c>
      <c r="F234" s="15" t="s">
        <v>189</v>
      </c>
      <c r="G234" s="10">
        <f>H234+I234+J234</f>
        <v>15</v>
      </c>
      <c r="H234" s="10"/>
      <c r="I234" s="10">
        <v>15</v>
      </c>
      <c r="J234" s="10"/>
      <c r="K234" s="10">
        <f>L234+M234+N234</f>
        <v>15</v>
      </c>
      <c r="L234" s="10"/>
      <c r="M234" s="10">
        <v>15</v>
      </c>
      <c r="N234" s="10"/>
      <c r="O234" s="10">
        <f>P234+Q234+R234</f>
        <v>15</v>
      </c>
      <c r="P234" s="10"/>
      <c r="Q234" s="10">
        <v>15</v>
      </c>
      <c r="R234" s="10"/>
    </row>
    <row r="235" spans="1:18" ht="42.75" customHeight="1">
      <c r="A235" s="42" t="s">
        <v>262</v>
      </c>
      <c r="B235" s="29">
        <v>115</v>
      </c>
      <c r="C235" s="15" t="s">
        <v>129</v>
      </c>
      <c r="D235" s="15" t="s">
        <v>129</v>
      </c>
      <c r="E235" s="15" t="s">
        <v>260</v>
      </c>
      <c r="F235" s="15"/>
      <c r="G235" s="10">
        <f>G236</f>
        <v>42.2</v>
      </c>
      <c r="H235" s="10">
        <f aca="true" t="shared" si="117" ref="H235:R236">H236</f>
        <v>0</v>
      </c>
      <c r="I235" s="10">
        <f t="shared" si="117"/>
        <v>42.2</v>
      </c>
      <c r="J235" s="10">
        <f t="shared" si="117"/>
        <v>0</v>
      </c>
      <c r="K235" s="10">
        <f t="shared" si="117"/>
        <v>42.2</v>
      </c>
      <c r="L235" s="10">
        <f t="shared" si="117"/>
        <v>0</v>
      </c>
      <c r="M235" s="10">
        <f t="shared" si="117"/>
        <v>42.2</v>
      </c>
      <c r="N235" s="10">
        <f t="shared" si="117"/>
        <v>0</v>
      </c>
      <c r="O235" s="10">
        <f t="shared" si="117"/>
        <v>42.2</v>
      </c>
      <c r="P235" s="10">
        <f t="shared" si="117"/>
        <v>0</v>
      </c>
      <c r="Q235" s="10">
        <f t="shared" si="117"/>
        <v>42.2</v>
      </c>
      <c r="R235" s="10">
        <f t="shared" si="117"/>
        <v>0</v>
      </c>
    </row>
    <row r="236" spans="1:18" ht="18.75">
      <c r="A236" s="42" t="s">
        <v>179</v>
      </c>
      <c r="B236" s="29">
        <v>115</v>
      </c>
      <c r="C236" s="15" t="s">
        <v>129</v>
      </c>
      <c r="D236" s="15" t="s">
        <v>129</v>
      </c>
      <c r="E236" s="15" t="s">
        <v>261</v>
      </c>
      <c r="F236" s="15"/>
      <c r="G236" s="10">
        <f>G237</f>
        <v>42.2</v>
      </c>
      <c r="H236" s="10">
        <f t="shared" si="117"/>
        <v>0</v>
      </c>
      <c r="I236" s="10">
        <f t="shared" si="117"/>
        <v>42.2</v>
      </c>
      <c r="J236" s="10">
        <f t="shared" si="117"/>
        <v>0</v>
      </c>
      <c r="K236" s="10">
        <f t="shared" si="117"/>
        <v>42.2</v>
      </c>
      <c r="L236" s="10">
        <f t="shared" si="117"/>
        <v>0</v>
      </c>
      <c r="M236" s="10">
        <f t="shared" si="117"/>
        <v>42.2</v>
      </c>
      <c r="N236" s="10">
        <f t="shared" si="117"/>
        <v>0</v>
      </c>
      <c r="O236" s="10">
        <f t="shared" si="117"/>
        <v>42.2</v>
      </c>
      <c r="P236" s="10">
        <f t="shared" si="117"/>
        <v>0</v>
      </c>
      <c r="Q236" s="10">
        <f t="shared" si="117"/>
        <v>42.2</v>
      </c>
      <c r="R236" s="10">
        <f t="shared" si="117"/>
        <v>0</v>
      </c>
    </row>
    <row r="237" spans="1:18" ht="18.75">
      <c r="A237" s="42" t="s">
        <v>190</v>
      </c>
      <c r="B237" s="29">
        <v>115</v>
      </c>
      <c r="C237" s="15" t="s">
        <v>129</v>
      </c>
      <c r="D237" s="15" t="s">
        <v>129</v>
      </c>
      <c r="E237" s="15" t="s">
        <v>261</v>
      </c>
      <c r="F237" s="15" t="s">
        <v>189</v>
      </c>
      <c r="G237" s="10">
        <f>H237+I237+J237</f>
        <v>42.2</v>
      </c>
      <c r="H237" s="10"/>
      <c r="I237" s="10">
        <v>42.2</v>
      </c>
      <c r="J237" s="10"/>
      <c r="K237" s="10">
        <f>L237+M237+N237</f>
        <v>42.2</v>
      </c>
      <c r="L237" s="10"/>
      <c r="M237" s="10">
        <v>42.2</v>
      </c>
      <c r="N237" s="10"/>
      <c r="O237" s="10">
        <f>P237+Q237+R237</f>
        <v>42.2</v>
      </c>
      <c r="P237" s="10"/>
      <c r="Q237" s="10">
        <v>42.2</v>
      </c>
      <c r="R237" s="10"/>
    </row>
    <row r="238" spans="1:18" ht="18.75">
      <c r="A238" s="42" t="s">
        <v>153</v>
      </c>
      <c r="B238" s="29">
        <v>115</v>
      </c>
      <c r="C238" s="15" t="s">
        <v>129</v>
      </c>
      <c r="D238" s="15" t="s">
        <v>125</v>
      </c>
      <c r="E238" s="15"/>
      <c r="F238" s="15"/>
      <c r="G238" s="10">
        <f aca="true" t="shared" si="118" ref="G238:R238">G239+G255</f>
        <v>3506.3</v>
      </c>
      <c r="H238" s="10">
        <f t="shared" si="118"/>
        <v>219.5</v>
      </c>
      <c r="I238" s="10">
        <f t="shared" si="118"/>
        <v>3286.8</v>
      </c>
      <c r="J238" s="10">
        <f t="shared" si="118"/>
        <v>0</v>
      </c>
      <c r="K238" s="10">
        <f t="shared" si="118"/>
        <v>3415.5</v>
      </c>
      <c r="L238" s="10">
        <f t="shared" si="118"/>
        <v>131.2</v>
      </c>
      <c r="M238" s="10">
        <f t="shared" si="118"/>
        <v>3284.3</v>
      </c>
      <c r="N238" s="10">
        <f t="shared" si="118"/>
        <v>0</v>
      </c>
      <c r="O238" s="10">
        <f t="shared" si="118"/>
        <v>3415.5</v>
      </c>
      <c r="P238" s="10">
        <f t="shared" si="118"/>
        <v>131.2</v>
      </c>
      <c r="Q238" s="10">
        <f t="shared" si="118"/>
        <v>3284.3</v>
      </c>
      <c r="R238" s="10">
        <f t="shared" si="118"/>
        <v>0</v>
      </c>
    </row>
    <row r="239" spans="1:18" ht="42.75" customHeight="1">
      <c r="A239" s="42" t="s">
        <v>501</v>
      </c>
      <c r="B239" s="29">
        <v>115</v>
      </c>
      <c r="C239" s="15" t="s">
        <v>129</v>
      </c>
      <c r="D239" s="15" t="s">
        <v>125</v>
      </c>
      <c r="E239" s="29" t="s">
        <v>283</v>
      </c>
      <c r="F239" s="15"/>
      <c r="G239" s="10">
        <f>G240+G247</f>
        <v>3395</v>
      </c>
      <c r="H239" s="10">
        <f aca="true" t="shared" si="119" ref="H239:R239">H240+H247</f>
        <v>131.2</v>
      </c>
      <c r="I239" s="10">
        <f t="shared" si="119"/>
        <v>3263.8</v>
      </c>
      <c r="J239" s="10">
        <f t="shared" si="119"/>
        <v>0</v>
      </c>
      <c r="K239" s="10">
        <f t="shared" si="119"/>
        <v>3395</v>
      </c>
      <c r="L239" s="10">
        <f t="shared" si="119"/>
        <v>131.2</v>
      </c>
      <c r="M239" s="10">
        <f t="shared" si="119"/>
        <v>3263.8</v>
      </c>
      <c r="N239" s="10">
        <f t="shared" si="119"/>
        <v>0</v>
      </c>
      <c r="O239" s="10">
        <f t="shared" si="119"/>
        <v>3395</v>
      </c>
      <c r="P239" s="10">
        <f t="shared" si="119"/>
        <v>131.2</v>
      </c>
      <c r="Q239" s="10">
        <f t="shared" si="119"/>
        <v>3263.8</v>
      </c>
      <c r="R239" s="10">
        <f t="shared" si="119"/>
        <v>0</v>
      </c>
    </row>
    <row r="240" spans="1:18" ht="19.5" customHeight="1">
      <c r="A240" s="34" t="s">
        <v>18</v>
      </c>
      <c r="B240" s="29">
        <v>115</v>
      </c>
      <c r="C240" s="15" t="s">
        <v>129</v>
      </c>
      <c r="D240" s="15" t="s">
        <v>125</v>
      </c>
      <c r="E240" s="29" t="s">
        <v>284</v>
      </c>
      <c r="F240" s="15"/>
      <c r="G240" s="10">
        <f>G241+G244</f>
        <v>131.2</v>
      </c>
      <c r="H240" s="10">
        <f aca="true" t="shared" si="120" ref="H240:R240">H241+H244</f>
        <v>131.2</v>
      </c>
      <c r="I240" s="10">
        <f t="shared" si="120"/>
        <v>0</v>
      </c>
      <c r="J240" s="10">
        <f t="shared" si="120"/>
        <v>0</v>
      </c>
      <c r="K240" s="10">
        <f t="shared" si="120"/>
        <v>131.2</v>
      </c>
      <c r="L240" s="10">
        <f t="shared" si="120"/>
        <v>131.2</v>
      </c>
      <c r="M240" s="10">
        <f t="shared" si="120"/>
        <v>0</v>
      </c>
      <c r="N240" s="10">
        <f t="shared" si="120"/>
        <v>0</v>
      </c>
      <c r="O240" s="10">
        <f t="shared" si="120"/>
        <v>131.2</v>
      </c>
      <c r="P240" s="10">
        <f t="shared" si="120"/>
        <v>131.2</v>
      </c>
      <c r="Q240" s="10">
        <f t="shared" si="120"/>
        <v>0</v>
      </c>
      <c r="R240" s="10">
        <f t="shared" si="120"/>
        <v>0</v>
      </c>
    </row>
    <row r="241" spans="1:18" ht="61.5" customHeight="1">
      <c r="A241" s="34" t="s">
        <v>291</v>
      </c>
      <c r="B241" s="29">
        <v>115</v>
      </c>
      <c r="C241" s="15" t="s">
        <v>129</v>
      </c>
      <c r="D241" s="15" t="s">
        <v>125</v>
      </c>
      <c r="E241" s="29" t="s">
        <v>48</v>
      </c>
      <c r="F241" s="15"/>
      <c r="G241" s="10">
        <f>G242</f>
        <v>31.2</v>
      </c>
      <c r="H241" s="10">
        <f aca="true" t="shared" si="121" ref="H241:R242">H242</f>
        <v>31.2</v>
      </c>
      <c r="I241" s="10">
        <f t="shared" si="121"/>
        <v>0</v>
      </c>
      <c r="J241" s="10">
        <f t="shared" si="121"/>
        <v>0</v>
      </c>
      <c r="K241" s="10">
        <f t="shared" si="121"/>
        <v>31.2</v>
      </c>
      <c r="L241" s="10">
        <f t="shared" si="121"/>
        <v>31.2</v>
      </c>
      <c r="M241" s="10">
        <f t="shared" si="121"/>
        <v>0</v>
      </c>
      <c r="N241" s="10">
        <f t="shared" si="121"/>
        <v>0</v>
      </c>
      <c r="O241" s="10">
        <f t="shared" si="121"/>
        <v>31.2</v>
      </c>
      <c r="P241" s="10">
        <f t="shared" si="121"/>
        <v>31.2</v>
      </c>
      <c r="Q241" s="10">
        <f t="shared" si="121"/>
        <v>0</v>
      </c>
      <c r="R241" s="10">
        <f t="shared" si="121"/>
        <v>0</v>
      </c>
    </row>
    <row r="242" spans="1:18" ht="77.25" customHeight="1">
      <c r="A242" s="42" t="s">
        <v>98</v>
      </c>
      <c r="B242" s="29">
        <v>115</v>
      </c>
      <c r="C242" s="15" t="s">
        <v>129</v>
      </c>
      <c r="D242" s="15" t="s">
        <v>125</v>
      </c>
      <c r="E242" s="29" t="s">
        <v>49</v>
      </c>
      <c r="F242" s="15"/>
      <c r="G242" s="10">
        <f>G243</f>
        <v>31.2</v>
      </c>
      <c r="H242" s="10">
        <f t="shared" si="121"/>
        <v>31.2</v>
      </c>
      <c r="I242" s="10">
        <f t="shared" si="121"/>
        <v>0</v>
      </c>
      <c r="J242" s="10">
        <f t="shared" si="121"/>
        <v>0</v>
      </c>
      <c r="K242" s="10">
        <f t="shared" si="121"/>
        <v>31.2</v>
      </c>
      <c r="L242" s="10">
        <f t="shared" si="121"/>
        <v>31.2</v>
      </c>
      <c r="M242" s="10">
        <f t="shared" si="121"/>
        <v>0</v>
      </c>
      <c r="N242" s="10">
        <f t="shared" si="121"/>
        <v>0</v>
      </c>
      <c r="O242" s="10">
        <f t="shared" si="121"/>
        <v>31.2</v>
      </c>
      <c r="P242" s="10">
        <f t="shared" si="121"/>
        <v>31.2</v>
      </c>
      <c r="Q242" s="10">
        <f t="shared" si="121"/>
        <v>0</v>
      </c>
      <c r="R242" s="10">
        <f t="shared" si="121"/>
        <v>0</v>
      </c>
    </row>
    <row r="243" spans="1:18" ht="37.5">
      <c r="A243" s="42" t="s">
        <v>220</v>
      </c>
      <c r="B243" s="29">
        <v>115</v>
      </c>
      <c r="C243" s="15" t="s">
        <v>129</v>
      </c>
      <c r="D243" s="15" t="s">
        <v>125</v>
      </c>
      <c r="E243" s="29" t="s">
        <v>49</v>
      </c>
      <c r="F243" s="15" t="s">
        <v>219</v>
      </c>
      <c r="G243" s="10">
        <f>H243+I243+J243</f>
        <v>31.2</v>
      </c>
      <c r="H243" s="10">
        <v>31.2</v>
      </c>
      <c r="I243" s="10"/>
      <c r="J243" s="10"/>
      <c r="K243" s="10">
        <f>L243+M243+N243</f>
        <v>31.2</v>
      </c>
      <c r="L243" s="10">
        <v>31.2</v>
      </c>
      <c r="M243" s="10"/>
      <c r="N243" s="10"/>
      <c r="O243" s="10">
        <f>P243+Q243+R243</f>
        <v>31.2</v>
      </c>
      <c r="P243" s="18">
        <v>31.2</v>
      </c>
      <c r="Q243" s="18"/>
      <c r="R243" s="18"/>
    </row>
    <row r="244" spans="1:18" ht="56.25">
      <c r="A244" s="42" t="s">
        <v>356</v>
      </c>
      <c r="B244" s="29">
        <v>115</v>
      </c>
      <c r="C244" s="15" t="s">
        <v>129</v>
      </c>
      <c r="D244" s="15" t="s">
        <v>125</v>
      </c>
      <c r="E244" s="29" t="s">
        <v>288</v>
      </c>
      <c r="F244" s="15"/>
      <c r="G244" s="10">
        <f>G245</f>
        <v>100</v>
      </c>
      <c r="H244" s="10">
        <f aca="true" t="shared" si="122" ref="H244:R245">H245</f>
        <v>100</v>
      </c>
      <c r="I244" s="10">
        <f t="shared" si="122"/>
        <v>0</v>
      </c>
      <c r="J244" s="10">
        <f t="shared" si="122"/>
        <v>0</v>
      </c>
      <c r="K244" s="10">
        <f t="shared" si="122"/>
        <v>100</v>
      </c>
      <c r="L244" s="10">
        <f>L245</f>
        <v>100</v>
      </c>
      <c r="M244" s="10">
        <f t="shared" si="122"/>
        <v>0</v>
      </c>
      <c r="N244" s="10">
        <f t="shared" si="122"/>
        <v>0</v>
      </c>
      <c r="O244" s="10">
        <f t="shared" si="122"/>
        <v>100</v>
      </c>
      <c r="P244" s="10">
        <f t="shared" si="122"/>
        <v>100</v>
      </c>
      <c r="Q244" s="10">
        <f t="shared" si="122"/>
        <v>0</v>
      </c>
      <c r="R244" s="10">
        <f t="shared" si="122"/>
        <v>0</v>
      </c>
    </row>
    <row r="245" spans="1:18" ht="75">
      <c r="A245" s="42" t="s">
        <v>98</v>
      </c>
      <c r="B245" s="29">
        <v>115</v>
      </c>
      <c r="C245" s="15" t="s">
        <v>129</v>
      </c>
      <c r="D245" s="15" t="s">
        <v>125</v>
      </c>
      <c r="E245" s="29" t="s">
        <v>51</v>
      </c>
      <c r="F245" s="15"/>
      <c r="G245" s="10">
        <f>G246</f>
        <v>100</v>
      </c>
      <c r="H245" s="10">
        <f t="shared" si="122"/>
        <v>100</v>
      </c>
      <c r="I245" s="10">
        <f t="shared" si="122"/>
        <v>0</v>
      </c>
      <c r="J245" s="10">
        <f t="shared" si="122"/>
        <v>0</v>
      </c>
      <c r="K245" s="10">
        <f t="shared" si="122"/>
        <v>100</v>
      </c>
      <c r="L245" s="10">
        <f t="shared" si="122"/>
        <v>100</v>
      </c>
      <c r="M245" s="10">
        <f t="shared" si="122"/>
        <v>0</v>
      </c>
      <c r="N245" s="10">
        <f t="shared" si="122"/>
        <v>0</v>
      </c>
      <c r="O245" s="10">
        <f t="shared" si="122"/>
        <v>100</v>
      </c>
      <c r="P245" s="10">
        <f t="shared" si="122"/>
        <v>100</v>
      </c>
      <c r="Q245" s="10">
        <f t="shared" si="122"/>
        <v>0</v>
      </c>
      <c r="R245" s="10">
        <f t="shared" si="122"/>
        <v>0</v>
      </c>
    </row>
    <row r="246" spans="1:18" ht="37.5">
      <c r="A246" s="42" t="s">
        <v>220</v>
      </c>
      <c r="B246" s="29">
        <v>115</v>
      </c>
      <c r="C246" s="15" t="s">
        <v>129</v>
      </c>
      <c r="D246" s="15" t="s">
        <v>125</v>
      </c>
      <c r="E246" s="29" t="s">
        <v>51</v>
      </c>
      <c r="F246" s="15" t="s">
        <v>219</v>
      </c>
      <c r="G246" s="10">
        <f>H246+I246+J246</f>
        <v>100</v>
      </c>
      <c r="H246" s="10">
        <v>100</v>
      </c>
      <c r="I246" s="10"/>
      <c r="J246" s="10"/>
      <c r="K246" s="10">
        <f>L246+M246+N246</f>
        <v>100</v>
      </c>
      <c r="L246" s="10">
        <v>100</v>
      </c>
      <c r="M246" s="10"/>
      <c r="N246" s="10"/>
      <c r="O246" s="10">
        <f>P246+Q246+R246</f>
        <v>100</v>
      </c>
      <c r="P246" s="10">
        <v>100</v>
      </c>
      <c r="Q246" s="10"/>
      <c r="R246" s="10"/>
    </row>
    <row r="247" spans="1:18" ht="18.75">
      <c r="A247" s="48" t="s">
        <v>29</v>
      </c>
      <c r="B247" s="29">
        <v>115</v>
      </c>
      <c r="C247" s="15" t="s">
        <v>129</v>
      </c>
      <c r="D247" s="15" t="s">
        <v>125</v>
      </c>
      <c r="E247" s="15" t="s">
        <v>76</v>
      </c>
      <c r="F247" s="15"/>
      <c r="G247" s="10">
        <f>G248</f>
        <v>3263.8</v>
      </c>
      <c r="H247" s="10">
        <f aca="true" t="shared" si="123" ref="H247:R247">H248</f>
        <v>0</v>
      </c>
      <c r="I247" s="10">
        <f t="shared" si="123"/>
        <v>3263.8</v>
      </c>
      <c r="J247" s="10">
        <f t="shared" si="123"/>
        <v>0</v>
      </c>
      <c r="K247" s="10">
        <f t="shared" si="123"/>
        <v>3263.8</v>
      </c>
      <c r="L247" s="10">
        <f t="shared" si="123"/>
        <v>0</v>
      </c>
      <c r="M247" s="10">
        <f t="shared" si="123"/>
        <v>3263.8</v>
      </c>
      <c r="N247" s="10">
        <f t="shared" si="123"/>
        <v>0</v>
      </c>
      <c r="O247" s="10">
        <f t="shared" si="123"/>
        <v>3263.8</v>
      </c>
      <c r="P247" s="10">
        <f t="shared" si="123"/>
        <v>0</v>
      </c>
      <c r="Q247" s="10">
        <f t="shared" si="123"/>
        <v>3263.8</v>
      </c>
      <c r="R247" s="10">
        <f t="shared" si="123"/>
        <v>0</v>
      </c>
    </row>
    <row r="248" spans="1:18" ht="44.25" customHeight="1">
      <c r="A248" s="42" t="s">
        <v>334</v>
      </c>
      <c r="B248" s="29">
        <v>115</v>
      </c>
      <c r="C248" s="15" t="s">
        <v>129</v>
      </c>
      <c r="D248" s="15" t="s">
        <v>125</v>
      </c>
      <c r="E248" s="15" t="s">
        <v>111</v>
      </c>
      <c r="F248" s="15"/>
      <c r="G248" s="10">
        <f>G249+G253</f>
        <v>3263.8</v>
      </c>
      <c r="H248" s="10">
        <f aca="true" t="shared" si="124" ref="H248:R248">H249+H253</f>
        <v>0</v>
      </c>
      <c r="I248" s="10">
        <f t="shared" si="124"/>
        <v>3263.8</v>
      </c>
      <c r="J248" s="10">
        <f t="shared" si="124"/>
        <v>0</v>
      </c>
      <c r="K248" s="10">
        <f t="shared" si="124"/>
        <v>3263.8</v>
      </c>
      <c r="L248" s="10">
        <f t="shared" si="124"/>
        <v>0</v>
      </c>
      <c r="M248" s="10">
        <f t="shared" si="124"/>
        <v>3263.8</v>
      </c>
      <c r="N248" s="10">
        <f t="shared" si="124"/>
        <v>0</v>
      </c>
      <c r="O248" s="10">
        <f t="shared" si="124"/>
        <v>3263.8</v>
      </c>
      <c r="P248" s="10">
        <f t="shared" si="124"/>
        <v>0</v>
      </c>
      <c r="Q248" s="10">
        <f t="shared" si="124"/>
        <v>3263.8</v>
      </c>
      <c r="R248" s="10">
        <f t="shared" si="124"/>
        <v>0</v>
      </c>
    </row>
    <row r="249" spans="1:18" ht="27.75" customHeight="1">
      <c r="A249" s="42" t="s">
        <v>188</v>
      </c>
      <c r="B249" s="29">
        <v>115</v>
      </c>
      <c r="C249" s="15" t="s">
        <v>129</v>
      </c>
      <c r="D249" s="15" t="s">
        <v>125</v>
      </c>
      <c r="E249" s="15" t="s">
        <v>112</v>
      </c>
      <c r="F249" s="15"/>
      <c r="G249" s="10">
        <f>G250+G251+G252</f>
        <v>2573.8</v>
      </c>
      <c r="H249" s="10">
        <f aca="true" t="shared" si="125" ref="H249:R249">H250+H251+H252</f>
        <v>0</v>
      </c>
      <c r="I249" s="10">
        <f t="shared" si="125"/>
        <v>2573.8</v>
      </c>
      <c r="J249" s="10">
        <f t="shared" si="125"/>
        <v>0</v>
      </c>
      <c r="K249" s="10">
        <f t="shared" si="125"/>
        <v>2573.8</v>
      </c>
      <c r="L249" s="10">
        <f t="shared" si="125"/>
        <v>0</v>
      </c>
      <c r="M249" s="10">
        <f t="shared" si="125"/>
        <v>2573.8</v>
      </c>
      <c r="N249" s="10">
        <f t="shared" si="125"/>
        <v>0</v>
      </c>
      <c r="O249" s="10">
        <f t="shared" si="125"/>
        <v>2573.8</v>
      </c>
      <c r="P249" s="10">
        <f t="shared" si="125"/>
        <v>0</v>
      </c>
      <c r="Q249" s="10">
        <f t="shared" si="125"/>
        <v>2573.8</v>
      </c>
      <c r="R249" s="10">
        <f t="shared" si="125"/>
        <v>0</v>
      </c>
    </row>
    <row r="250" spans="1:18" ht="26.25" customHeight="1">
      <c r="A250" s="42" t="s">
        <v>173</v>
      </c>
      <c r="B250" s="29">
        <v>115</v>
      </c>
      <c r="C250" s="15" t="s">
        <v>129</v>
      </c>
      <c r="D250" s="15" t="s">
        <v>125</v>
      </c>
      <c r="E250" s="15" t="s">
        <v>112</v>
      </c>
      <c r="F250" s="15" t="s">
        <v>174</v>
      </c>
      <c r="G250" s="10">
        <f>H250+I250+J250</f>
        <v>2256.5</v>
      </c>
      <c r="H250" s="10"/>
      <c r="I250" s="10">
        <v>2256.5</v>
      </c>
      <c r="J250" s="10"/>
      <c r="K250" s="10">
        <f>L250+M250+N250</f>
        <v>2256.5</v>
      </c>
      <c r="L250" s="10"/>
      <c r="M250" s="10">
        <v>2256.5</v>
      </c>
      <c r="N250" s="10"/>
      <c r="O250" s="10">
        <f>P250+Q250+R250</f>
        <v>2256.5</v>
      </c>
      <c r="P250" s="86"/>
      <c r="Q250" s="10">
        <v>2256.5</v>
      </c>
      <c r="R250" s="86"/>
    </row>
    <row r="251" spans="1:18" ht="37.5">
      <c r="A251" s="42" t="s">
        <v>92</v>
      </c>
      <c r="B251" s="29">
        <v>115</v>
      </c>
      <c r="C251" s="15" t="s">
        <v>129</v>
      </c>
      <c r="D251" s="15" t="s">
        <v>125</v>
      </c>
      <c r="E251" s="15" t="s">
        <v>112</v>
      </c>
      <c r="F251" s="15" t="s">
        <v>177</v>
      </c>
      <c r="G251" s="10">
        <f>H251+I251+J251</f>
        <v>304.8</v>
      </c>
      <c r="H251" s="10"/>
      <c r="I251" s="10">
        <v>304.8</v>
      </c>
      <c r="J251" s="10"/>
      <c r="K251" s="10">
        <f>L251+M251+N251</f>
        <v>304.8</v>
      </c>
      <c r="L251" s="10"/>
      <c r="M251" s="10">
        <v>304.8</v>
      </c>
      <c r="N251" s="10"/>
      <c r="O251" s="10">
        <f>P251+Q251+R251</f>
        <v>304.8</v>
      </c>
      <c r="P251" s="86"/>
      <c r="Q251" s="10">
        <v>304.8</v>
      </c>
      <c r="R251" s="86"/>
    </row>
    <row r="252" spans="1:18" ht="18.75">
      <c r="A252" s="42" t="s">
        <v>175</v>
      </c>
      <c r="B252" s="29">
        <v>115</v>
      </c>
      <c r="C252" s="15" t="s">
        <v>129</v>
      </c>
      <c r="D252" s="15" t="s">
        <v>125</v>
      </c>
      <c r="E252" s="15" t="s">
        <v>112</v>
      </c>
      <c r="F252" s="15" t="s">
        <v>176</v>
      </c>
      <c r="G252" s="10">
        <f>H252+I252+J252</f>
        <v>12.5</v>
      </c>
      <c r="H252" s="10"/>
      <c r="I252" s="10">
        <v>12.5</v>
      </c>
      <c r="J252" s="10"/>
      <c r="K252" s="10">
        <f>L252+M252+N252</f>
        <v>12.5</v>
      </c>
      <c r="L252" s="10"/>
      <c r="M252" s="10">
        <v>12.5</v>
      </c>
      <c r="N252" s="10"/>
      <c r="O252" s="10">
        <f>P252+Q252+R252</f>
        <v>12.5</v>
      </c>
      <c r="P252" s="86"/>
      <c r="Q252" s="10">
        <v>12.5</v>
      </c>
      <c r="R252" s="86"/>
    </row>
    <row r="253" spans="1:18" ht="60" customHeight="1">
      <c r="A253" s="42" t="s">
        <v>455</v>
      </c>
      <c r="B253" s="29">
        <v>115</v>
      </c>
      <c r="C253" s="15" t="s">
        <v>129</v>
      </c>
      <c r="D253" s="15" t="s">
        <v>125</v>
      </c>
      <c r="E253" s="15" t="s">
        <v>466</v>
      </c>
      <c r="F253" s="15"/>
      <c r="G253" s="10">
        <f>G254</f>
        <v>690</v>
      </c>
      <c r="H253" s="10">
        <f aca="true" t="shared" si="126" ref="H253:R253">H254</f>
        <v>0</v>
      </c>
      <c r="I253" s="10">
        <f t="shared" si="126"/>
        <v>690</v>
      </c>
      <c r="J253" s="10">
        <f t="shared" si="126"/>
        <v>0</v>
      </c>
      <c r="K253" s="10">
        <f t="shared" si="126"/>
        <v>690</v>
      </c>
      <c r="L253" s="10">
        <f t="shared" si="126"/>
        <v>0</v>
      </c>
      <c r="M253" s="10">
        <f t="shared" si="126"/>
        <v>690</v>
      </c>
      <c r="N253" s="10">
        <f t="shared" si="126"/>
        <v>0</v>
      </c>
      <c r="O253" s="10">
        <f t="shared" si="126"/>
        <v>690</v>
      </c>
      <c r="P253" s="10">
        <f t="shared" si="126"/>
        <v>0</v>
      </c>
      <c r="Q253" s="10">
        <f t="shared" si="126"/>
        <v>690</v>
      </c>
      <c r="R253" s="10">
        <f t="shared" si="126"/>
        <v>0</v>
      </c>
    </row>
    <row r="254" spans="1:18" ht="25.5" customHeight="1">
      <c r="A254" s="42" t="s">
        <v>173</v>
      </c>
      <c r="B254" s="56">
        <v>115</v>
      </c>
      <c r="C254" s="15" t="s">
        <v>129</v>
      </c>
      <c r="D254" s="15" t="s">
        <v>125</v>
      </c>
      <c r="E254" s="15" t="s">
        <v>466</v>
      </c>
      <c r="F254" s="15" t="s">
        <v>174</v>
      </c>
      <c r="G254" s="10">
        <f>H254+I254+J254</f>
        <v>690</v>
      </c>
      <c r="H254" s="10"/>
      <c r="I254" s="10">
        <v>690</v>
      </c>
      <c r="J254" s="10"/>
      <c r="K254" s="10">
        <f>L254+M254+N254</f>
        <v>690</v>
      </c>
      <c r="L254" s="10"/>
      <c r="M254" s="10">
        <v>690</v>
      </c>
      <c r="N254" s="10"/>
      <c r="O254" s="10">
        <f>P254+Q254+R254</f>
        <v>690</v>
      </c>
      <c r="P254" s="86"/>
      <c r="Q254" s="10">
        <v>690</v>
      </c>
      <c r="R254" s="86"/>
    </row>
    <row r="255" spans="1:18" ht="56.25">
      <c r="A255" s="42" t="s">
        <v>538</v>
      </c>
      <c r="B255" s="29">
        <v>115</v>
      </c>
      <c r="C255" s="15" t="s">
        <v>129</v>
      </c>
      <c r="D255" s="15" t="s">
        <v>125</v>
      </c>
      <c r="E255" s="15" t="s">
        <v>246</v>
      </c>
      <c r="F255" s="15"/>
      <c r="G255" s="10">
        <f aca="true" t="shared" si="127" ref="G255:R255">G256+G260+G267</f>
        <v>111.3</v>
      </c>
      <c r="H255" s="10">
        <f t="shared" si="127"/>
        <v>88.3</v>
      </c>
      <c r="I255" s="10">
        <f t="shared" si="127"/>
        <v>23</v>
      </c>
      <c r="J255" s="10">
        <f t="shared" si="127"/>
        <v>0</v>
      </c>
      <c r="K255" s="10">
        <f t="shared" si="127"/>
        <v>20.5</v>
      </c>
      <c r="L255" s="10">
        <f t="shared" si="127"/>
        <v>0</v>
      </c>
      <c r="M255" s="10">
        <f t="shared" si="127"/>
        <v>20.5</v>
      </c>
      <c r="N255" s="10">
        <f t="shared" si="127"/>
        <v>0</v>
      </c>
      <c r="O255" s="10">
        <f t="shared" si="127"/>
        <v>20.5</v>
      </c>
      <c r="P255" s="10">
        <f t="shared" si="127"/>
        <v>0</v>
      </c>
      <c r="Q255" s="10">
        <f t="shared" si="127"/>
        <v>20.5</v>
      </c>
      <c r="R255" s="10">
        <f t="shared" si="127"/>
        <v>0</v>
      </c>
    </row>
    <row r="256" spans="1:18" ht="24" customHeight="1">
      <c r="A256" s="42" t="s">
        <v>195</v>
      </c>
      <c r="B256" s="29">
        <v>115</v>
      </c>
      <c r="C256" s="15" t="s">
        <v>129</v>
      </c>
      <c r="D256" s="15" t="s">
        <v>125</v>
      </c>
      <c r="E256" s="15" t="s">
        <v>61</v>
      </c>
      <c r="F256" s="15"/>
      <c r="G256" s="10">
        <f aca="true" t="shared" si="128" ref="G256:R258">G257</f>
        <v>5</v>
      </c>
      <c r="H256" s="10">
        <f t="shared" si="128"/>
        <v>0</v>
      </c>
      <c r="I256" s="10">
        <f t="shared" si="128"/>
        <v>5</v>
      </c>
      <c r="J256" s="10">
        <f t="shared" si="128"/>
        <v>0</v>
      </c>
      <c r="K256" s="10">
        <f t="shared" si="128"/>
        <v>5</v>
      </c>
      <c r="L256" s="10">
        <f t="shared" si="128"/>
        <v>0</v>
      </c>
      <c r="M256" s="10">
        <f t="shared" si="128"/>
        <v>5</v>
      </c>
      <c r="N256" s="10">
        <f t="shared" si="128"/>
        <v>0</v>
      </c>
      <c r="O256" s="10">
        <f t="shared" si="128"/>
        <v>5</v>
      </c>
      <c r="P256" s="10">
        <f t="shared" si="128"/>
        <v>0</v>
      </c>
      <c r="Q256" s="10">
        <f t="shared" si="128"/>
        <v>5</v>
      </c>
      <c r="R256" s="10">
        <f t="shared" si="128"/>
        <v>0</v>
      </c>
    </row>
    <row r="257" spans="1:18" ht="46.5" customHeight="1">
      <c r="A257" s="42" t="s">
        <v>405</v>
      </c>
      <c r="B257" s="29">
        <v>115</v>
      </c>
      <c r="C257" s="15" t="s">
        <v>129</v>
      </c>
      <c r="D257" s="15" t="s">
        <v>125</v>
      </c>
      <c r="E257" s="15" t="s">
        <v>404</v>
      </c>
      <c r="F257" s="15"/>
      <c r="G257" s="10">
        <f t="shared" si="128"/>
        <v>5</v>
      </c>
      <c r="H257" s="10">
        <f t="shared" si="128"/>
        <v>0</v>
      </c>
      <c r="I257" s="10">
        <f t="shared" si="128"/>
        <v>5</v>
      </c>
      <c r="J257" s="10">
        <f t="shared" si="128"/>
        <v>0</v>
      </c>
      <c r="K257" s="10">
        <f t="shared" si="128"/>
        <v>5</v>
      </c>
      <c r="L257" s="10">
        <f t="shared" si="128"/>
        <v>0</v>
      </c>
      <c r="M257" s="10">
        <f t="shared" si="128"/>
        <v>5</v>
      </c>
      <c r="N257" s="10">
        <f t="shared" si="128"/>
        <v>0</v>
      </c>
      <c r="O257" s="10">
        <f t="shared" si="128"/>
        <v>5</v>
      </c>
      <c r="P257" s="10">
        <f t="shared" si="128"/>
        <v>0</v>
      </c>
      <c r="Q257" s="10">
        <f t="shared" si="128"/>
        <v>5</v>
      </c>
      <c r="R257" s="10">
        <f t="shared" si="128"/>
        <v>0</v>
      </c>
    </row>
    <row r="258" spans="1:18" ht="18.75">
      <c r="A258" s="18" t="s">
        <v>333</v>
      </c>
      <c r="B258" s="29">
        <v>115</v>
      </c>
      <c r="C258" s="15" t="s">
        <v>129</v>
      </c>
      <c r="D258" s="15" t="s">
        <v>125</v>
      </c>
      <c r="E258" s="15" t="s">
        <v>603</v>
      </c>
      <c r="F258" s="15"/>
      <c r="G258" s="10">
        <f>G259</f>
        <v>5</v>
      </c>
      <c r="H258" s="10">
        <f t="shared" si="128"/>
        <v>0</v>
      </c>
      <c r="I258" s="10">
        <f t="shared" si="128"/>
        <v>5</v>
      </c>
      <c r="J258" s="10">
        <f t="shared" si="128"/>
        <v>0</v>
      </c>
      <c r="K258" s="10">
        <f t="shared" si="128"/>
        <v>5</v>
      </c>
      <c r="L258" s="10">
        <f t="shared" si="128"/>
        <v>0</v>
      </c>
      <c r="M258" s="10">
        <f t="shared" si="128"/>
        <v>5</v>
      </c>
      <c r="N258" s="10">
        <f t="shared" si="128"/>
        <v>0</v>
      </c>
      <c r="O258" s="10">
        <f t="shared" si="128"/>
        <v>5</v>
      </c>
      <c r="P258" s="10">
        <f t="shared" si="128"/>
        <v>0</v>
      </c>
      <c r="Q258" s="10">
        <f t="shared" si="128"/>
        <v>5</v>
      </c>
      <c r="R258" s="10">
        <f t="shared" si="128"/>
        <v>0</v>
      </c>
    </row>
    <row r="259" spans="1:18" ht="18.75">
      <c r="A259" s="21" t="s">
        <v>190</v>
      </c>
      <c r="B259" s="29">
        <v>115</v>
      </c>
      <c r="C259" s="15" t="s">
        <v>129</v>
      </c>
      <c r="D259" s="15" t="s">
        <v>125</v>
      </c>
      <c r="E259" s="15" t="s">
        <v>603</v>
      </c>
      <c r="F259" s="15" t="s">
        <v>189</v>
      </c>
      <c r="G259" s="10">
        <f>H259+I259+J259</f>
        <v>5</v>
      </c>
      <c r="H259" s="10"/>
      <c r="I259" s="10">
        <v>5</v>
      </c>
      <c r="J259" s="10"/>
      <c r="K259" s="10">
        <f>L259+M259+N259</f>
        <v>5</v>
      </c>
      <c r="L259" s="10"/>
      <c r="M259" s="10">
        <v>5</v>
      </c>
      <c r="N259" s="10"/>
      <c r="O259" s="10">
        <f>P259+Q259+R259</f>
        <v>5</v>
      </c>
      <c r="P259" s="10"/>
      <c r="Q259" s="10">
        <v>5</v>
      </c>
      <c r="R259" s="10"/>
    </row>
    <row r="260" spans="1:18" ht="37.5">
      <c r="A260" s="42" t="s">
        <v>411</v>
      </c>
      <c r="B260" s="29">
        <v>115</v>
      </c>
      <c r="C260" s="15" t="s">
        <v>129</v>
      </c>
      <c r="D260" s="15" t="s">
        <v>125</v>
      </c>
      <c r="E260" s="15" t="s">
        <v>63</v>
      </c>
      <c r="F260" s="15"/>
      <c r="G260" s="10">
        <f>G261+G264</f>
        <v>93.3</v>
      </c>
      <c r="H260" s="10">
        <f aca="true" t="shared" si="129" ref="H260:O260">H261+H264</f>
        <v>88.3</v>
      </c>
      <c r="I260" s="10">
        <f t="shared" si="129"/>
        <v>5</v>
      </c>
      <c r="J260" s="10">
        <f t="shared" si="129"/>
        <v>0</v>
      </c>
      <c r="K260" s="10">
        <f t="shared" si="129"/>
        <v>2.5</v>
      </c>
      <c r="L260" s="10">
        <f t="shared" si="129"/>
        <v>0</v>
      </c>
      <c r="M260" s="10">
        <f t="shared" si="129"/>
        <v>2.5</v>
      </c>
      <c r="N260" s="10">
        <f t="shared" si="129"/>
        <v>0</v>
      </c>
      <c r="O260" s="10">
        <f t="shared" si="129"/>
        <v>2.5</v>
      </c>
      <c r="P260" s="10">
        <f aca="true" t="shared" si="130" ref="H260:R262">P261</f>
        <v>0</v>
      </c>
      <c r="Q260" s="10">
        <f t="shared" si="130"/>
        <v>2.5</v>
      </c>
      <c r="R260" s="10">
        <f t="shared" si="130"/>
        <v>0</v>
      </c>
    </row>
    <row r="261" spans="1:18" ht="63" customHeight="1">
      <c r="A261" s="42" t="s">
        <v>64</v>
      </c>
      <c r="B261" s="29">
        <v>115</v>
      </c>
      <c r="C261" s="15" t="s">
        <v>129</v>
      </c>
      <c r="D261" s="15" t="s">
        <v>125</v>
      </c>
      <c r="E261" s="15" t="s">
        <v>546</v>
      </c>
      <c r="F261" s="15"/>
      <c r="G261" s="10">
        <f>G262</f>
        <v>5</v>
      </c>
      <c r="H261" s="10">
        <f t="shared" si="130"/>
        <v>0</v>
      </c>
      <c r="I261" s="10">
        <f t="shared" si="130"/>
        <v>5</v>
      </c>
      <c r="J261" s="10">
        <f t="shared" si="130"/>
        <v>0</v>
      </c>
      <c r="K261" s="10">
        <f t="shared" si="130"/>
        <v>2.5</v>
      </c>
      <c r="L261" s="10">
        <f t="shared" si="130"/>
        <v>0</v>
      </c>
      <c r="M261" s="10">
        <f t="shared" si="130"/>
        <v>2.5</v>
      </c>
      <c r="N261" s="10">
        <f t="shared" si="130"/>
        <v>0</v>
      </c>
      <c r="O261" s="10">
        <f t="shared" si="130"/>
        <v>2.5</v>
      </c>
      <c r="P261" s="10">
        <f t="shared" si="130"/>
        <v>0</v>
      </c>
      <c r="Q261" s="10">
        <f t="shared" si="130"/>
        <v>2.5</v>
      </c>
      <c r="R261" s="10">
        <f t="shared" si="130"/>
        <v>0</v>
      </c>
    </row>
    <row r="262" spans="1:18" ht="21.75" customHeight="1">
      <c r="A262" s="42" t="s">
        <v>211</v>
      </c>
      <c r="B262" s="29">
        <v>115</v>
      </c>
      <c r="C262" s="15" t="s">
        <v>129</v>
      </c>
      <c r="D262" s="15" t="s">
        <v>125</v>
      </c>
      <c r="E262" s="15" t="s">
        <v>547</v>
      </c>
      <c r="F262" s="15"/>
      <c r="G262" s="10">
        <f>G263</f>
        <v>5</v>
      </c>
      <c r="H262" s="10">
        <f t="shared" si="130"/>
        <v>0</v>
      </c>
      <c r="I262" s="10">
        <f t="shared" si="130"/>
        <v>5</v>
      </c>
      <c r="J262" s="10">
        <f t="shared" si="130"/>
        <v>0</v>
      </c>
      <c r="K262" s="10">
        <f t="shared" si="130"/>
        <v>2.5</v>
      </c>
      <c r="L262" s="10">
        <f t="shared" si="130"/>
        <v>0</v>
      </c>
      <c r="M262" s="10">
        <f t="shared" si="130"/>
        <v>2.5</v>
      </c>
      <c r="N262" s="10">
        <f t="shared" si="130"/>
        <v>0</v>
      </c>
      <c r="O262" s="10">
        <f t="shared" si="130"/>
        <v>2.5</v>
      </c>
      <c r="P262" s="10">
        <f t="shared" si="130"/>
        <v>0</v>
      </c>
      <c r="Q262" s="10">
        <f t="shared" si="130"/>
        <v>2.5</v>
      </c>
      <c r="R262" s="10">
        <f t="shared" si="130"/>
        <v>0</v>
      </c>
    </row>
    <row r="263" spans="1:18" ht="18.75">
      <c r="A263" s="42" t="s">
        <v>190</v>
      </c>
      <c r="B263" s="29">
        <v>115</v>
      </c>
      <c r="C263" s="15" t="s">
        <v>129</v>
      </c>
      <c r="D263" s="15" t="s">
        <v>125</v>
      </c>
      <c r="E263" s="15" t="s">
        <v>547</v>
      </c>
      <c r="F263" s="15" t="s">
        <v>189</v>
      </c>
      <c r="G263" s="10">
        <f>H263+I263+J263</f>
        <v>5</v>
      </c>
      <c r="H263" s="10"/>
      <c r="I263" s="10">
        <v>5</v>
      </c>
      <c r="J263" s="10"/>
      <c r="K263" s="10">
        <f>L263+M263+N263</f>
        <v>2.5</v>
      </c>
      <c r="L263" s="10"/>
      <c r="M263" s="10">
        <v>2.5</v>
      </c>
      <c r="N263" s="10"/>
      <c r="O263" s="10">
        <f>P263+Q263+R263</f>
        <v>2.5</v>
      </c>
      <c r="P263" s="10"/>
      <c r="Q263" s="10">
        <v>2.5</v>
      </c>
      <c r="R263" s="10"/>
    </row>
    <row r="264" spans="1:18" ht="75">
      <c r="A264" s="42" t="s">
        <v>696</v>
      </c>
      <c r="B264" s="29">
        <v>115</v>
      </c>
      <c r="C264" s="15" t="s">
        <v>129</v>
      </c>
      <c r="D264" s="15" t="s">
        <v>125</v>
      </c>
      <c r="E264" s="15" t="s">
        <v>695</v>
      </c>
      <c r="F264" s="15"/>
      <c r="G264" s="10">
        <f>G265</f>
        <v>88.3</v>
      </c>
      <c r="H264" s="10">
        <f aca="true" t="shared" si="131" ref="H264:O264">H265</f>
        <v>88.3</v>
      </c>
      <c r="I264" s="10">
        <f t="shared" si="131"/>
        <v>0</v>
      </c>
      <c r="J264" s="10">
        <f t="shared" si="131"/>
        <v>0</v>
      </c>
      <c r="K264" s="10">
        <f t="shared" si="131"/>
        <v>0</v>
      </c>
      <c r="L264" s="10">
        <f t="shared" si="131"/>
        <v>0</v>
      </c>
      <c r="M264" s="10">
        <f t="shared" si="131"/>
        <v>0</v>
      </c>
      <c r="N264" s="10">
        <f t="shared" si="131"/>
        <v>0</v>
      </c>
      <c r="O264" s="10">
        <f t="shared" si="131"/>
        <v>0</v>
      </c>
      <c r="P264" s="10"/>
      <c r="Q264" s="10"/>
      <c r="R264" s="10"/>
    </row>
    <row r="265" spans="1:18" ht="37.5">
      <c r="A265" s="42" t="s">
        <v>682</v>
      </c>
      <c r="B265" s="29">
        <v>115</v>
      </c>
      <c r="C265" s="15" t="s">
        <v>129</v>
      </c>
      <c r="D265" s="15" t="s">
        <v>125</v>
      </c>
      <c r="E265" s="15" t="s">
        <v>694</v>
      </c>
      <c r="F265" s="15"/>
      <c r="G265" s="10">
        <f>G266</f>
        <v>88.3</v>
      </c>
      <c r="H265" s="10">
        <f aca="true" t="shared" si="132" ref="H265:O265">H266</f>
        <v>88.3</v>
      </c>
      <c r="I265" s="10">
        <f t="shared" si="132"/>
        <v>0</v>
      </c>
      <c r="J265" s="10">
        <f t="shared" si="132"/>
        <v>0</v>
      </c>
      <c r="K265" s="10">
        <f t="shared" si="132"/>
        <v>0</v>
      </c>
      <c r="L265" s="10">
        <f t="shared" si="132"/>
        <v>0</v>
      </c>
      <c r="M265" s="10">
        <f t="shared" si="132"/>
        <v>0</v>
      </c>
      <c r="N265" s="10">
        <f t="shared" si="132"/>
        <v>0</v>
      </c>
      <c r="O265" s="10">
        <f t="shared" si="132"/>
        <v>0</v>
      </c>
      <c r="P265" s="10"/>
      <c r="Q265" s="10"/>
      <c r="R265" s="10"/>
    </row>
    <row r="266" spans="1:18" ht="18.75">
      <c r="A266" s="42" t="s">
        <v>190</v>
      </c>
      <c r="B266" s="29">
        <v>115</v>
      </c>
      <c r="C266" s="15" t="s">
        <v>129</v>
      </c>
      <c r="D266" s="15" t="s">
        <v>125</v>
      </c>
      <c r="E266" s="15" t="s">
        <v>694</v>
      </c>
      <c r="F266" s="15" t="s">
        <v>189</v>
      </c>
      <c r="G266" s="10">
        <f>H266+I266+J266</f>
        <v>88.3</v>
      </c>
      <c r="H266" s="10">
        <v>88.3</v>
      </c>
      <c r="I266" s="10"/>
      <c r="J266" s="10"/>
      <c r="K266" s="10">
        <v>0</v>
      </c>
      <c r="L266" s="10"/>
      <c r="M266" s="10"/>
      <c r="N266" s="10"/>
      <c r="O266" s="10">
        <v>0</v>
      </c>
      <c r="P266" s="10"/>
      <c r="Q266" s="10"/>
      <c r="R266" s="10"/>
    </row>
    <row r="267" spans="1:18" ht="57.75" customHeight="1">
      <c r="A267" s="42" t="s">
        <v>362</v>
      </c>
      <c r="B267" s="29">
        <v>115</v>
      </c>
      <c r="C267" s="15" t="s">
        <v>129</v>
      </c>
      <c r="D267" s="15" t="s">
        <v>125</v>
      </c>
      <c r="E267" s="15" t="s">
        <v>65</v>
      </c>
      <c r="F267" s="15"/>
      <c r="G267" s="10">
        <f>G268+G271</f>
        <v>13</v>
      </c>
      <c r="H267" s="10">
        <f aca="true" t="shared" si="133" ref="H267:R267">H268+H271</f>
        <v>0</v>
      </c>
      <c r="I267" s="10">
        <f t="shared" si="133"/>
        <v>13</v>
      </c>
      <c r="J267" s="10">
        <f t="shared" si="133"/>
        <v>0</v>
      </c>
      <c r="K267" s="10">
        <f t="shared" si="133"/>
        <v>13</v>
      </c>
      <c r="L267" s="10">
        <f t="shared" si="133"/>
        <v>0</v>
      </c>
      <c r="M267" s="10">
        <f t="shared" si="133"/>
        <v>13</v>
      </c>
      <c r="N267" s="10">
        <f t="shared" si="133"/>
        <v>0</v>
      </c>
      <c r="O267" s="10">
        <f t="shared" si="133"/>
        <v>13</v>
      </c>
      <c r="P267" s="10">
        <f t="shared" si="133"/>
        <v>0</v>
      </c>
      <c r="Q267" s="10">
        <f t="shared" si="133"/>
        <v>13</v>
      </c>
      <c r="R267" s="10">
        <f t="shared" si="133"/>
        <v>0</v>
      </c>
    </row>
    <row r="268" spans="1:18" ht="60" customHeight="1">
      <c r="A268" s="42" t="s">
        <v>332</v>
      </c>
      <c r="B268" s="29">
        <v>115</v>
      </c>
      <c r="C268" s="15" t="s">
        <v>129</v>
      </c>
      <c r="D268" s="15" t="s">
        <v>125</v>
      </c>
      <c r="E268" s="15" t="s">
        <v>330</v>
      </c>
      <c r="F268" s="15"/>
      <c r="G268" s="10">
        <f>G269</f>
        <v>5</v>
      </c>
      <c r="H268" s="10">
        <f aca="true" t="shared" si="134" ref="H268:R269">H269</f>
        <v>0</v>
      </c>
      <c r="I268" s="10">
        <f t="shared" si="134"/>
        <v>5</v>
      </c>
      <c r="J268" s="10">
        <f t="shared" si="134"/>
        <v>0</v>
      </c>
      <c r="K268" s="10">
        <f t="shared" si="134"/>
        <v>5</v>
      </c>
      <c r="L268" s="10">
        <f t="shared" si="134"/>
        <v>0</v>
      </c>
      <c r="M268" s="10">
        <f t="shared" si="134"/>
        <v>5</v>
      </c>
      <c r="N268" s="10">
        <f t="shared" si="134"/>
        <v>0</v>
      </c>
      <c r="O268" s="10">
        <f t="shared" si="134"/>
        <v>5</v>
      </c>
      <c r="P268" s="10">
        <f t="shared" si="134"/>
        <v>0</v>
      </c>
      <c r="Q268" s="10">
        <f t="shared" si="134"/>
        <v>5</v>
      </c>
      <c r="R268" s="10">
        <f t="shared" si="134"/>
        <v>0</v>
      </c>
    </row>
    <row r="269" spans="1:18" ht="37.5">
      <c r="A269" s="42" t="s">
        <v>104</v>
      </c>
      <c r="B269" s="29">
        <v>115</v>
      </c>
      <c r="C269" s="15" t="s">
        <v>129</v>
      </c>
      <c r="D269" s="15" t="s">
        <v>125</v>
      </c>
      <c r="E269" s="15" t="s">
        <v>331</v>
      </c>
      <c r="F269" s="15"/>
      <c r="G269" s="10">
        <f>G270</f>
        <v>5</v>
      </c>
      <c r="H269" s="10">
        <f t="shared" si="134"/>
        <v>0</v>
      </c>
      <c r="I269" s="10">
        <f t="shared" si="134"/>
        <v>5</v>
      </c>
      <c r="J269" s="10">
        <f t="shared" si="134"/>
        <v>0</v>
      </c>
      <c r="K269" s="10">
        <f t="shared" si="134"/>
        <v>5</v>
      </c>
      <c r="L269" s="10">
        <f t="shared" si="134"/>
        <v>0</v>
      </c>
      <c r="M269" s="10">
        <f t="shared" si="134"/>
        <v>5</v>
      </c>
      <c r="N269" s="10">
        <f t="shared" si="134"/>
        <v>0</v>
      </c>
      <c r="O269" s="10">
        <f t="shared" si="134"/>
        <v>5</v>
      </c>
      <c r="P269" s="10">
        <f t="shared" si="134"/>
        <v>0</v>
      </c>
      <c r="Q269" s="10">
        <f t="shared" si="134"/>
        <v>5</v>
      </c>
      <c r="R269" s="10">
        <f t="shared" si="134"/>
        <v>0</v>
      </c>
    </row>
    <row r="270" spans="1:18" ht="18.75">
      <c r="A270" s="42" t="s">
        <v>190</v>
      </c>
      <c r="B270" s="29">
        <v>115</v>
      </c>
      <c r="C270" s="15" t="s">
        <v>129</v>
      </c>
      <c r="D270" s="15" t="s">
        <v>125</v>
      </c>
      <c r="E270" s="15" t="s">
        <v>331</v>
      </c>
      <c r="F270" s="15" t="s">
        <v>189</v>
      </c>
      <c r="G270" s="10">
        <f>H270+I270+J270</f>
        <v>5</v>
      </c>
      <c r="H270" s="10"/>
      <c r="I270" s="10">
        <v>5</v>
      </c>
      <c r="J270" s="10"/>
      <c r="K270" s="10">
        <f>L270+M270+N270</f>
        <v>5</v>
      </c>
      <c r="L270" s="10"/>
      <c r="M270" s="10">
        <v>5</v>
      </c>
      <c r="N270" s="10"/>
      <c r="O270" s="10">
        <f>P270+Q270+R270</f>
        <v>5</v>
      </c>
      <c r="P270" s="18"/>
      <c r="Q270" s="18">
        <v>5</v>
      </c>
      <c r="R270" s="18"/>
    </row>
    <row r="271" spans="1:18" ht="56.25">
      <c r="A271" s="42" t="s">
        <v>655</v>
      </c>
      <c r="B271" s="29">
        <v>115</v>
      </c>
      <c r="C271" s="15" t="s">
        <v>129</v>
      </c>
      <c r="D271" s="15" t="s">
        <v>125</v>
      </c>
      <c r="E271" s="15" t="s">
        <v>537</v>
      </c>
      <c r="F271" s="15"/>
      <c r="G271" s="10">
        <f>G272</f>
        <v>8</v>
      </c>
      <c r="H271" s="10">
        <f aca="true" t="shared" si="135" ref="H271:R272">H272</f>
        <v>0</v>
      </c>
      <c r="I271" s="10">
        <f t="shared" si="135"/>
        <v>8</v>
      </c>
      <c r="J271" s="10">
        <f t="shared" si="135"/>
        <v>0</v>
      </c>
      <c r="K271" s="10">
        <f t="shared" si="135"/>
        <v>8</v>
      </c>
      <c r="L271" s="10">
        <f t="shared" si="135"/>
        <v>0</v>
      </c>
      <c r="M271" s="10">
        <f t="shared" si="135"/>
        <v>8</v>
      </c>
      <c r="N271" s="10">
        <f t="shared" si="135"/>
        <v>0</v>
      </c>
      <c r="O271" s="10">
        <f t="shared" si="135"/>
        <v>8</v>
      </c>
      <c r="P271" s="10">
        <f t="shared" si="135"/>
        <v>0</v>
      </c>
      <c r="Q271" s="10">
        <f t="shared" si="135"/>
        <v>8</v>
      </c>
      <c r="R271" s="10">
        <f t="shared" si="135"/>
        <v>0</v>
      </c>
    </row>
    <row r="272" spans="1:18" ht="37.5">
      <c r="A272" s="42" t="s">
        <v>104</v>
      </c>
      <c r="B272" s="29">
        <v>115</v>
      </c>
      <c r="C272" s="15" t="s">
        <v>129</v>
      </c>
      <c r="D272" s="15" t="s">
        <v>125</v>
      </c>
      <c r="E272" s="15" t="s">
        <v>536</v>
      </c>
      <c r="F272" s="15"/>
      <c r="G272" s="10">
        <f>G273</f>
        <v>8</v>
      </c>
      <c r="H272" s="10">
        <f t="shared" si="135"/>
        <v>0</v>
      </c>
      <c r="I272" s="10">
        <f t="shared" si="135"/>
        <v>8</v>
      </c>
      <c r="J272" s="10">
        <f t="shared" si="135"/>
        <v>0</v>
      </c>
      <c r="K272" s="10">
        <f t="shared" si="135"/>
        <v>8</v>
      </c>
      <c r="L272" s="10">
        <f t="shared" si="135"/>
        <v>0</v>
      </c>
      <c r="M272" s="10">
        <f t="shared" si="135"/>
        <v>8</v>
      </c>
      <c r="N272" s="10">
        <f t="shared" si="135"/>
        <v>0</v>
      </c>
      <c r="O272" s="10">
        <f t="shared" si="135"/>
        <v>8</v>
      </c>
      <c r="P272" s="10">
        <f t="shared" si="135"/>
        <v>0</v>
      </c>
      <c r="Q272" s="10">
        <f t="shared" si="135"/>
        <v>8</v>
      </c>
      <c r="R272" s="10">
        <f t="shared" si="135"/>
        <v>0</v>
      </c>
    </row>
    <row r="273" spans="1:18" ht="18.75">
      <c r="A273" s="42" t="s">
        <v>190</v>
      </c>
      <c r="B273" s="29">
        <v>115</v>
      </c>
      <c r="C273" s="15" t="s">
        <v>129</v>
      </c>
      <c r="D273" s="15" t="s">
        <v>125</v>
      </c>
      <c r="E273" s="15" t="s">
        <v>536</v>
      </c>
      <c r="F273" s="15" t="s">
        <v>189</v>
      </c>
      <c r="G273" s="10">
        <f>H273+I273+J273</f>
        <v>8</v>
      </c>
      <c r="H273" s="10"/>
      <c r="I273" s="10">
        <v>8</v>
      </c>
      <c r="J273" s="10"/>
      <c r="K273" s="10">
        <f>L273+M273+N273</f>
        <v>8</v>
      </c>
      <c r="L273" s="10"/>
      <c r="M273" s="10">
        <v>8</v>
      </c>
      <c r="N273" s="10"/>
      <c r="O273" s="10">
        <f>P273+Q273+R273</f>
        <v>8</v>
      </c>
      <c r="P273" s="18"/>
      <c r="Q273" s="18">
        <v>8</v>
      </c>
      <c r="R273" s="18"/>
    </row>
    <row r="274" spans="1:18" ht="18.75">
      <c r="A274" s="42" t="s">
        <v>137</v>
      </c>
      <c r="B274" s="29">
        <v>115</v>
      </c>
      <c r="C274" s="15" t="s">
        <v>126</v>
      </c>
      <c r="D274" s="15" t="s">
        <v>400</v>
      </c>
      <c r="E274" s="15"/>
      <c r="F274" s="15"/>
      <c r="G274" s="10">
        <f>G275+G282</f>
        <v>9192.599999999999</v>
      </c>
      <c r="H274" s="10">
        <f aca="true" t="shared" si="136" ref="H274:R274">H275+H282</f>
        <v>9192.599999999999</v>
      </c>
      <c r="I274" s="10">
        <f aca="true" t="shared" si="137" ref="H274:R278">I275</f>
        <v>0</v>
      </c>
      <c r="J274" s="10">
        <f t="shared" si="136"/>
        <v>0</v>
      </c>
      <c r="K274" s="10">
        <f t="shared" si="136"/>
        <v>9192.599999999999</v>
      </c>
      <c r="L274" s="10">
        <f t="shared" si="136"/>
        <v>9192.599999999999</v>
      </c>
      <c r="M274" s="10">
        <f t="shared" si="136"/>
        <v>0</v>
      </c>
      <c r="N274" s="10">
        <f t="shared" si="136"/>
        <v>0</v>
      </c>
      <c r="O274" s="10">
        <f t="shared" si="136"/>
        <v>9192.599999999999</v>
      </c>
      <c r="P274" s="10">
        <f t="shared" si="136"/>
        <v>9192.599999999999</v>
      </c>
      <c r="Q274" s="10">
        <f t="shared" si="136"/>
        <v>0</v>
      </c>
      <c r="R274" s="10">
        <f t="shared" si="136"/>
        <v>0</v>
      </c>
    </row>
    <row r="275" spans="1:18" ht="18.75">
      <c r="A275" s="42" t="s">
        <v>138</v>
      </c>
      <c r="B275" s="29">
        <v>115</v>
      </c>
      <c r="C275" s="15" t="s">
        <v>126</v>
      </c>
      <c r="D275" s="15" t="s">
        <v>123</v>
      </c>
      <c r="E275" s="15"/>
      <c r="F275" s="15"/>
      <c r="G275" s="10">
        <f>G276</f>
        <v>4013.8999999999996</v>
      </c>
      <c r="H275" s="10">
        <f t="shared" si="137"/>
        <v>4013.8999999999996</v>
      </c>
      <c r="I275" s="10">
        <f>I276</f>
        <v>0</v>
      </c>
      <c r="J275" s="10">
        <f t="shared" si="137"/>
        <v>0</v>
      </c>
      <c r="K275" s="10">
        <f t="shared" si="137"/>
        <v>4013.8999999999996</v>
      </c>
      <c r="L275" s="10">
        <f t="shared" si="137"/>
        <v>4013.8999999999996</v>
      </c>
      <c r="M275" s="10">
        <f t="shared" si="137"/>
        <v>0</v>
      </c>
      <c r="N275" s="10">
        <f t="shared" si="137"/>
        <v>0</v>
      </c>
      <c r="O275" s="10">
        <f t="shared" si="137"/>
        <v>4013.8999999999996</v>
      </c>
      <c r="P275" s="10">
        <f t="shared" si="137"/>
        <v>4013.8999999999996</v>
      </c>
      <c r="Q275" s="10">
        <f t="shared" si="137"/>
        <v>0</v>
      </c>
      <c r="R275" s="10">
        <f t="shared" si="137"/>
        <v>0</v>
      </c>
    </row>
    <row r="276" spans="1:18" ht="37.5">
      <c r="A276" s="42" t="s">
        <v>501</v>
      </c>
      <c r="B276" s="29">
        <v>115</v>
      </c>
      <c r="C276" s="15" t="s">
        <v>126</v>
      </c>
      <c r="D276" s="15" t="s">
        <v>123</v>
      </c>
      <c r="E276" s="29" t="s">
        <v>283</v>
      </c>
      <c r="F276" s="15"/>
      <c r="G276" s="10">
        <f>G277</f>
        <v>4013.8999999999996</v>
      </c>
      <c r="H276" s="10">
        <f t="shared" si="137"/>
        <v>4013.8999999999996</v>
      </c>
      <c r="I276" s="10">
        <f>I277</f>
        <v>0</v>
      </c>
      <c r="J276" s="10">
        <f t="shared" si="137"/>
        <v>0</v>
      </c>
      <c r="K276" s="10">
        <f t="shared" si="137"/>
        <v>4013.8999999999996</v>
      </c>
      <c r="L276" s="10">
        <f t="shared" si="137"/>
        <v>4013.8999999999996</v>
      </c>
      <c r="M276" s="10">
        <f t="shared" si="137"/>
        <v>0</v>
      </c>
      <c r="N276" s="10">
        <f t="shared" si="137"/>
        <v>0</v>
      </c>
      <c r="O276" s="10">
        <f t="shared" si="137"/>
        <v>4013.8999999999996</v>
      </c>
      <c r="P276" s="10">
        <f t="shared" si="137"/>
        <v>4013.8999999999996</v>
      </c>
      <c r="Q276" s="10">
        <f t="shared" si="137"/>
        <v>0</v>
      </c>
      <c r="R276" s="10">
        <f t="shared" si="137"/>
        <v>0</v>
      </c>
    </row>
    <row r="277" spans="1:18" ht="25.5" customHeight="1">
      <c r="A277" s="34" t="s">
        <v>18</v>
      </c>
      <c r="B277" s="29">
        <v>115</v>
      </c>
      <c r="C277" s="15" t="s">
        <v>126</v>
      </c>
      <c r="D277" s="15" t="s">
        <v>123</v>
      </c>
      <c r="E277" s="29" t="s">
        <v>284</v>
      </c>
      <c r="F277" s="15"/>
      <c r="G277" s="10">
        <f>G278</f>
        <v>4013.8999999999996</v>
      </c>
      <c r="H277" s="10">
        <f t="shared" si="137"/>
        <v>4013.8999999999996</v>
      </c>
      <c r="I277" s="10">
        <f>I278</f>
        <v>0</v>
      </c>
      <c r="J277" s="10">
        <f t="shared" si="137"/>
        <v>0</v>
      </c>
      <c r="K277" s="10">
        <f t="shared" si="137"/>
        <v>4013.8999999999996</v>
      </c>
      <c r="L277" s="10">
        <f t="shared" si="137"/>
        <v>4013.8999999999996</v>
      </c>
      <c r="M277" s="10">
        <f t="shared" si="137"/>
        <v>0</v>
      </c>
      <c r="N277" s="10">
        <f t="shared" si="137"/>
        <v>0</v>
      </c>
      <c r="O277" s="10">
        <f t="shared" si="137"/>
        <v>4013.8999999999996</v>
      </c>
      <c r="P277" s="10">
        <f t="shared" si="137"/>
        <v>4013.8999999999996</v>
      </c>
      <c r="Q277" s="10">
        <f t="shared" si="137"/>
        <v>0</v>
      </c>
      <c r="R277" s="10">
        <f t="shared" si="137"/>
        <v>0</v>
      </c>
    </row>
    <row r="278" spans="1:18" ht="93.75">
      <c r="A278" s="34" t="s">
        <v>361</v>
      </c>
      <c r="B278" s="29">
        <v>115</v>
      </c>
      <c r="C278" s="15" t="s">
        <v>126</v>
      </c>
      <c r="D278" s="15" t="s">
        <v>123</v>
      </c>
      <c r="E278" s="29" t="s">
        <v>71</v>
      </c>
      <c r="F278" s="15"/>
      <c r="G278" s="10">
        <f>G279</f>
        <v>4013.8999999999996</v>
      </c>
      <c r="H278" s="10">
        <f t="shared" si="137"/>
        <v>4013.8999999999996</v>
      </c>
      <c r="I278" s="10">
        <f>I279</f>
        <v>0</v>
      </c>
      <c r="J278" s="10">
        <f t="shared" si="137"/>
        <v>0</v>
      </c>
      <c r="K278" s="10">
        <f t="shared" si="137"/>
        <v>4013.8999999999996</v>
      </c>
      <c r="L278" s="10">
        <f t="shared" si="137"/>
        <v>4013.8999999999996</v>
      </c>
      <c r="M278" s="10">
        <f t="shared" si="137"/>
        <v>0</v>
      </c>
      <c r="N278" s="10">
        <f t="shared" si="137"/>
        <v>0</v>
      </c>
      <c r="O278" s="10">
        <f t="shared" si="137"/>
        <v>4013.8999999999996</v>
      </c>
      <c r="P278" s="10">
        <f t="shared" si="137"/>
        <v>4013.8999999999996</v>
      </c>
      <c r="Q278" s="10">
        <f t="shared" si="137"/>
        <v>0</v>
      </c>
      <c r="R278" s="10">
        <f t="shared" si="137"/>
        <v>0</v>
      </c>
    </row>
    <row r="279" spans="1:18" ht="80.25" customHeight="1">
      <c r="A279" s="42" t="s">
        <v>98</v>
      </c>
      <c r="B279" s="29">
        <v>115</v>
      </c>
      <c r="C279" s="15" t="s">
        <v>126</v>
      </c>
      <c r="D279" s="15" t="s">
        <v>123</v>
      </c>
      <c r="E279" s="29" t="s">
        <v>72</v>
      </c>
      <c r="F279" s="15"/>
      <c r="G279" s="10">
        <f>G281+G280</f>
        <v>4013.8999999999996</v>
      </c>
      <c r="H279" s="10">
        <f aca="true" t="shared" si="138" ref="H279:R279">H281+H280</f>
        <v>4013.8999999999996</v>
      </c>
      <c r="I279" s="10">
        <f t="shared" si="138"/>
        <v>0</v>
      </c>
      <c r="J279" s="10">
        <f t="shared" si="138"/>
        <v>0</v>
      </c>
      <c r="K279" s="10">
        <f t="shared" si="138"/>
        <v>4013.8999999999996</v>
      </c>
      <c r="L279" s="10">
        <f t="shared" si="138"/>
        <v>4013.8999999999996</v>
      </c>
      <c r="M279" s="10">
        <f t="shared" si="138"/>
        <v>0</v>
      </c>
      <c r="N279" s="10">
        <f t="shared" si="138"/>
        <v>0</v>
      </c>
      <c r="O279" s="10">
        <f t="shared" si="138"/>
        <v>4013.8999999999996</v>
      </c>
      <c r="P279" s="10">
        <f t="shared" si="138"/>
        <v>4013.8999999999996</v>
      </c>
      <c r="Q279" s="10">
        <f t="shared" si="138"/>
        <v>0</v>
      </c>
      <c r="R279" s="10">
        <f t="shared" si="138"/>
        <v>0</v>
      </c>
    </row>
    <row r="280" spans="1:18" ht="37.5">
      <c r="A280" s="42" t="s">
        <v>92</v>
      </c>
      <c r="B280" s="29">
        <v>115</v>
      </c>
      <c r="C280" s="15" t="s">
        <v>126</v>
      </c>
      <c r="D280" s="15" t="s">
        <v>123</v>
      </c>
      <c r="E280" s="29" t="s">
        <v>72</v>
      </c>
      <c r="F280" s="15" t="s">
        <v>177</v>
      </c>
      <c r="G280" s="10">
        <f>H280+I279+J280</f>
        <v>60.2</v>
      </c>
      <c r="H280" s="10">
        <v>60.2</v>
      </c>
      <c r="I280" s="10"/>
      <c r="J280" s="10"/>
      <c r="K280" s="10">
        <f>L280+M280+N280</f>
        <v>60.2</v>
      </c>
      <c r="L280" s="10">
        <v>60.2</v>
      </c>
      <c r="M280" s="10"/>
      <c r="N280" s="10"/>
      <c r="O280" s="10">
        <f>P280+Q280+R280</f>
        <v>60.2</v>
      </c>
      <c r="P280" s="10">
        <v>60.2</v>
      </c>
      <c r="Q280" s="10"/>
      <c r="R280" s="10"/>
    </row>
    <row r="281" spans="1:18" ht="37.5">
      <c r="A281" s="42" t="s">
        <v>220</v>
      </c>
      <c r="B281" s="29">
        <v>115</v>
      </c>
      <c r="C281" s="15" t="s">
        <v>126</v>
      </c>
      <c r="D281" s="15" t="s">
        <v>123</v>
      </c>
      <c r="E281" s="29" t="s">
        <v>72</v>
      </c>
      <c r="F281" s="15" t="s">
        <v>219</v>
      </c>
      <c r="G281" s="10">
        <f>H281+I280+J281</f>
        <v>3953.7</v>
      </c>
      <c r="H281" s="10">
        <v>3953.7</v>
      </c>
      <c r="I281" s="10">
        <f aca="true" t="shared" si="139" ref="H281:R285">I282</f>
        <v>0</v>
      </c>
      <c r="J281" s="10"/>
      <c r="K281" s="10">
        <f>L281+M281+N281</f>
        <v>3953.7</v>
      </c>
      <c r="L281" s="10">
        <v>3953.7</v>
      </c>
      <c r="M281" s="10"/>
      <c r="N281" s="10"/>
      <c r="O281" s="10">
        <f>P281+Q281+R281</f>
        <v>3953.7</v>
      </c>
      <c r="P281" s="10">
        <v>3953.7</v>
      </c>
      <c r="Q281" s="10"/>
      <c r="R281" s="10"/>
    </row>
    <row r="282" spans="1:18" ht="18.75">
      <c r="A282" s="42" t="s">
        <v>146</v>
      </c>
      <c r="B282" s="29">
        <v>115</v>
      </c>
      <c r="C282" s="15" t="s">
        <v>126</v>
      </c>
      <c r="D282" s="15" t="s">
        <v>121</v>
      </c>
      <c r="E282" s="15"/>
      <c r="F282" s="15"/>
      <c r="G282" s="10">
        <f>G283</f>
        <v>5178.7</v>
      </c>
      <c r="H282" s="10">
        <f>H283</f>
        <v>5178.7</v>
      </c>
      <c r="I282" s="10">
        <f t="shared" si="139"/>
        <v>0</v>
      </c>
      <c r="J282" s="10">
        <f t="shared" si="139"/>
        <v>0</v>
      </c>
      <c r="K282" s="10">
        <f t="shared" si="139"/>
        <v>5178.7</v>
      </c>
      <c r="L282" s="10">
        <f t="shared" si="139"/>
        <v>5178.7</v>
      </c>
      <c r="M282" s="10">
        <f t="shared" si="139"/>
        <v>0</v>
      </c>
      <c r="N282" s="10">
        <f t="shared" si="139"/>
        <v>0</v>
      </c>
      <c r="O282" s="10">
        <f t="shared" si="139"/>
        <v>5178.7</v>
      </c>
      <c r="P282" s="10">
        <f t="shared" si="139"/>
        <v>5178.7</v>
      </c>
      <c r="Q282" s="10">
        <f t="shared" si="139"/>
        <v>0</v>
      </c>
      <c r="R282" s="10">
        <f t="shared" si="139"/>
        <v>0</v>
      </c>
    </row>
    <row r="283" spans="1:18" ht="37.5">
      <c r="A283" s="42" t="s">
        <v>501</v>
      </c>
      <c r="B283" s="29">
        <v>115</v>
      </c>
      <c r="C283" s="15" t="s">
        <v>126</v>
      </c>
      <c r="D283" s="15" t="s">
        <v>121</v>
      </c>
      <c r="E283" s="15" t="s">
        <v>283</v>
      </c>
      <c r="F283" s="15"/>
      <c r="G283" s="10">
        <f>G284</f>
        <v>5178.7</v>
      </c>
      <c r="H283" s="10">
        <f t="shared" si="139"/>
        <v>5178.7</v>
      </c>
      <c r="I283" s="10">
        <f>I284</f>
        <v>0</v>
      </c>
      <c r="J283" s="10">
        <f t="shared" si="139"/>
        <v>0</v>
      </c>
      <c r="K283" s="10">
        <f t="shared" si="139"/>
        <v>5178.7</v>
      </c>
      <c r="L283" s="10">
        <f t="shared" si="139"/>
        <v>5178.7</v>
      </c>
      <c r="M283" s="10">
        <f t="shared" si="139"/>
        <v>0</v>
      </c>
      <c r="N283" s="10">
        <f t="shared" si="139"/>
        <v>0</v>
      </c>
      <c r="O283" s="10">
        <f t="shared" si="139"/>
        <v>5178.7</v>
      </c>
      <c r="P283" s="10">
        <f t="shared" si="139"/>
        <v>5178.7</v>
      </c>
      <c r="Q283" s="10">
        <f t="shared" si="139"/>
        <v>0</v>
      </c>
      <c r="R283" s="10">
        <f t="shared" si="139"/>
        <v>0</v>
      </c>
    </row>
    <row r="284" spans="1:18" ht="18.75">
      <c r="A284" s="42" t="s">
        <v>194</v>
      </c>
      <c r="B284" s="29">
        <v>115</v>
      </c>
      <c r="C284" s="15" t="s">
        <v>126</v>
      </c>
      <c r="D284" s="15" t="s">
        <v>121</v>
      </c>
      <c r="E284" s="15" t="s">
        <v>289</v>
      </c>
      <c r="F284" s="40"/>
      <c r="G284" s="10">
        <f>G285</f>
        <v>5178.7</v>
      </c>
      <c r="H284" s="10">
        <f t="shared" si="139"/>
        <v>5178.7</v>
      </c>
      <c r="I284" s="10">
        <f>I285</f>
        <v>0</v>
      </c>
      <c r="J284" s="10">
        <f t="shared" si="139"/>
        <v>0</v>
      </c>
      <c r="K284" s="10">
        <f t="shared" si="139"/>
        <v>5178.7</v>
      </c>
      <c r="L284" s="10">
        <f t="shared" si="139"/>
        <v>5178.7</v>
      </c>
      <c r="M284" s="10">
        <f t="shared" si="139"/>
        <v>0</v>
      </c>
      <c r="N284" s="10">
        <f t="shared" si="139"/>
        <v>0</v>
      </c>
      <c r="O284" s="10">
        <f t="shared" si="139"/>
        <v>5178.7</v>
      </c>
      <c r="P284" s="10">
        <f t="shared" si="139"/>
        <v>5178.7</v>
      </c>
      <c r="Q284" s="10">
        <f t="shared" si="139"/>
        <v>0</v>
      </c>
      <c r="R284" s="10">
        <f t="shared" si="139"/>
        <v>0</v>
      </c>
    </row>
    <row r="285" spans="1:18" ht="56.25">
      <c r="A285" s="34" t="s">
        <v>301</v>
      </c>
      <c r="B285" s="29">
        <v>115</v>
      </c>
      <c r="C285" s="15" t="s">
        <v>126</v>
      </c>
      <c r="D285" s="15" t="s">
        <v>121</v>
      </c>
      <c r="E285" s="15" t="s">
        <v>73</v>
      </c>
      <c r="F285" s="40"/>
      <c r="G285" s="10">
        <f>G286</f>
        <v>5178.7</v>
      </c>
      <c r="H285" s="10">
        <f t="shared" si="139"/>
        <v>5178.7</v>
      </c>
      <c r="I285" s="10">
        <f>I286</f>
        <v>0</v>
      </c>
      <c r="J285" s="10">
        <f t="shared" si="139"/>
        <v>0</v>
      </c>
      <c r="K285" s="10">
        <f t="shared" si="139"/>
        <v>5178.7</v>
      </c>
      <c r="L285" s="10">
        <f t="shared" si="139"/>
        <v>5178.7</v>
      </c>
      <c r="M285" s="10">
        <f t="shared" si="139"/>
        <v>0</v>
      </c>
      <c r="N285" s="10">
        <f t="shared" si="139"/>
        <v>0</v>
      </c>
      <c r="O285" s="10">
        <f t="shared" si="139"/>
        <v>5178.7</v>
      </c>
      <c r="P285" s="10">
        <f t="shared" si="139"/>
        <v>5178.7</v>
      </c>
      <c r="Q285" s="10">
        <f t="shared" si="139"/>
        <v>0</v>
      </c>
      <c r="R285" s="10">
        <f t="shared" si="139"/>
        <v>0</v>
      </c>
    </row>
    <row r="286" spans="1:18" ht="75">
      <c r="A286" s="42" t="s">
        <v>98</v>
      </c>
      <c r="B286" s="29">
        <v>115</v>
      </c>
      <c r="C286" s="15" t="s">
        <v>126</v>
      </c>
      <c r="D286" s="15" t="s">
        <v>121</v>
      </c>
      <c r="E286" s="15" t="s">
        <v>74</v>
      </c>
      <c r="F286" s="15"/>
      <c r="G286" s="10">
        <f>G287+G288</f>
        <v>5178.7</v>
      </c>
      <c r="H286" s="10">
        <f aca="true" t="shared" si="140" ref="H286:R286">H287+H288</f>
        <v>5178.7</v>
      </c>
      <c r="I286" s="10">
        <f t="shared" si="140"/>
        <v>0</v>
      </c>
      <c r="J286" s="10">
        <f t="shared" si="140"/>
        <v>0</v>
      </c>
      <c r="K286" s="10">
        <f t="shared" si="140"/>
        <v>5178.7</v>
      </c>
      <c r="L286" s="10">
        <f t="shared" si="140"/>
        <v>5178.7</v>
      </c>
      <c r="M286" s="10">
        <f t="shared" si="140"/>
        <v>0</v>
      </c>
      <c r="N286" s="10">
        <f t="shared" si="140"/>
        <v>0</v>
      </c>
      <c r="O286" s="10">
        <f t="shared" si="140"/>
        <v>5178.7</v>
      </c>
      <c r="P286" s="10">
        <f t="shared" si="140"/>
        <v>5178.7</v>
      </c>
      <c r="Q286" s="10">
        <f t="shared" si="140"/>
        <v>0</v>
      </c>
      <c r="R286" s="10">
        <f t="shared" si="140"/>
        <v>0</v>
      </c>
    </row>
    <row r="287" spans="1:18" ht="37.5">
      <c r="A287" s="42" t="s">
        <v>92</v>
      </c>
      <c r="B287" s="29">
        <v>115</v>
      </c>
      <c r="C287" s="15" t="s">
        <v>126</v>
      </c>
      <c r="D287" s="15" t="s">
        <v>121</v>
      </c>
      <c r="E287" s="15" t="s">
        <v>74</v>
      </c>
      <c r="F287" s="15" t="s">
        <v>177</v>
      </c>
      <c r="G287" s="10">
        <f>H287+I286+J287</f>
        <v>51.8</v>
      </c>
      <c r="H287" s="10">
        <v>51.8</v>
      </c>
      <c r="I287" s="10"/>
      <c r="J287" s="10"/>
      <c r="K287" s="10">
        <f>L287+M287+N287</f>
        <v>51.8</v>
      </c>
      <c r="L287" s="10">
        <v>51.8</v>
      </c>
      <c r="M287" s="10"/>
      <c r="N287" s="10"/>
      <c r="O287" s="10">
        <f>P287+Q287+R287</f>
        <v>51.8</v>
      </c>
      <c r="P287" s="10">
        <v>51.8</v>
      </c>
      <c r="Q287" s="18"/>
      <c r="R287" s="18"/>
    </row>
    <row r="288" spans="1:18" ht="37.5">
      <c r="A288" s="42" t="s">
        <v>220</v>
      </c>
      <c r="B288" s="29">
        <v>115</v>
      </c>
      <c r="C288" s="15" t="s">
        <v>126</v>
      </c>
      <c r="D288" s="15" t="s">
        <v>121</v>
      </c>
      <c r="E288" s="15" t="s">
        <v>74</v>
      </c>
      <c r="F288" s="15" t="s">
        <v>219</v>
      </c>
      <c r="G288" s="10">
        <f>H288+I287+J288</f>
        <v>5126.9</v>
      </c>
      <c r="H288" s="10">
        <v>5126.9</v>
      </c>
      <c r="I288" s="10"/>
      <c r="J288" s="10"/>
      <c r="K288" s="10">
        <f>L288+M288+N288</f>
        <v>5126.9</v>
      </c>
      <c r="L288" s="10">
        <v>5126.9</v>
      </c>
      <c r="M288" s="10"/>
      <c r="N288" s="10"/>
      <c r="O288" s="10">
        <f>P288+Q288+R288</f>
        <v>5126.9</v>
      </c>
      <c r="P288" s="10">
        <v>5126.9</v>
      </c>
      <c r="Q288" s="18"/>
      <c r="R288" s="18"/>
    </row>
    <row r="289" spans="1:18" ht="18.75">
      <c r="A289" s="42" t="s">
        <v>159</v>
      </c>
      <c r="B289" s="29">
        <v>115</v>
      </c>
      <c r="C289" s="15" t="s">
        <v>142</v>
      </c>
      <c r="D289" s="15" t="s">
        <v>400</v>
      </c>
      <c r="E289" s="15"/>
      <c r="F289" s="15"/>
      <c r="G289" s="10">
        <f>G290</f>
        <v>764.1</v>
      </c>
      <c r="H289" s="10">
        <f aca="true" t="shared" si="141" ref="H289:R289">H290</f>
        <v>0</v>
      </c>
      <c r="I289" s="10">
        <f t="shared" si="141"/>
        <v>604.1</v>
      </c>
      <c r="J289" s="10">
        <f t="shared" si="141"/>
        <v>160</v>
      </c>
      <c r="K289" s="10">
        <f t="shared" si="141"/>
        <v>764.1</v>
      </c>
      <c r="L289" s="10">
        <f t="shared" si="141"/>
        <v>0</v>
      </c>
      <c r="M289" s="10">
        <f t="shared" si="141"/>
        <v>604.1</v>
      </c>
      <c r="N289" s="10">
        <f t="shared" si="141"/>
        <v>160</v>
      </c>
      <c r="O289" s="10">
        <f t="shared" si="141"/>
        <v>764.1</v>
      </c>
      <c r="P289" s="10">
        <f t="shared" si="141"/>
        <v>0</v>
      </c>
      <c r="Q289" s="10">
        <f t="shared" si="141"/>
        <v>604.1</v>
      </c>
      <c r="R289" s="10">
        <f t="shared" si="141"/>
        <v>160</v>
      </c>
    </row>
    <row r="290" spans="1:18" ht="18.75">
      <c r="A290" s="42" t="s">
        <v>160</v>
      </c>
      <c r="B290" s="29">
        <v>115</v>
      </c>
      <c r="C290" s="15" t="s">
        <v>142</v>
      </c>
      <c r="D290" s="15" t="s">
        <v>124</v>
      </c>
      <c r="E290" s="15"/>
      <c r="F290" s="15"/>
      <c r="G290" s="10">
        <f>G291+G303</f>
        <v>764.1</v>
      </c>
      <c r="H290" s="10">
        <f aca="true" t="shared" si="142" ref="H290:R290">H291+H303</f>
        <v>0</v>
      </c>
      <c r="I290" s="10">
        <f t="shared" si="142"/>
        <v>604.1</v>
      </c>
      <c r="J290" s="10">
        <f t="shared" si="142"/>
        <v>160</v>
      </c>
      <c r="K290" s="10">
        <f t="shared" si="142"/>
        <v>764.1</v>
      </c>
      <c r="L290" s="10">
        <f t="shared" si="142"/>
        <v>0</v>
      </c>
      <c r="M290" s="10">
        <f t="shared" si="142"/>
        <v>604.1</v>
      </c>
      <c r="N290" s="10">
        <f t="shared" si="142"/>
        <v>160</v>
      </c>
      <c r="O290" s="10">
        <f t="shared" si="142"/>
        <v>764.1</v>
      </c>
      <c r="P290" s="10">
        <f t="shared" si="142"/>
        <v>0</v>
      </c>
      <c r="Q290" s="10">
        <f t="shared" si="142"/>
        <v>604.1</v>
      </c>
      <c r="R290" s="10">
        <f t="shared" si="142"/>
        <v>160</v>
      </c>
    </row>
    <row r="291" spans="1:18" ht="37.5">
      <c r="A291" s="42" t="s">
        <v>474</v>
      </c>
      <c r="B291" s="29">
        <v>115</v>
      </c>
      <c r="C291" s="15" t="s">
        <v>142</v>
      </c>
      <c r="D291" s="15" t="s">
        <v>124</v>
      </c>
      <c r="E291" s="15" t="s">
        <v>293</v>
      </c>
      <c r="F291" s="15"/>
      <c r="G291" s="10">
        <f>G292+G295+G300</f>
        <v>370</v>
      </c>
      <c r="H291" s="10">
        <f aca="true" t="shared" si="143" ref="H291:R291">H292+H295+H300</f>
        <v>0</v>
      </c>
      <c r="I291" s="10">
        <f t="shared" si="143"/>
        <v>210</v>
      </c>
      <c r="J291" s="10">
        <f t="shared" si="143"/>
        <v>160</v>
      </c>
      <c r="K291" s="10">
        <f t="shared" si="143"/>
        <v>370</v>
      </c>
      <c r="L291" s="10">
        <f t="shared" si="143"/>
        <v>0</v>
      </c>
      <c r="M291" s="10">
        <f t="shared" si="143"/>
        <v>210</v>
      </c>
      <c r="N291" s="10">
        <f t="shared" si="143"/>
        <v>160</v>
      </c>
      <c r="O291" s="10">
        <f t="shared" si="143"/>
        <v>370</v>
      </c>
      <c r="P291" s="10">
        <f t="shared" si="143"/>
        <v>0</v>
      </c>
      <c r="Q291" s="10">
        <f t="shared" si="143"/>
        <v>210</v>
      </c>
      <c r="R291" s="10">
        <f t="shared" si="143"/>
        <v>160</v>
      </c>
    </row>
    <row r="292" spans="1:18" ht="18.75">
      <c r="A292" s="42" t="s">
        <v>0</v>
      </c>
      <c r="B292" s="29">
        <v>115</v>
      </c>
      <c r="C292" s="15" t="s">
        <v>142</v>
      </c>
      <c r="D292" s="15" t="s">
        <v>124</v>
      </c>
      <c r="E292" s="15" t="s">
        <v>1</v>
      </c>
      <c r="F292" s="15"/>
      <c r="G292" s="10">
        <f>G293</f>
        <v>110</v>
      </c>
      <c r="H292" s="10">
        <f aca="true" t="shared" si="144" ref="H292:R293">H293</f>
        <v>0</v>
      </c>
      <c r="I292" s="10">
        <f t="shared" si="144"/>
        <v>110</v>
      </c>
      <c r="J292" s="10">
        <f t="shared" si="144"/>
        <v>0</v>
      </c>
      <c r="K292" s="10">
        <f t="shared" si="144"/>
        <v>110</v>
      </c>
      <c r="L292" s="10">
        <f t="shared" si="144"/>
        <v>0</v>
      </c>
      <c r="M292" s="10">
        <f t="shared" si="144"/>
        <v>110</v>
      </c>
      <c r="N292" s="10">
        <f t="shared" si="144"/>
        <v>0</v>
      </c>
      <c r="O292" s="10">
        <f t="shared" si="144"/>
        <v>110</v>
      </c>
      <c r="P292" s="10">
        <f t="shared" si="144"/>
        <v>0</v>
      </c>
      <c r="Q292" s="10">
        <f t="shared" si="144"/>
        <v>110</v>
      </c>
      <c r="R292" s="10">
        <f t="shared" si="144"/>
        <v>0</v>
      </c>
    </row>
    <row r="293" spans="1:18" ht="18.75">
      <c r="A293" s="42" t="s">
        <v>475</v>
      </c>
      <c r="B293" s="29">
        <v>115</v>
      </c>
      <c r="C293" s="15" t="s">
        <v>142</v>
      </c>
      <c r="D293" s="15" t="s">
        <v>124</v>
      </c>
      <c r="E293" s="15" t="s">
        <v>2</v>
      </c>
      <c r="F293" s="15"/>
      <c r="G293" s="10">
        <f>G294</f>
        <v>110</v>
      </c>
      <c r="H293" s="10">
        <f t="shared" si="144"/>
        <v>0</v>
      </c>
      <c r="I293" s="10">
        <f t="shared" si="144"/>
        <v>110</v>
      </c>
      <c r="J293" s="10">
        <f t="shared" si="144"/>
        <v>0</v>
      </c>
      <c r="K293" s="10">
        <f t="shared" si="144"/>
        <v>110</v>
      </c>
      <c r="L293" s="10">
        <f t="shared" si="144"/>
        <v>0</v>
      </c>
      <c r="M293" s="10">
        <f t="shared" si="144"/>
        <v>110</v>
      </c>
      <c r="N293" s="10">
        <f t="shared" si="144"/>
        <v>0</v>
      </c>
      <c r="O293" s="10">
        <f t="shared" si="144"/>
        <v>110</v>
      </c>
      <c r="P293" s="10">
        <f t="shared" si="144"/>
        <v>0</v>
      </c>
      <c r="Q293" s="10">
        <f t="shared" si="144"/>
        <v>110</v>
      </c>
      <c r="R293" s="10">
        <f t="shared" si="144"/>
        <v>0</v>
      </c>
    </row>
    <row r="294" spans="1:18" ht="18.75">
      <c r="A294" s="42" t="s">
        <v>190</v>
      </c>
      <c r="B294" s="29">
        <v>115</v>
      </c>
      <c r="C294" s="15" t="s">
        <v>142</v>
      </c>
      <c r="D294" s="15" t="s">
        <v>124</v>
      </c>
      <c r="E294" s="15" t="s">
        <v>2</v>
      </c>
      <c r="F294" s="15" t="s">
        <v>189</v>
      </c>
      <c r="G294" s="10">
        <f>H294+I294+J294</f>
        <v>110</v>
      </c>
      <c r="H294" s="10"/>
      <c r="I294" s="10">
        <v>110</v>
      </c>
      <c r="J294" s="10"/>
      <c r="K294" s="10">
        <f>L294+M294+N294</f>
        <v>110</v>
      </c>
      <c r="L294" s="10"/>
      <c r="M294" s="10">
        <v>110</v>
      </c>
      <c r="N294" s="10"/>
      <c r="O294" s="10">
        <f>P294+Q294+R294</f>
        <v>110</v>
      </c>
      <c r="P294" s="10"/>
      <c r="Q294" s="10">
        <v>110</v>
      </c>
      <c r="R294" s="10"/>
    </row>
    <row r="295" spans="1:18" ht="18.75">
      <c r="A295" s="42" t="s">
        <v>4</v>
      </c>
      <c r="B295" s="29">
        <v>115</v>
      </c>
      <c r="C295" s="15" t="s">
        <v>142</v>
      </c>
      <c r="D295" s="15" t="s">
        <v>124</v>
      </c>
      <c r="E295" s="15" t="s">
        <v>7</v>
      </c>
      <c r="F295" s="15"/>
      <c r="G295" s="10">
        <f>G296+G298</f>
        <v>210</v>
      </c>
      <c r="H295" s="10">
        <f aca="true" t="shared" si="145" ref="H295:R295">H296+H298</f>
        <v>0</v>
      </c>
      <c r="I295" s="10">
        <f t="shared" si="145"/>
        <v>100</v>
      </c>
      <c r="J295" s="10">
        <f t="shared" si="145"/>
        <v>110</v>
      </c>
      <c r="K295" s="10">
        <f t="shared" si="145"/>
        <v>210</v>
      </c>
      <c r="L295" s="10">
        <f t="shared" si="145"/>
        <v>0</v>
      </c>
      <c r="M295" s="10">
        <f t="shared" si="145"/>
        <v>100</v>
      </c>
      <c r="N295" s="10">
        <f t="shared" si="145"/>
        <v>110</v>
      </c>
      <c r="O295" s="10">
        <f t="shared" si="145"/>
        <v>210</v>
      </c>
      <c r="P295" s="10">
        <f t="shared" si="145"/>
        <v>0</v>
      </c>
      <c r="Q295" s="10">
        <f t="shared" si="145"/>
        <v>100</v>
      </c>
      <c r="R295" s="10">
        <f t="shared" si="145"/>
        <v>110</v>
      </c>
    </row>
    <row r="296" spans="1:18" ht="18.75">
      <c r="A296" s="42" t="s">
        <v>475</v>
      </c>
      <c r="B296" s="29">
        <v>115</v>
      </c>
      <c r="C296" s="15" t="s">
        <v>142</v>
      </c>
      <c r="D296" s="15" t="s">
        <v>124</v>
      </c>
      <c r="E296" s="15" t="s">
        <v>8</v>
      </c>
      <c r="F296" s="15"/>
      <c r="G296" s="10">
        <f>G297</f>
        <v>100</v>
      </c>
      <c r="H296" s="10">
        <f aca="true" t="shared" si="146" ref="H296:R296">H297</f>
        <v>0</v>
      </c>
      <c r="I296" s="10">
        <f t="shared" si="146"/>
        <v>100</v>
      </c>
      <c r="J296" s="10">
        <f t="shared" si="146"/>
        <v>0</v>
      </c>
      <c r="K296" s="10">
        <f t="shared" si="146"/>
        <v>100</v>
      </c>
      <c r="L296" s="10">
        <f t="shared" si="146"/>
        <v>0</v>
      </c>
      <c r="M296" s="10">
        <f t="shared" si="146"/>
        <v>100</v>
      </c>
      <c r="N296" s="10">
        <f t="shared" si="146"/>
        <v>0</v>
      </c>
      <c r="O296" s="10">
        <f t="shared" si="146"/>
        <v>100</v>
      </c>
      <c r="P296" s="10">
        <f t="shared" si="146"/>
        <v>0</v>
      </c>
      <c r="Q296" s="10">
        <f t="shared" si="146"/>
        <v>100</v>
      </c>
      <c r="R296" s="10">
        <f t="shared" si="146"/>
        <v>0</v>
      </c>
    </row>
    <row r="297" spans="1:18" ht="18.75">
      <c r="A297" s="42" t="s">
        <v>190</v>
      </c>
      <c r="B297" s="29">
        <v>115</v>
      </c>
      <c r="C297" s="15" t="s">
        <v>142</v>
      </c>
      <c r="D297" s="15" t="s">
        <v>124</v>
      </c>
      <c r="E297" s="15" t="s">
        <v>8</v>
      </c>
      <c r="F297" s="15" t="s">
        <v>189</v>
      </c>
      <c r="G297" s="10">
        <f>H297+I297+J297</f>
        <v>100</v>
      </c>
      <c r="H297" s="10"/>
      <c r="I297" s="10">
        <v>100</v>
      </c>
      <c r="J297" s="10"/>
      <c r="K297" s="10">
        <f>L297+M297+N297</f>
        <v>100</v>
      </c>
      <c r="L297" s="10"/>
      <c r="M297" s="10">
        <v>100</v>
      </c>
      <c r="N297" s="10"/>
      <c r="O297" s="10">
        <f>P297+Q297+R297</f>
        <v>100</v>
      </c>
      <c r="P297" s="10"/>
      <c r="Q297" s="10">
        <v>100</v>
      </c>
      <c r="R297" s="10"/>
    </row>
    <row r="298" spans="1:18" ht="99.75" customHeight="1">
      <c r="A298" s="42" t="s">
        <v>651</v>
      </c>
      <c r="B298" s="29">
        <v>115</v>
      </c>
      <c r="C298" s="15" t="s">
        <v>142</v>
      </c>
      <c r="D298" s="15" t="s">
        <v>124</v>
      </c>
      <c r="E298" s="15" t="s">
        <v>477</v>
      </c>
      <c r="F298" s="15"/>
      <c r="G298" s="10">
        <f>G299</f>
        <v>110</v>
      </c>
      <c r="H298" s="10">
        <f aca="true" t="shared" si="147" ref="H298:R298">H299</f>
        <v>0</v>
      </c>
      <c r="I298" s="10">
        <f t="shared" si="147"/>
        <v>0</v>
      </c>
      <c r="J298" s="10">
        <f t="shared" si="147"/>
        <v>110</v>
      </c>
      <c r="K298" s="10">
        <f t="shared" si="147"/>
        <v>110</v>
      </c>
      <c r="L298" s="10">
        <f t="shared" si="147"/>
        <v>0</v>
      </c>
      <c r="M298" s="10">
        <f t="shared" si="147"/>
        <v>0</v>
      </c>
      <c r="N298" s="10">
        <f t="shared" si="147"/>
        <v>110</v>
      </c>
      <c r="O298" s="10">
        <f t="shared" si="147"/>
        <v>110</v>
      </c>
      <c r="P298" s="10">
        <f t="shared" si="147"/>
        <v>0</v>
      </c>
      <c r="Q298" s="10">
        <f t="shared" si="147"/>
        <v>0</v>
      </c>
      <c r="R298" s="10">
        <f t="shared" si="147"/>
        <v>110</v>
      </c>
    </row>
    <row r="299" spans="1:18" ht="18.75">
      <c r="A299" s="42" t="s">
        <v>190</v>
      </c>
      <c r="B299" s="29">
        <v>115</v>
      </c>
      <c r="C299" s="15" t="s">
        <v>142</v>
      </c>
      <c r="D299" s="15" t="s">
        <v>124</v>
      </c>
      <c r="E299" s="15" t="s">
        <v>477</v>
      </c>
      <c r="F299" s="15" t="s">
        <v>189</v>
      </c>
      <c r="G299" s="10">
        <f>H299+I299+J299</f>
        <v>110</v>
      </c>
      <c r="H299" s="10"/>
      <c r="I299" s="10"/>
      <c r="J299" s="10">
        <v>110</v>
      </c>
      <c r="K299" s="10">
        <f>L299+M299+N299</f>
        <v>110</v>
      </c>
      <c r="L299" s="10"/>
      <c r="M299" s="10"/>
      <c r="N299" s="10">
        <v>110</v>
      </c>
      <c r="O299" s="10">
        <f>P299+Q299+R299</f>
        <v>110</v>
      </c>
      <c r="P299" s="10"/>
      <c r="Q299" s="10"/>
      <c r="R299" s="10">
        <v>110</v>
      </c>
    </row>
    <row r="300" spans="1:18" ht="37.5">
      <c r="A300" s="42" t="s">
        <v>79</v>
      </c>
      <c r="B300" s="29">
        <v>115</v>
      </c>
      <c r="C300" s="15" t="s">
        <v>142</v>
      </c>
      <c r="D300" s="15" t="s">
        <v>124</v>
      </c>
      <c r="E300" s="15" t="s">
        <v>480</v>
      </c>
      <c r="F300" s="15"/>
      <c r="G300" s="10">
        <f>G301</f>
        <v>50</v>
      </c>
      <c r="H300" s="10">
        <f aca="true" t="shared" si="148" ref="H300:R301">H301</f>
        <v>0</v>
      </c>
      <c r="I300" s="10">
        <f t="shared" si="148"/>
        <v>0</v>
      </c>
      <c r="J300" s="10">
        <f t="shared" si="148"/>
        <v>50</v>
      </c>
      <c r="K300" s="10">
        <f t="shared" si="148"/>
        <v>50</v>
      </c>
      <c r="L300" s="10">
        <f t="shared" si="148"/>
        <v>0</v>
      </c>
      <c r="M300" s="10">
        <f t="shared" si="148"/>
        <v>0</v>
      </c>
      <c r="N300" s="10">
        <f t="shared" si="148"/>
        <v>50</v>
      </c>
      <c r="O300" s="10">
        <f t="shared" si="148"/>
        <v>50</v>
      </c>
      <c r="P300" s="10">
        <f t="shared" si="148"/>
        <v>0</v>
      </c>
      <c r="Q300" s="10">
        <f t="shared" si="148"/>
        <v>0</v>
      </c>
      <c r="R300" s="10">
        <f t="shared" si="148"/>
        <v>50</v>
      </c>
    </row>
    <row r="301" spans="1:18" ht="98.25" customHeight="1">
      <c r="A301" s="42" t="s">
        <v>651</v>
      </c>
      <c r="B301" s="29">
        <v>115</v>
      </c>
      <c r="C301" s="15" t="s">
        <v>142</v>
      </c>
      <c r="D301" s="15" t="s">
        <v>124</v>
      </c>
      <c r="E301" s="15" t="s">
        <v>481</v>
      </c>
      <c r="F301" s="15"/>
      <c r="G301" s="10">
        <f>G302</f>
        <v>50</v>
      </c>
      <c r="H301" s="10">
        <f t="shared" si="148"/>
        <v>0</v>
      </c>
      <c r="I301" s="10">
        <f t="shared" si="148"/>
        <v>0</v>
      </c>
      <c r="J301" s="10">
        <f t="shared" si="148"/>
        <v>50</v>
      </c>
      <c r="K301" s="10">
        <f t="shared" si="148"/>
        <v>50</v>
      </c>
      <c r="L301" s="10">
        <f t="shared" si="148"/>
        <v>0</v>
      </c>
      <c r="M301" s="10">
        <f t="shared" si="148"/>
        <v>0</v>
      </c>
      <c r="N301" s="10">
        <f t="shared" si="148"/>
        <v>50</v>
      </c>
      <c r="O301" s="10">
        <f t="shared" si="148"/>
        <v>50</v>
      </c>
      <c r="P301" s="10">
        <f t="shared" si="148"/>
        <v>0</v>
      </c>
      <c r="Q301" s="10">
        <f t="shared" si="148"/>
        <v>0</v>
      </c>
      <c r="R301" s="10">
        <f t="shared" si="148"/>
        <v>50</v>
      </c>
    </row>
    <row r="302" spans="1:18" ht="18.75">
      <c r="A302" s="42" t="s">
        <v>190</v>
      </c>
      <c r="B302" s="29">
        <v>115</v>
      </c>
      <c r="C302" s="15" t="s">
        <v>142</v>
      </c>
      <c r="D302" s="15" t="s">
        <v>124</v>
      </c>
      <c r="E302" s="15" t="s">
        <v>481</v>
      </c>
      <c r="F302" s="15" t="s">
        <v>189</v>
      </c>
      <c r="G302" s="10">
        <f>H302+I302+J302</f>
        <v>50</v>
      </c>
      <c r="H302" s="10"/>
      <c r="I302" s="10"/>
      <c r="J302" s="10">
        <v>50</v>
      </c>
      <c r="K302" s="10">
        <f>L302+M302+N302</f>
        <v>50</v>
      </c>
      <c r="L302" s="10"/>
      <c r="M302" s="10"/>
      <c r="N302" s="10">
        <v>50</v>
      </c>
      <c r="O302" s="10">
        <f>P302+Q302+R302</f>
        <v>50</v>
      </c>
      <c r="P302" s="10"/>
      <c r="Q302" s="10"/>
      <c r="R302" s="10">
        <v>50</v>
      </c>
    </row>
    <row r="303" spans="1:18" ht="37.5">
      <c r="A303" s="42" t="s">
        <v>501</v>
      </c>
      <c r="B303" s="29">
        <v>115</v>
      </c>
      <c r="C303" s="15" t="s">
        <v>142</v>
      </c>
      <c r="D303" s="15" t="s">
        <v>124</v>
      </c>
      <c r="E303" s="15" t="s">
        <v>283</v>
      </c>
      <c r="F303" s="15"/>
      <c r="G303" s="10">
        <f>G304</f>
        <v>394.1</v>
      </c>
      <c r="H303" s="10">
        <f aca="true" t="shared" si="149" ref="H303:R306">H304</f>
        <v>0</v>
      </c>
      <c r="I303" s="10">
        <f t="shared" si="149"/>
        <v>394.1</v>
      </c>
      <c r="J303" s="10">
        <f t="shared" si="149"/>
        <v>0</v>
      </c>
      <c r="K303" s="10">
        <f t="shared" si="149"/>
        <v>394.1</v>
      </c>
      <c r="L303" s="10">
        <f t="shared" si="149"/>
        <v>0</v>
      </c>
      <c r="M303" s="10">
        <f t="shared" si="149"/>
        <v>394.1</v>
      </c>
      <c r="N303" s="10">
        <f t="shared" si="149"/>
        <v>0</v>
      </c>
      <c r="O303" s="10">
        <f t="shared" si="149"/>
        <v>394.1</v>
      </c>
      <c r="P303" s="10">
        <f t="shared" si="149"/>
        <v>0</v>
      </c>
      <c r="Q303" s="10">
        <f t="shared" si="149"/>
        <v>394.1</v>
      </c>
      <c r="R303" s="10">
        <f t="shared" si="149"/>
        <v>0</v>
      </c>
    </row>
    <row r="304" spans="1:18" ht="22.5" customHeight="1">
      <c r="A304" s="34" t="s">
        <v>18</v>
      </c>
      <c r="B304" s="29">
        <v>115</v>
      </c>
      <c r="C304" s="15" t="s">
        <v>142</v>
      </c>
      <c r="D304" s="15" t="s">
        <v>124</v>
      </c>
      <c r="E304" s="15" t="s">
        <v>284</v>
      </c>
      <c r="F304" s="15"/>
      <c r="G304" s="10">
        <f>G305</f>
        <v>394.1</v>
      </c>
      <c r="H304" s="10">
        <f t="shared" si="149"/>
        <v>0</v>
      </c>
      <c r="I304" s="10">
        <f t="shared" si="149"/>
        <v>394.1</v>
      </c>
      <c r="J304" s="10">
        <f t="shared" si="149"/>
        <v>0</v>
      </c>
      <c r="K304" s="10">
        <f t="shared" si="149"/>
        <v>394.1</v>
      </c>
      <c r="L304" s="10">
        <f t="shared" si="149"/>
        <v>0</v>
      </c>
      <c r="M304" s="10">
        <f t="shared" si="149"/>
        <v>394.1</v>
      </c>
      <c r="N304" s="10">
        <f t="shared" si="149"/>
        <v>0</v>
      </c>
      <c r="O304" s="10">
        <f t="shared" si="149"/>
        <v>394.1</v>
      </c>
      <c r="P304" s="10">
        <f t="shared" si="149"/>
        <v>0</v>
      </c>
      <c r="Q304" s="10">
        <f t="shared" si="149"/>
        <v>394.1</v>
      </c>
      <c r="R304" s="10">
        <f t="shared" si="149"/>
        <v>0</v>
      </c>
    </row>
    <row r="305" spans="1:18" ht="39.75" customHeight="1">
      <c r="A305" s="42" t="s">
        <v>52</v>
      </c>
      <c r="B305" s="29">
        <v>115</v>
      </c>
      <c r="C305" s="15" t="s">
        <v>142</v>
      </c>
      <c r="D305" s="15" t="s">
        <v>124</v>
      </c>
      <c r="E305" s="15" t="s">
        <v>53</v>
      </c>
      <c r="F305" s="15"/>
      <c r="G305" s="10">
        <f>G306</f>
        <v>394.1</v>
      </c>
      <c r="H305" s="10">
        <f t="shared" si="149"/>
        <v>0</v>
      </c>
      <c r="I305" s="10">
        <f t="shared" si="149"/>
        <v>394.1</v>
      </c>
      <c r="J305" s="10">
        <f t="shared" si="149"/>
        <v>0</v>
      </c>
      <c r="K305" s="10">
        <f t="shared" si="149"/>
        <v>394.1</v>
      </c>
      <c r="L305" s="10">
        <f t="shared" si="149"/>
        <v>0</v>
      </c>
      <c r="M305" s="10">
        <f t="shared" si="149"/>
        <v>394.1</v>
      </c>
      <c r="N305" s="10">
        <f t="shared" si="149"/>
        <v>0</v>
      </c>
      <c r="O305" s="10">
        <f t="shared" si="149"/>
        <v>394.1</v>
      </c>
      <c r="P305" s="10">
        <f t="shared" si="149"/>
        <v>0</v>
      </c>
      <c r="Q305" s="10">
        <f t="shared" si="149"/>
        <v>394.1</v>
      </c>
      <c r="R305" s="10">
        <f t="shared" si="149"/>
        <v>0</v>
      </c>
    </row>
    <row r="306" spans="1:18" ht="18.75">
      <c r="A306" s="42" t="s">
        <v>149</v>
      </c>
      <c r="B306" s="29">
        <v>115</v>
      </c>
      <c r="C306" s="15" t="s">
        <v>142</v>
      </c>
      <c r="D306" s="15" t="s">
        <v>124</v>
      </c>
      <c r="E306" s="15" t="s">
        <v>54</v>
      </c>
      <c r="F306" s="15"/>
      <c r="G306" s="10">
        <f>G307</f>
        <v>394.1</v>
      </c>
      <c r="H306" s="10">
        <f t="shared" si="149"/>
        <v>0</v>
      </c>
      <c r="I306" s="10">
        <f t="shared" si="149"/>
        <v>394.1</v>
      </c>
      <c r="J306" s="10">
        <f t="shared" si="149"/>
        <v>0</v>
      </c>
      <c r="K306" s="10">
        <f t="shared" si="149"/>
        <v>394.1</v>
      </c>
      <c r="L306" s="10">
        <f t="shared" si="149"/>
        <v>0</v>
      </c>
      <c r="M306" s="10">
        <f t="shared" si="149"/>
        <v>394.1</v>
      </c>
      <c r="N306" s="10">
        <f t="shared" si="149"/>
        <v>0</v>
      </c>
      <c r="O306" s="10">
        <f t="shared" si="149"/>
        <v>394.1</v>
      </c>
      <c r="P306" s="10">
        <f t="shared" si="149"/>
        <v>0</v>
      </c>
      <c r="Q306" s="10">
        <f t="shared" si="149"/>
        <v>394.1</v>
      </c>
      <c r="R306" s="10">
        <f t="shared" si="149"/>
        <v>0</v>
      </c>
    </row>
    <row r="307" spans="1:18" ht="18.75">
      <c r="A307" s="42" t="s">
        <v>190</v>
      </c>
      <c r="B307" s="29">
        <v>115</v>
      </c>
      <c r="C307" s="15" t="s">
        <v>142</v>
      </c>
      <c r="D307" s="15" t="s">
        <v>124</v>
      </c>
      <c r="E307" s="15" t="s">
        <v>54</v>
      </c>
      <c r="F307" s="15" t="s">
        <v>189</v>
      </c>
      <c r="G307" s="10">
        <f>H307+I307+J307</f>
        <v>394.1</v>
      </c>
      <c r="H307" s="10"/>
      <c r="I307" s="13">
        <v>394.1</v>
      </c>
      <c r="J307" s="10"/>
      <c r="K307" s="10">
        <f>L307+M307+N307</f>
        <v>394.1</v>
      </c>
      <c r="L307" s="10"/>
      <c r="M307" s="10">
        <v>394.1</v>
      </c>
      <c r="N307" s="10"/>
      <c r="O307" s="10">
        <f>P307+Q307+R307</f>
        <v>394.1</v>
      </c>
      <c r="P307" s="18"/>
      <c r="Q307" s="10">
        <v>394.1</v>
      </c>
      <c r="R307" s="18"/>
    </row>
    <row r="308" spans="1:18" ht="18.75">
      <c r="A308" s="43" t="s">
        <v>172</v>
      </c>
      <c r="B308" s="131">
        <v>546</v>
      </c>
      <c r="C308" s="12"/>
      <c r="D308" s="12"/>
      <c r="E308" s="131"/>
      <c r="F308" s="12"/>
      <c r="G308" s="13">
        <f aca="true" t="shared" si="150" ref="G308:R308">G309+G426+G464+G505+G545+G560+G609+G624+G663+G600</f>
        <v>349232.80000000005</v>
      </c>
      <c r="H308" s="13">
        <f t="shared" si="150"/>
        <v>147820</v>
      </c>
      <c r="I308" s="13">
        <f t="shared" si="150"/>
        <v>126631.09999999999</v>
      </c>
      <c r="J308" s="13">
        <f t="shared" si="150"/>
        <v>3258.6</v>
      </c>
      <c r="K308" s="13">
        <f t="shared" si="150"/>
        <v>171148.5</v>
      </c>
      <c r="L308" s="13">
        <f t="shared" si="150"/>
        <v>41536.600000000006</v>
      </c>
      <c r="M308" s="13">
        <f t="shared" si="150"/>
        <v>126490.40000000001</v>
      </c>
      <c r="N308" s="13">
        <f t="shared" si="150"/>
        <v>3121.5</v>
      </c>
      <c r="O308" s="13">
        <f t="shared" si="150"/>
        <v>171149.7</v>
      </c>
      <c r="P308" s="13" t="e">
        <f t="shared" si="150"/>
        <v>#REF!</v>
      </c>
      <c r="Q308" s="13" t="e">
        <f t="shared" si="150"/>
        <v>#REF!</v>
      </c>
      <c r="R308" s="13" t="e">
        <f t="shared" si="150"/>
        <v>#REF!</v>
      </c>
    </row>
    <row r="309" spans="1:18" ht="18.75">
      <c r="A309" s="42" t="s">
        <v>213</v>
      </c>
      <c r="B309" s="29">
        <v>546</v>
      </c>
      <c r="C309" s="15" t="s">
        <v>120</v>
      </c>
      <c r="D309" s="15" t="s">
        <v>400</v>
      </c>
      <c r="E309" s="29"/>
      <c r="F309" s="15"/>
      <c r="G309" s="10">
        <f>G310+G377+G381+G373</f>
        <v>66913.90000000001</v>
      </c>
      <c r="H309" s="10">
        <f aca="true" t="shared" si="151" ref="H309:R309">H310+H377+H381+H373</f>
        <v>14953.5</v>
      </c>
      <c r="I309" s="10">
        <f t="shared" si="151"/>
        <v>50005.3</v>
      </c>
      <c r="J309" s="10">
        <f t="shared" si="151"/>
        <v>2562</v>
      </c>
      <c r="K309" s="10">
        <f t="shared" si="151"/>
        <v>57798.200000000004</v>
      </c>
      <c r="L309" s="10">
        <f t="shared" si="151"/>
        <v>8073.5</v>
      </c>
      <c r="M309" s="10">
        <f t="shared" si="151"/>
        <v>47162.700000000004</v>
      </c>
      <c r="N309" s="10">
        <f t="shared" si="151"/>
        <v>2562</v>
      </c>
      <c r="O309" s="10">
        <f t="shared" si="151"/>
        <v>57773.700000000004</v>
      </c>
      <c r="P309" s="10">
        <f t="shared" si="151"/>
        <v>8049</v>
      </c>
      <c r="Q309" s="10">
        <f t="shared" si="151"/>
        <v>47162.700000000004</v>
      </c>
      <c r="R309" s="10">
        <f t="shared" si="151"/>
        <v>2562</v>
      </c>
    </row>
    <row r="310" spans="1:18" ht="56.25">
      <c r="A310" s="42" t="s">
        <v>96</v>
      </c>
      <c r="B310" s="29">
        <v>546</v>
      </c>
      <c r="C310" s="15" t="s">
        <v>120</v>
      </c>
      <c r="D310" s="15" t="s">
        <v>121</v>
      </c>
      <c r="E310" s="29"/>
      <c r="F310" s="15"/>
      <c r="G310" s="10">
        <f aca="true" t="shared" si="152" ref="G310:R310">G344+G348+G366+G319+G311+G338+G329</f>
        <v>32908</v>
      </c>
      <c r="H310" s="10">
        <f t="shared" si="152"/>
        <v>3093.3999999999996</v>
      </c>
      <c r="I310" s="10">
        <f t="shared" si="152"/>
        <v>29927.5</v>
      </c>
      <c r="J310" s="10">
        <f t="shared" si="152"/>
        <v>488.3</v>
      </c>
      <c r="K310" s="10">
        <f t="shared" si="152"/>
        <v>31744.200000000004</v>
      </c>
      <c r="L310" s="10">
        <f t="shared" si="152"/>
        <v>3093.3</v>
      </c>
      <c r="M310" s="10">
        <f t="shared" si="152"/>
        <v>28162.600000000002</v>
      </c>
      <c r="N310" s="10">
        <f t="shared" si="152"/>
        <v>488.3</v>
      </c>
      <c r="O310" s="10">
        <f t="shared" si="152"/>
        <v>31744.200000000004</v>
      </c>
      <c r="P310" s="10">
        <f t="shared" si="152"/>
        <v>3093.3</v>
      </c>
      <c r="Q310" s="10">
        <f t="shared" si="152"/>
        <v>28162.600000000002</v>
      </c>
      <c r="R310" s="10">
        <f t="shared" si="152"/>
        <v>488.3</v>
      </c>
    </row>
    <row r="311" spans="1:18" ht="56.25">
      <c r="A311" s="42" t="s">
        <v>469</v>
      </c>
      <c r="B311" s="29">
        <v>546</v>
      </c>
      <c r="C311" s="15" t="s">
        <v>120</v>
      </c>
      <c r="D311" s="15" t="s">
        <v>121</v>
      </c>
      <c r="E311" s="15" t="s">
        <v>252</v>
      </c>
      <c r="F311" s="15"/>
      <c r="G311" s="10">
        <f>G312</f>
        <v>1028</v>
      </c>
      <c r="H311" s="10">
        <f>H312</f>
        <v>0</v>
      </c>
      <c r="I311" s="10">
        <f aca="true" t="shared" si="153" ref="I311:R311">I312</f>
        <v>1028</v>
      </c>
      <c r="J311" s="10">
        <f t="shared" si="153"/>
        <v>0</v>
      </c>
      <c r="K311" s="10">
        <f t="shared" si="153"/>
        <v>169</v>
      </c>
      <c r="L311" s="10">
        <f t="shared" si="153"/>
        <v>0</v>
      </c>
      <c r="M311" s="10">
        <f t="shared" si="153"/>
        <v>169</v>
      </c>
      <c r="N311" s="10">
        <f t="shared" si="153"/>
        <v>0</v>
      </c>
      <c r="O311" s="10">
        <f t="shared" si="153"/>
        <v>169</v>
      </c>
      <c r="P311" s="10">
        <f t="shared" si="153"/>
        <v>0</v>
      </c>
      <c r="Q311" s="10">
        <f t="shared" si="153"/>
        <v>169</v>
      </c>
      <c r="R311" s="10">
        <f t="shared" si="153"/>
        <v>0</v>
      </c>
    </row>
    <row r="312" spans="1:18" ht="37.5">
      <c r="A312" s="42" t="s">
        <v>470</v>
      </c>
      <c r="B312" s="29">
        <v>546</v>
      </c>
      <c r="C312" s="15" t="s">
        <v>120</v>
      </c>
      <c r="D312" s="15" t="s">
        <v>121</v>
      </c>
      <c r="E312" s="15" t="s">
        <v>253</v>
      </c>
      <c r="F312" s="15"/>
      <c r="G312" s="10">
        <f>G313+G316</f>
        <v>1028</v>
      </c>
      <c r="H312" s="10">
        <f aca="true" t="shared" si="154" ref="H312:R312">H313+H316</f>
        <v>0</v>
      </c>
      <c r="I312" s="10">
        <f t="shared" si="154"/>
        <v>1028</v>
      </c>
      <c r="J312" s="10">
        <f t="shared" si="154"/>
        <v>0</v>
      </c>
      <c r="K312" s="10">
        <f t="shared" si="154"/>
        <v>169</v>
      </c>
      <c r="L312" s="10">
        <f t="shared" si="154"/>
        <v>0</v>
      </c>
      <c r="M312" s="10">
        <f t="shared" si="154"/>
        <v>169</v>
      </c>
      <c r="N312" s="10">
        <f t="shared" si="154"/>
        <v>0</v>
      </c>
      <c r="O312" s="10">
        <f t="shared" si="154"/>
        <v>169</v>
      </c>
      <c r="P312" s="10">
        <f t="shared" si="154"/>
        <v>0</v>
      </c>
      <c r="Q312" s="10">
        <f t="shared" si="154"/>
        <v>169</v>
      </c>
      <c r="R312" s="10">
        <f t="shared" si="154"/>
        <v>0</v>
      </c>
    </row>
    <row r="313" spans="1:18" ht="37.5">
      <c r="A313" s="42" t="s">
        <v>378</v>
      </c>
      <c r="B313" s="29">
        <v>546</v>
      </c>
      <c r="C313" s="15" t="s">
        <v>120</v>
      </c>
      <c r="D313" s="15" t="s">
        <v>121</v>
      </c>
      <c r="E313" s="15" t="s">
        <v>379</v>
      </c>
      <c r="F313" s="15"/>
      <c r="G313" s="10">
        <f>G314</f>
        <v>28</v>
      </c>
      <c r="H313" s="10">
        <f aca="true" t="shared" si="155" ref="H313:R314">H314</f>
        <v>0</v>
      </c>
      <c r="I313" s="10">
        <f t="shared" si="155"/>
        <v>28</v>
      </c>
      <c r="J313" s="10">
        <f t="shared" si="155"/>
        <v>0</v>
      </c>
      <c r="K313" s="10">
        <f t="shared" si="155"/>
        <v>23</v>
      </c>
      <c r="L313" s="10">
        <f t="shared" si="155"/>
        <v>0</v>
      </c>
      <c r="M313" s="10">
        <f t="shared" si="155"/>
        <v>23</v>
      </c>
      <c r="N313" s="10">
        <f t="shared" si="155"/>
        <v>0</v>
      </c>
      <c r="O313" s="10">
        <f t="shared" si="155"/>
        <v>23</v>
      </c>
      <c r="P313" s="10">
        <f t="shared" si="155"/>
        <v>0</v>
      </c>
      <c r="Q313" s="10">
        <f t="shared" si="155"/>
        <v>23</v>
      </c>
      <c r="R313" s="10">
        <f t="shared" si="155"/>
        <v>0</v>
      </c>
    </row>
    <row r="314" spans="1:18" ht="18.75">
      <c r="A314" s="42" t="s">
        <v>222</v>
      </c>
      <c r="B314" s="29">
        <v>546</v>
      </c>
      <c r="C314" s="15" t="s">
        <v>120</v>
      </c>
      <c r="D314" s="15" t="s">
        <v>121</v>
      </c>
      <c r="E314" s="15" t="s">
        <v>380</v>
      </c>
      <c r="F314" s="15"/>
      <c r="G314" s="10">
        <f>G315</f>
        <v>28</v>
      </c>
      <c r="H314" s="10">
        <f t="shared" si="155"/>
        <v>0</v>
      </c>
      <c r="I314" s="10">
        <f t="shared" si="155"/>
        <v>28</v>
      </c>
      <c r="J314" s="10">
        <f t="shared" si="155"/>
        <v>0</v>
      </c>
      <c r="K314" s="10">
        <f t="shared" si="155"/>
        <v>23</v>
      </c>
      <c r="L314" s="10">
        <f t="shared" si="155"/>
        <v>0</v>
      </c>
      <c r="M314" s="10">
        <f t="shared" si="155"/>
        <v>23</v>
      </c>
      <c r="N314" s="10">
        <f t="shared" si="155"/>
        <v>0</v>
      </c>
      <c r="O314" s="10">
        <f t="shared" si="155"/>
        <v>23</v>
      </c>
      <c r="P314" s="10">
        <f t="shared" si="155"/>
        <v>0</v>
      </c>
      <c r="Q314" s="10">
        <f t="shared" si="155"/>
        <v>23</v>
      </c>
      <c r="R314" s="10">
        <f t="shared" si="155"/>
        <v>0</v>
      </c>
    </row>
    <row r="315" spans="1:18" ht="37.5">
      <c r="A315" s="42" t="s">
        <v>92</v>
      </c>
      <c r="B315" s="29">
        <v>546</v>
      </c>
      <c r="C315" s="15" t="s">
        <v>120</v>
      </c>
      <c r="D315" s="15" t="s">
        <v>121</v>
      </c>
      <c r="E315" s="15" t="s">
        <v>380</v>
      </c>
      <c r="F315" s="15" t="s">
        <v>177</v>
      </c>
      <c r="G315" s="10">
        <f>H315+I315+J315</f>
        <v>28</v>
      </c>
      <c r="H315" s="10"/>
      <c r="I315" s="10">
        <v>28</v>
      </c>
      <c r="J315" s="10"/>
      <c r="K315" s="10">
        <f>L315+M315+N315</f>
        <v>23</v>
      </c>
      <c r="L315" s="10"/>
      <c r="M315" s="10">
        <v>23</v>
      </c>
      <c r="N315" s="10"/>
      <c r="O315" s="10">
        <f>P315+Q315+R315</f>
        <v>23</v>
      </c>
      <c r="P315" s="10"/>
      <c r="Q315" s="10">
        <v>23</v>
      </c>
      <c r="R315" s="10"/>
    </row>
    <row r="316" spans="1:18" ht="48" customHeight="1">
      <c r="A316" s="42" t="s">
        <v>412</v>
      </c>
      <c r="B316" s="29">
        <v>546</v>
      </c>
      <c r="C316" s="15" t="s">
        <v>120</v>
      </c>
      <c r="D316" s="15" t="s">
        <v>121</v>
      </c>
      <c r="E316" s="15" t="s">
        <v>376</v>
      </c>
      <c r="F316" s="15"/>
      <c r="G316" s="10">
        <f>G317</f>
        <v>1000</v>
      </c>
      <c r="H316" s="10">
        <f aca="true" t="shared" si="156" ref="H316:R317">H317</f>
        <v>0</v>
      </c>
      <c r="I316" s="10">
        <f t="shared" si="156"/>
        <v>1000</v>
      </c>
      <c r="J316" s="10">
        <f t="shared" si="156"/>
        <v>0</v>
      </c>
      <c r="K316" s="10">
        <f t="shared" si="156"/>
        <v>146</v>
      </c>
      <c r="L316" s="10">
        <f t="shared" si="156"/>
        <v>0</v>
      </c>
      <c r="M316" s="10">
        <f t="shared" si="156"/>
        <v>146</v>
      </c>
      <c r="N316" s="10">
        <f t="shared" si="156"/>
        <v>0</v>
      </c>
      <c r="O316" s="10">
        <f t="shared" si="156"/>
        <v>146</v>
      </c>
      <c r="P316" s="10">
        <f t="shared" si="156"/>
        <v>0</v>
      </c>
      <c r="Q316" s="10">
        <f t="shared" si="156"/>
        <v>146</v>
      </c>
      <c r="R316" s="10">
        <f t="shared" si="156"/>
        <v>0</v>
      </c>
    </row>
    <row r="317" spans="1:18" ht="18.75">
      <c r="A317" s="42" t="s">
        <v>222</v>
      </c>
      <c r="B317" s="29">
        <v>546</v>
      </c>
      <c r="C317" s="15" t="s">
        <v>120</v>
      </c>
      <c r="D317" s="15" t="s">
        <v>121</v>
      </c>
      <c r="E317" s="15" t="s">
        <v>388</v>
      </c>
      <c r="F317" s="15"/>
      <c r="G317" s="10">
        <f>G318</f>
        <v>1000</v>
      </c>
      <c r="H317" s="10">
        <f t="shared" si="156"/>
        <v>0</v>
      </c>
      <c r="I317" s="10">
        <f t="shared" si="156"/>
        <v>1000</v>
      </c>
      <c r="J317" s="10">
        <f t="shared" si="156"/>
        <v>0</v>
      </c>
      <c r="K317" s="10">
        <f t="shared" si="156"/>
        <v>146</v>
      </c>
      <c r="L317" s="10">
        <f t="shared" si="156"/>
        <v>0</v>
      </c>
      <c r="M317" s="10">
        <f t="shared" si="156"/>
        <v>146</v>
      </c>
      <c r="N317" s="10">
        <f t="shared" si="156"/>
        <v>0</v>
      </c>
      <c r="O317" s="10">
        <f t="shared" si="156"/>
        <v>146</v>
      </c>
      <c r="P317" s="10">
        <f t="shared" si="156"/>
        <v>0</v>
      </c>
      <c r="Q317" s="10">
        <f t="shared" si="156"/>
        <v>146</v>
      </c>
      <c r="R317" s="10">
        <f t="shared" si="156"/>
        <v>0</v>
      </c>
    </row>
    <row r="318" spans="1:18" ht="37.5">
      <c r="A318" s="42" t="s">
        <v>92</v>
      </c>
      <c r="B318" s="29">
        <v>546</v>
      </c>
      <c r="C318" s="15" t="s">
        <v>120</v>
      </c>
      <c r="D318" s="15" t="s">
        <v>121</v>
      </c>
      <c r="E318" s="15" t="s">
        <v>388</v>
      </c>
      <c r="F318" s="15" t="s">
        <v>177</v>
      </c>
      <c r="G318" s="10">
        <f>H318+I318+J318</f>
        <v>1000</v>
      </c>
      <c r="H318" s="10"/>
      <c r="I318" s="10">
        <v>1000</v>
      </c>
      <c r="J318" s="10"/>
      <c r="K318" s="10">
        <f>L318+M318+N318</f>
        <v>146</v>
      </c>
      <c r="L318" s="10"/>
      <c r="M318" s="10">
        <v>146</v>
      </c>
      <c r="N318" s="10"/>
      <c r="O318" s="10">
        <f>P318+Q318+R318</f>
        <v>146</v>
      </c>
      <c r="P318" s="10"/>
      <c r="Q318" s="10">
        <v>146</v>
      </c>
      <c r="R318" s="10"/>
    </row>
    <row r="319" spans="1:18" ht="37.5">
      <c r="A319" s="42" t="s">
        <v>524</v>
      </c>
      <c r="B319" s="29">
        <v>546</v>
      </c>
      <c r="C319" s="15" t="s">
        <v>120</v>
      </c>
      <c r="D319" s="15" t="s">
        <v>121</v>
      </c>
      <c r="E319" s="15" t="s">
        <v>9</v>
      </c>
      <c r="F319" s="15"/>
      <c r="G319" s="10">
        <f>G324+G320</f>
        <v>1565.9</v>
      </c>
      <c r="H319" s="10">
        <f>H324+H320</f>
        <v>1565.9</v>
      </c>
      <c r="I319" s="10">
        <f aca="true" t="shared" si="157" ref="H319:R322">I320</f>
        <v>0</v>
      </c>
      <c r="J319" s="10">
        <f aca="true" t="shared" si="158" ref="J319:R319">J324+J320</f>
        <v>0</v>
      </c>
      <c r="K319" s="10">
        <f t="shared" si="158"/>
        <v>1565.9</v>
      </c>
      <c r="L319" s="10">
        <f t="shared" si="158"/>
        <v>1565.9</v>
      </c>
      <c r="M319" s="10">
        <f t="shared" si="158"/>
        <v>0</v>
      </c>
      <c r="N319" s="10">
        <f t="shared" si="158"/>
        <v>0</v>
      </c>
      <c r="O319" s="10">
        <f t="shared" si="158"/>
        <v>1565.9</v>
      </c>
      <c r="P319" s="10">
        <f t="shared" si="158"/>
        <v>1565.9</v>
      </c>
      <c r="Q319" s="10">
        <f t="shared" si="158"/>
        <v>0</v>
      </c>
      <c r="R319" s="10">
        <f t="shared" si="158"/>
        <v>0</v>
      </c>
    </row>
    <row r="320" spans="1:18" ht="37.5">
      <c r="A320" s="42" t="s">
        <v>40</v>
      </c>
      <c r="B320" s="29">
        <v>546</v>
      </c>
      <c r="C320" s="15" t="s">
        <v>120</v>
      </c>
      <c r="D320" s="15" t="s">
        <v>121</v>
      </c>
      <c r="E320" s="15" t="s">
        <v>41</v>
      </c>
      <c r="F320" s="15"/>
      <c r="G320" s="10">
        <f>G321</f>
        <v>261.4</v>
      </c>
      <c r="H320" s="10">
        <f t="shared" si="157"/>
        <v>261.4</v>
      </c>
      <c r="I320" s="10">
        <f t="shared" si="157"/>
        <v>0</v>
      </c>
      <c r="J320" s="10">
        <f t="shared" si="157"/>
        <v>0</v>
      </c>
      <c r="K320" s="10">
        <f t="shared" si="157"/>
        <v>261.4</v>
      </c>
      <c r="L320" s="10">
        <f t="shared" si="157"/>
        <v>261.4</v>
      </c>
      <c r="M320" s="10">
        <f t="shared" si="157"/>
        <v>0</v>
      </c>
      <c r="N320" s="10">
        <f t="shared" si="157"/>
        <v>0</v>
      </c>
      <c r="O320" s="10">
        <f t="shared" si="157"/>
        <v>261.4</v>
      </c>
      <c r="P320" s="10">
        <f t="shared" si="157"/>
        <v>261.4</v>
      </c>
      <c r="Q320" s="10">
        <f t="shared" si="157"/>
        <v>0</v>
      </c>
      <c r="R320" s="10">
        <f t="shared" si="157"/>
        <v>0</v>
      </c>
    </row>
    <row r="321" spans="1:18" ht="75.75" customHeight="1">
      <c r="A321" s="42" t="s">
        <v>434</v>
      </c>
      <c r="B321" s="29">
        <v>546</v>
      </c>
      <c r="C321" s="15" t="s">
        <v>120</v>
      </c>
      <c r="D321" s="15" t="s">
        <v>121</v>
      </c>
      <c r="E321" s="15" t="s">
        <v>432</v>
      </c>
      <c r="F321" s="15"/>
      <c r="G321" s="10">
        <f>G322</f>
        <v>261.4</v>
      </c>
      <c r="H321" s="10">
        <f t="shared" si="157"/>
        <v>261.4</v>
      </c>
      <c r="I321" s="10">
        <f t="shared" si="157"/>
        <v>0</v>
      </c>
      <c r="J321" s="10">
        <f t="shared" si="157"/>
        <v>0</v>
      </c>
      <c r="K321" s="10">
        <f t="shared" si="157"/>
        <v>261.4</v>
      </c>
      <c r="L321" s="10">
        <f t="shared" si="157"/>
        <v>261.4</v>
      </c>
      <c r="M321" s="10">
        <f t="shared" si="157"/>
        <v>0</v>
      </c>
      <c r="N321" s="10">
        <f t="shared" si="157"/>
        <v>0</v>
      </c>
      <c r="O321" s="10">
        <f t="shared" si="157"/>
        <v>261.4</v>
      </c>
      <c r="P321" s="10">
        <f t="shared" si="157"/>
        <v>261.4</v>
      </c>
      <c r="Q321" s="10">
        <f t="shared" si="157"/>
        <v>0</v>
      </c>
      <c r="R321" s="10">
        <f t="shared" si="157"/>
        <v>0</v>
      </c>
    </row>
    <row r="322" spans="1:18" ht="99.75" customHeight="1">
      <c r="A322" s="49" t="s">
        <v>435</v>
      </c>
      <c r="B322" s="29">
        <v>546</v>
      </c>
      <c r="C322" s="15" t="s">
        <v>120</v>
      </c>
      <c r="D322" s="15" t="s">
        <v>121</v>
      </c>
      <c r="E322" s="15" t="s">
        <v>431</v>
      </c>
      <c r="F322" s="15"/>
      <c r="G322" s="10">
        <f>G323</f>
        <v>261.4</v>
      </c>
      <c r="H322" s="10">
        <f t="shared" si="157"/>
        <v>261.4</v>
      </c>
      <c r="I322" s="10">
        <f t="shared" si="157"/>
        <v>0</v>
      </c>
      <c r="J322" s="10">
        <f t="shared" si="157"/>
        <v>0</v>
      </c>
      <c r="K322" s="10">
        <f t="shared" si="157"/>
        <v>261.4</v>
      </c>
      <c r="L322" s="10">
        <f t="shared" si="157"/>
        <v>261.4</v>
      </c>
      <c r="M322" s="10">
        <f t="shared" si="157"/>
        <v>0</v>
      </c>
      <c r="N322" s="10">
        <f t="shared" si="157"/>
        <v>0</v>
      </c>
      <c r="O322" s="10">
        <f t="shared" si="157"/>
        <v>261.4</v>
      </c>
      <c r="P322" s="10">
        <f t="shared" si="157"/>
        <v>261.4</v>
      </c>
      <c r="Q322" s="10">
        <f t="shared" si="157"/>
        <v>0</v>
      </c>
      <c r="R322" s="10">
        <f t="shared" si="157"/>
        <v>0</v>
      </c>
    </row>
    <row r="323" spans="1:18" ht="37.5">
      <c r="A323" s="42" t="s">
        <v>92</v>
      </c>
      <c r="B323" s="29">
        <v>546</v>
      </c>
      <c r="C323" s="15" t="s">
        <v>120</v>
      </c>
      <c r="D323" s="15" t="s">
        <v>121</v>
      </c>
      <c r="E323" s="15" t="s">
        <v>431</v>
      </c>
      <c r="F323" s="15" t="s">
        <v>177</v>
      </c>
      <c r="G323" s="10">
        <f>I323+J323+H323</f>
        <v>261.4</v>
      </c>
      <c r="H323" s="10">
        <v>261.4</v>
      </c>
      <c r="I323" s="10"/>
      <c r="J323" s="10"/>
      <c r="K323" s="10">
        <f>M323+N323+L323</f>
        <v>261.4</v>
      </c>
      <c r="L323" s="10">
        <v>261.4</v>
      </c>
      <c r="M323" s="10"/>
      <c r="N323" s="10"/>
      <c r="O323" s="10">
        <f>P323+Q323+R323</f>
        <v>261.4</v>
      </c>
      <c r="P323" s="10">
        <v>261.4</v>
      </c>
      <c r="Q323" s="10"/>
      <c r="R323" s="10"/>
    </row>
    <row r="324" spans="1:18" ht="26.25" customHeight="1">
      <c r="A324" s="42" t="s">
        <v>46</v>
      </c>
      <c r="B324" s="29">
        <v>546</v>
      </c>
      <c r="C324" s="15" t="s">
        <v>120</v>
      </c>
      <c r="D324" s="15" t="s">
        <v>121</v>
      </c>
      <c r="E324" s="15" t="s">
        <v>45</v>
      </c>
      <c r="F324" s="15"/>
      <c r="G324" s="10">
        <f>G325</f>
        <v>1304.5</v>
      </c>
      <c r="H324" s="10">
        <f aca="true" t="shared" si="159" ref="H324:R325">H325</f>
        <v>1304.5</v>
      </c>
      <c r="I324" s="10">
        <f t="shared" si="159"/>
        <v>0</v>
      </c>
      <c r="J324" s="10">
        <f t="shared" si="159"/>
        <v>0</v>
      </c>
      <c r="K324" s="10">
        <f t="shared" si="159"/>
        <v>1304.5</v>
      </c>
      <c r="L324" s="10">
        <f t="shared" si="159"/>
        <v>1304.5</v>
      </c>
      <c r="M324" s="10">
        <f t="shared" si="159"/>
        <v>0</v>
      </c>
      <c r="N324" s="10">
        <f t="shared" si="159"/>
        <v>0</v>
      </c>
      <c r="O324" s="10">
        <f t="shared" si="159"/>
        <v>1304.5</v>
      </c>
      <c r="P324" s="10">
        <f t="shared" si="159"/>
        <v>1304.5</v>
      </c>
      <c r="Q324" s="10">
        <f t="shared" si="159"/>
        <v>0</v>
      </c>
      <c r="R324" s="10">
        <f t="shared" si="159"/>
        <v>0</v>
      </c>
    </row>
    <row r="325" spans="1:18" ht="68.25" customHeight="1">
      <c r="A325" s="42" t="s">
        <v>319</v>
      </c>
      <c r="B325" s="29">
        <v>546</v>
      </c>
      <c r="C325" s="15" t="s">
        <v>120</v>
      </c>
      <c r="D325" s="15" t="s">
        <v>121</v>
      </c>
      <c r="E325" s="15" t="s">
        <v>531</v>
      </c>
      <c r="F325" s="15"/>
      <c r="G325" s="10">
        <f>G326</f>
        <v>1304.5</v>
      </c>
      <c r="H325" s="10">
        <f t="shared" si="159"/>
        <v>1304.5</v>
      </c>
      <c r="I325" s="10">
        <f t="shared" si="159"/>
        <v>0</v>
      </c>
      <c r="J325" s="10">
        <f t="shared" si="159"/>
        <v>0</v>
      </c>
      <c r="K325" s="10">
        <f t="shared" si="159"/>
        <v>1304.5</v>
      </c>
      <c r="L325" s="10">
        <f t="shared" si="159"/>
        <v>1304.5</v>
      </c>
      <c r="M325" s="10">
        <f t="shared" si="159"/>
        <v>0</v>
      </c>
      <c r="N325" s="10">
        <f t="shared" si="159"/>
        <v>0</v>
      </c>
      <c r="O325" s="10">
        <f t="shared" si="159"/>
        <v>1304.5</v>
      </c>
      <c r="P325" s="10">
        <f t="shared" si="159"/>
        <v>1304.5</v>
      </c>
      <c r="Q325" s="10">
        <f t="shared" si="159"/>
        <v>0</v>
      </c>
      <c r="R325" s="10">
        <f t="shared" si="159"/>
        <v>0</v>
      </c>
    </row>
    <row r="326" spans="1:18" ht="158.25" customHeight="1">
      <c r="A326" s="42" t="s">
        <v>436</v>
      </c>
      <c r="B326" s="41">
        <v>546</v>
      </c>
      <c r="C326" s="15" t="s">
        <v>120</v>
      </c>
      <c r="D326" s="15" t="s">
        <v>121</v>
      </c>
      <c r="E326" s="15" t="s">
        <v>532</v>
      </c>
      <c r="F326" s="15"/>
      <c r="G326" s="10">
        <f>G327+G328</f>
        <v>1304.5</v>
      </c>
      <c r="H326" s="10">
        <f aca="true" t="shared" si="160" ref="H326:R326">H327+H328</f>
        <v>1304.5</v>
      </c>
      <c r="I326" s="10">
        <f t="shared" si="160"/>
        <v>0</v>
      </c>
      <c r="J326" s="10">
        <f t="shared" si="160"/>
        <v>0</v>
      </c>
      <c r="K326" s="10">
        <f t="shared" si="160"/>
        <v>1304.5</v>
      </c>
      <c r="L326" s="10">
        <f t="shared" si="160"/>
        <v>1304.5</v>
      </c>
      <c r="M326" s="10">
        <f t="shared" si="160"/>
        <v>0</v>
      </c>
      <c r="N326" s="10">
        <f t="shared" si="160"/>
        <v>0</v>
      </c>
      <c r="O326" s="10">
        <f t="shared" si="160"/>
        <v>1304.5</v>
      </c>
      <c r="P326" s="10">
        <f t="shared" si="160"/>
        <v>1304.5</v>
      </c>
      <c r="Q326" s="10">
        <f t="shared" si="160"/>
        <v>0</v>
      </c>
      <c r="R326" s="10">
        <f t="shared" si="160"/>
        <v>0</v>
      </c>
    </row>
    <row r="327" spans="1:18" ht="25.5" customHeight="1">
      <c r="A327" s="50" t="s">
        <v>173</v>
      </c>
      <c r="B327" s="29">
        <v>546</v>
      </c>
      <c r="C327" s="15" t="s">
        <v>120</v>
      </c>
      <c r="D327" s="15" t="s">
        <v>121</v>
      </c>
      <c r="E327" s="15" t="s">
        <v>532</v>
      </c>
      <c r="F327" s="15" t="s">
        <v>174</v>
      </c>
      <c r="G327" s="10">
        <f>H327+I327+J327</f>
        <v>981.8</v>
      </c>
      <c r="H327" s="10">
        <v>981.8</v>
      </c>
      <c r="I327" s="10"/>
      <c r="J327" s="10"/>
      <c r="K327" s="10">
        <f>L327+M327+N327</f>
        <v>981.8</v>
      </c>
      <c r="L327" s="10">
        <v>981.8</v>
      </c>
      <c r="M327" s="10"/>
      <c r="N327" s="10"/>
      <c r="O327" s="10">
        <f>P327+Q327+R327</f>
        <v>981.8</v>
      </c>
      <c r="P327" s="10">
        <v>981.8</v>
      </c>
      <c r="Q327" s="86"/>
      <c r="R327" s="86"/>
    </row>
    <row r="328" spans="1:18" ht="37.5">
      <c r="A328" s="42" t="s">
        <v>92</v>
      </c>
      <c r="B328" s="29">
        <v>546</v>
      </c>
      <c r="C328" s="15" t="s">
        <v>120</v>
      </c>
      <c r="D328" s="15" t="s">
        <v>121</v>
      </c>
      <c r="E328" s="15" t="s">
        <v>532</v>
      </c>
      <c r="F328" s="15" t="s">
        <v>177</v>
      </c>
      <c r="G328" s="10">
        <f>H328+I328+J328</f>
        <v>322.7</v>
      </c>
      <c r="H328" s="10">
        <v>322.7</v>
      </c>
      <c r="I328" s="10"/>
      <c r="J328" s="10"/>
      <c r="K328" s="10">
        <f>L328+M328+N328</f>
        <v>322.7</v>
      </c>
      <c r="L328" s="10">
        <v>322.7</v>
      </c>
      <c r="M328" s="10"/>
      <c r="N328" s="10"/>
      <c r="O328" s="10">
        <f>P328+Q328+R328</f>
        <v>322.7</v>
      </c>
      <c r="P328" s="10">
        <v>322.7</v>
      </c>
      <c r="Q328" s="86"/>
      <c r="R328" s="86"/>
    </row>
    <row r="329" spans="1:18" ht="37.5">
      <c r="A329" s="42" t="s">
        <v>626</v>
      </c>
      <c r="B329" s="41">
        <v>546</v>
      </c>
      <c r="C329" s="15" t="s">
        <v>120</v>
      </c>
      <c r="D329" s="15" t="s">
        <v>121</v>
      </c>
      <c r="E329" s="15" t="s">
        <v>263</v>
      </c>
      <c r="F329" s="15"/>
      <c r="G329" s="10">
        <f>G330</f>
        <v>1518.9</v>
      </c>
      <c r="H329" s="10">
        <f aca="true" t="shared" si="161" ref="H329:R330">H330</f>
        <v>299.70000000000005</v>
      </c>
      <c r="I329" s="10">
        <f t="shared" si="161"/>
        <v>1191.6000000000001</v>
      </c>
      <c r="J329" s="10">
        <f t="shared" si="161"/>
        <v>0</v>
      </c>
      <c r="K329" s="10">
        <f t="shared" si="161"/>
        <v>1704.4</v>
      </c>
      <c r="L329" s="10">
        <f t="shared" si="161"/>
        <v>299.70000000000005</v>
      </c>
      <c r="M329" s="10">
        <f t="shared" si="161"/>
        <v>1404.7</v>
      </c>
      <c r="N329" s="10">
        <f t="shared" si="161"/>
        <v>0</v>
      </c>
      <c r="O329" s="10">
        <f t="shared" si="161"/>
        <v>1704.4</v>
      </c>
      <c r="P329" s="10">
        <f t="shared" si="161"/>
        <v>299.70000000000005</v>
      </c>
      <c r="Q329" s="10">
        <f t="shared" si="161"/>
        <v>1404.7</v>
      </c>
      <c r="R329" s="10">
        <f t="shared" si="161"/>
        <v>0</v>
      </c>
    </row>
    <row r="330" spans="1:18" ht="37.5">
      <c r="A330" s="42" t="s">
        <v>627</v>
      </c>
      <c r="B330" s="29">
        <v>546</v>
      </c>
      <c r="C330" s="15" t="s">
        <v>120</v>
      </c>
      <c r="D330" s="15" t="s">
        <v>121</v>
      </c>
      <c r="E330" s="15" t="s">
        <v>623</v>
      </c>
      <c r="F330" s="15"/>
      <c r="G330" s="10">
        <f>G331</f>
        <v>1518.9</v>
      </c>
      <c r="H330" s="10">
        <f t="shared" si="161"/>
        <v>299.70000000000005</v>
      </c>
      <c r="I330" s="10">
        <f t="shared" si="161"/>
        <v>1191.6000000000001</v>
      </c>
      <c r="J330" s="10">
        <f t="shared" si="161"/>
        <v>0</v>
      </c>
      <c r="K330" s="10">
        <f t="shared" si="161"/>
        <v>1704.4</v>
      </c>
      <c r="L330" s="10">
        <f t="shared" si="161"/>
        <v>299.70000000000005</v>
      </c>
      <c r="M330" s="10">
        <f t="shared" si="161"/>
        <v>1404.7</v>
      </c>
      <c r="N330" s="10">
        <f t="shared" si="161"/>
        <v>0</v>
      </c>
      <c r="O330" s="10">
        <f t="shared" si="161"/>
        <v>1704.4</v>
      </c>
      <c r="P330" s="10">
        <f t="shared" si="161"/>
        <v>299.70000000000005</v>
      </c>
      <c r="Q330" s="10">
        <f t="shared" si="161"/>
        <v>1404.7</v>
      </c>
      <c r="R330" s="10">
        <f t="shared" si="161"/>
        <v>0</v>
      </c>
    </row>
    <row r="331" spans="1:18" ht="37.5">
      <c r="A331" s="42" t="s">
        <v>628</v>
      </c>
      <c r="B331" s="29">
        <v>546</v>
      </c>
      <c r="C331" s="15" t="s">
        <v>120</v>
      </c>
      <c r="D331" s="15" t="s">
        <v>121</v>
      </c>
      <c r="E331" s="15" t="s">
        <v>624</v>
      </c>
      <c r="F331" s="15"/>
      <c r="G331" s="10">
        <f>G335+G332</f>
        <v>1518.9</v>
      </c>
      <c r="H331" s="10">
        <f aca="true" t="shared" si="162" ref="H331:R331">H335+H332</f>
        <v>299.70000000000005</v>
      </c>
      <c r="I331" s="10">
        <f t="shared" si="162"/>
        <v>1191.6000000000001</v>
      </c>
      <c r="J331" s="10">
        <f t="shared" si="162"/>
        <v>0</v>
      </c>
      <c r="K331" s="10">
        <f t="shared" si="162"/>
        <v>1704.4</v>
      </c>
      <c r="L331" s="10">
        <f t="shared" si="162"/>
        <v>299.70000000000005</v>
      </c>
      <c r="M331" s="10">
        <f t="shared" si="162"/>
        <v>1404.7</v>
      </c>
      <c r="N331" s="10">
        <f t="shared" si="162"/>
        <v>0</v>
      </c>
      <c r="O331" s="10">
        <f t="shared" si="162"/>
        <v>1704.4</v>
      </c>
      <c r="P331" s="10">
        <f t="shared" si="162"/>
        <v>299.70000000000005</v>
      </c>
      <c r="Q331" s="10">
        <f t="shared" si="162"/>
        <v>1404.7</v>
      </c>
      <c r="R331" s="10">
        <f t="shared" si="162"/>
        <v>0</v>
      </c>
    </row>
    <row r="332" spans="1:18" ht="33.75" customHeight="1">
      <c r="A332" s="42" t="s">
        <v>188</v>
      </c>
      <c r="B332" s="29">
        <v>546</v>
      </c>
      <c r="C332" s="15" t="s">
        <v>120</v>
      </c>
      <c r="D332" s="15" t="s">
        <v>121</v>
      </c>
      <c r="E332" s="15" t="s">
        <v>633</v>
      </c>
      <c r="F332" s="15"/>
      <c r="G332" s="10">
        <f>G333+G334</f>
        <v>1219.2</v>
      </c>
      <c r="H332" s="10">
        <f aca="true" t="shared" si="163" ref="H332:R332">H333+H334</f>
        <v>0</v>
      </c>
      <c r="I332" s="10">
        <f t="shared" si="163"/>
        <v>1191.6000000000001</v>
      </c>
      <c r="J332" s="10">
        <f t="shared" si="163"/>
        <v>0</v>
      </c>
      <c r="K332" s="10">
        <f t="shared" si="163"/>
        <v>1404.7</v>
      </c>
      <c r="L332" s="10">
        <f t="shared" si="163"/>
        <v>0</v>
      </c>
      <c r="M332" s="10">
        <f t="shared" si="163"/>
        <v>1404.7</v>
      </c>
      <c r="N332" s="10">
        <f t="shared" si="163"/>
        <v>0</v>
      </c>
      <c r="O332" s="10">
        <f t="shared" si="163"/>
        <v>1404.7</v>
      </c>
      <c r="P332" s="10">
        <f t="shared" si="163"/>
        <v>0</v>
      </c>
      <c r="Q332" s="10">
        <f t="shared" si="163"/>
        <v>1404.7</v>
      </c>
      <c r="R332" s="10">
        <f t="shared" si="163"/>
        <v>0</v>
      </c>
    </row>
    <row r="333" spans="1:18" ht="22.5" customHeight="1">
      <c r="A333" s="42" t="s">
        <v>173</v>
      </c>
      <c r="B333" s="29">
        <v>546</v>
      </c>
      <c r="C333" s="15" t="s">
        <v>120</v>
      </c>
      <c r="D333" s="15" t="s">
        <v>121</v>
      </c>
      <c r="E333" s="15" t="s">
        <v>633</v>
      </c>
      <c r="F333" s="15" t="s">
        <v>174</v>
      </c>
      <c r="G333" s="10">
        <f>H333+I333+J333</f>
        <v>1066.9</v>
      </c>
      <c r="H333" s="10"/>
      <c r="I333" s="10">
        <v>1066.9</v>
      </c>
      <c r="J333" s="10"/>
      <c r="K333" s="10">
        <f>L333+M333+N333</f>
        <v>1280</v>
      </c>
      <c r="L333" s="10"/>
      <c r="M333" s="10">
        <v>1280</v>
      </c>
      <c r="N333" s="10"/>
      <c r="O333" s="10">
        <f>P333+Q333+R333</f>
        <v>1280</v>
      </c>
      <c r="P333" s="10"/>
      <c r="Q333" s="10">
        <v>1280</v>
      </c>
      <c r="R333" s="10"/>
    </row>
    <row r="334" spans="1:18" ht="37.5">
      <c r="A334" s="42" t="s">
        <v>92</v>
      </c>
      <c r="B334" s="29">
        <v>546</v>
      </c>
      <c r="C334" s="15" t="s">
        <v>120</v>
      </c>
      <c r="D334" s="15" t="s">
        <v>121</v>
      </c>
      <c r="E334" s="15" t="s">
        <v>633</v>
      </c>
      <c r="F334" s="15" t="s">
        <v>177</v>
      </c>
      <c r="G334" s="10">
        <v>152.3</v>
      </c>
      <c r="H334" s="10"/>
      <c r="I334" s="10">
        <v>124.7</v>
      </c>
      <c r="J334" s="10"/>
      <c r="K334" s="10">
        <f>L334+M334+N334</f>
        <v>124.7</v>
      </c>
      <c r="L334" s="10"/>
      <c r="M334" s="10">
        <v>124.7</v>
      </c>
      <c r="N334" s="10"/>
      <c r="O334" s="10">
        <f>P334+Q334+R334</f>
        <v>124.7</v>
      </c>
      <c r="P334" s="10"/>
      <c r="Q334" s="10">
        <v>124.7</v>
      </c>
      <c r="R334" s="10"/>
    </row>
    <row r="335" spans="1:18" ht="100.5" customHeight="1">
      <c r="A335" s="49" t="s">
        <v>218</v>
      </c>
      <c r="B335" s="41">
        <v>546</v>
      </c>
      <c r="C335" s="15" t="s">
        <v>120</v>
      </c>
      <c r="D335" s="15" t="s">
        <v>121</v>
      </c>
      <c r="E335" s="15" t="s">
        <v>625</v>
      </c>
      <c r="F335" s="15"/>
      <c r="G335" s="10">
        <f>G336+G337</f>
        <v>299.70000000000005</v>
      </c>
      <c r="H335" s="10">
        <f aca="true" t="shared" si="164" ref="H335:R335">H336+H337</f>
        <v>299.70000000000005</v>
      </c>
      <c r="I335" s="10">
        <f t="shared" si="164"/>
        <v>0</v>
      </c>
      <c r="J335" s="10">
        <f t="shared" si="164"/>
        <v>0</v>
      </c>
      <c r="K335" s="10">
        <f t="shared" si="164"/>
        <v>299.70000000000005</v>
      </c>
      <c r="L335" s="10">
        <f t="shared" si="164"/>
        <v>299.70000000000005</v>
      </c>
      <c r="M335" s="10">
        <f t="shared" si="164"/>
        <v>0</v>
      </c>
      <c r="N335" s="10">
        <f t="shared" si="164"/>
        <v>0</v>
      </c>
      <c r="O335" s="10">
        <f t="shared" si="164"/>
        <v>299.70000000000005</v>
      </c>
      <c r="P335" s="10">
        <f t="shared" si="164"/>
        <v>299.70000000000005</v>
      </c>
      <c r="Q335" s="10">
        <f t="shared" si="164"/>
        <v>0</v>
      </c>
      <c r="R335" s="10">
        <f t="shared" si="164"/>
        <v>0</v>
      </c>
    </row>
    <row r="336" spans="1:18" ht="22.5" customHeight="1">
      <c r="A336" s="50" t="s">
        <v>173</v>
      </c>
      <c r="B336" s="29">
        <v>546</v>
      </c>
      <c r="C336" s="15" t="s">
        <v>120</v>
      </c>
      <c r="D336" s="15" t="s">
        <v>121</v>
      </c>
      <c r="E336" s="15" t="s">
        <v>625</v>
      </c>
      <c r="F336" s="15" t="s">
        <v>174</v>
      </c>
      <c r="G336" s="10">
        <v>149.8</v>
      </c>
      <c r="H336" s="10">
        <v>219.8</v>
      </c>
      <c r="I336" s="10"/>
      <c r="J336" s="10"/>
      <c r="K336" s="10">
        <f>L336+M335+N336</f>
        <v>219.8</v>
      </c>
      <c r="L336" s="10">
        <v>219.8</v>
      </c>
      <c r="M336" s="10"/>
      <c r="N336" s="10"/>
      <c r="O336" s="10">
        <f>P336+Q335+R336</f>
        <v>219.8</v>
      </c>
      <c r="P336" s="10">
        <v>219.8</v>
      </c>
      <c r="Q336" s="18"/>
      <c r="R336" s="18"/>
    </row>
    <row r="337" spans="1:18" ht="37.5">
      <c r="A337" s="42" t="s">
        <v>92</v>
      </c>
      <c r="B337" s="29">
        <v>546</v>
      </c>
      <c r="C337" s="15" t="s">
        <v>120</v>
      </c>
      <c r="D337" s="15" t="s">
        <v>121</v>
      </c>
      <c r="E337" s="15" t="s">
        <v>625</v>
      </c>
      <c r="F337" s="15" t="s">
        <v>177</v>
      </c>
      <c r="G337" s="10">
        <v>149.9</v>
      </c>
      <c r="H337" s="10">
        <v>79.9</v>
      </c>
      <c r="I337" s="10"/>
      <c r="J337" s="10"/>
      <c r="K337" s="10">
        <f>L337+M336+N337</f>
        <v>79.9</v>
      </c>
      <c r="L337" s="10">
        <v>79.9</v>
      </c>
      <c r="M337" s="10"/>
      <c r="N337" s="10"/>
      <c r="O337" s="10">
        <f>P337+Q336+R337</f>
        <v>79.9</v>
      </c>
      <c r="P337" s="10">
        <v>79.9</v>
      </c>
      <c r="Q337" s="18"/>
      <c r="R337" s="18"/>
    </row>
    <row r="338" spans="1:18" ht="63" customHeight="1">
      <c r="A338" s="42" t="s">
        <v>578</v>
      </c>
      <c r="B338" s="29">
        <v>546</v>
      </c>
      <c r="C338" s="15" t="s">
        <v>120</v>
      </c>
      <c r="D338" s="15" t="s">
        <v>121</v>
      </c>
      <c r="E338" s="29" t="s">
        <v>246</v>
      </c>
      <c r="F338" s="15"/>
      <c r="G338" s="10">
        <f>G339</f>
        <v>1207.8</v>
      </c>
      <c r="H338" s="10">
        <f aca="true" t="shared" si="165" ref="H338:R340">H339</f>
        <v>1207.8</v>
      </c>
      <c r="I338" s="10">
        <f t="shared" si="165"/>
        <v>0</v>
      </c>
      <c r="J338" s="10">
        <f t="shared" si="165"/>
        <v>0</v>
      </c>
      <c r="K338" s="10">
        <f t="shared" si="165"/>
        <v>1207.8</v>
      </c>
      <c r="L338" s="10">
        <f t="shared" si="165"/>
        <v>1207.8</v>
      </c>
      <c r="M338" s="10">
        <f t="shared" si="165"/>
        <v>0</v>
      </c>
      <c r="N338" s="10">
        <f t="shared" si="165"/>
        <v>0</v>
      </c>
      <c r="O338" s="10">
        <f t="shared" si="165"/>
        <v>1207.8</v>
      </c>
      <c r="P338" s="10">
        <f t="shared" si="165"/>
        <v>1207.8</v>
      </c>
      <c r="Q338" s="10">
        <f t="shared" si="165"/>
        <v>0</v>
      </c>
      <c r="R338" s="10">
        <f t="shared" si="165"/>
        <v>0</v>
      </c>
    </row>
    <row r="339" spans="1:18" ht="24" customHeight="1">
      <c r="A339" s="42" t="s">
        <v>195</v>
      </c>
      <c r="B339" s="29">
        <v>546</v>
      </c>
      <c r="C339" s="15" t="s">
        <v>120</v>
      </c>
      <c r="D339" s="15" t="s">
        <v>121</v>
      </c>
      <c r="E339" s="29" t="s">
        <v>61</v>
      </c>
      <c r="F339" s="15"/>
      <c r="G339" s="10">
        <f>G340</f>
        <v>1207.8</v>
      </c>
      <c r="H339" s="10">
        <f t="shared" si="165"/>
        <v>1207.8</v>
      </c>
      <c r="I339" s="10">
        <f t="shared" si="165"/>
        <v>0</v>
      </c>
      <c r="J339" s="10">
        <f t="shared" si="165"/>
        <v>0</v>
      </c>
      <c r="K339" s="10">
        <f t="shared" si="165"/>
        <v>1207.8</v>
      </c>
      <c r="L339" s="10">
        <f t="shared" si="165"/>
        <v>1207.8</v>
      </c>
      <c r="M339" s="10">
        <f t="shared" si="165"/>
        <v>0</v>
      </c>
      <c r="N339" s="10">
        <f t="shared" si="165"/>
        <v>0</v>
      </c>
      <c r="O339" s="10">
        <f t="shared" si="165"/>
        <v>1207.8</v>
      </c>
      <c r="P339" s="10">
        <f t="shared" si="165"/>
        <v>1207.8</v>
      </c>
      <c r="Q339" s="10">
        <f t="shared" si="165"/>
        <v>0</v>
      </c>
      <c r="R339" s="10">
        <f t="shared" si="165"/>
        <v>0</v>
      </c>
    </row>
    <row r="340" spans="1:18" ht="38.25" customHeight="1">
      <c r="A340" s="42" t="s">
        <v>405</v>
      </c>
      <c r="B340" s="29">
        <v>546</v>
      </c>
      <c r="C340" s="15" t="s">
        <v>120</v>
      </c>
      <c r="D340" s="15" t="s">
        <v>121</v>
      </c>
      <c r="E340" s="29" t="s">
        <v>404</v>
      </c>
      <c r="F340" s="15"/>
      <c r="G340" s="10">
        <f>G341</f>
        <v>1207.8</v>
      </c>
      <c r="H340" s="10">
        <f t="shared" si="165"/>
        <v>1207.8</v>
      </c>
      <c r="I340" s="10">
        <f t="shared" si="165"/>
        <v>0</v>
      </c>
      <c r="J340" s="10">
        <f t="shared" si="165"/>
        <v>0</v>
      </c>
      <c r="K340" s="10">
        <f t="shared" si="165"/>
        <v>1207.8</v>
      </c>
      <c r="L340" s="10">
        <f t="shared" si="165"/>
        <v>1207.8</v>
      </c>
      <c r="M340" s="10">
        <f t="shared" si="165"/>
        <v>0</v>
      </c>
      <c r="N340" s="10">
        <f t="shared" si="165"/>
        <v>0</v>
      </c>
      <c r="O340" s="10">
        <f t="shared" si="165"/>
        <v>1207.8</v>
      </c>
      <c r="P340" s="10">
        <f t="shared" si="165"/>
        <v>1207.8</v>
      </c>
      <c r="Q340" s="10">
        <f t="shared" si="165"/>
        <v>0</v>
      </c>
      <c r="R340" s="10">
        <f t="shared" si="165"/>
        <v>0</v>
      </c>
    </row>
    <row r="341" spans="1:18" ht="102" customHeight="1">
      <c r="A341" s="42" t="s">
        <v>437</v>
      </c>
      <c r="B341" s="29">
        <v>546</v>
      </c>
      <c r="C341" s="15" t="s">
        <v>120</v>
      </c>
      <c r="D341" s="15" t="s">
        <v>121</v>
      </c>
      <c r="E341" s="29" t="s">
        <v>438</v>
      </c>
      <c r="F341" s="15"/>
      <c r="G341" s="10">
        <f>G342+G343</f>
        <v>1207.8</v>
      </c>
      <c r="H341" s="10">
        <f aca="true" t="shared" si="166" ref="H341:R341">H342+H343</f>
        <v>1207.8</v>
      </c>
      <c r="I341" s="10">
        <f t="shared" si="166"/>
        <v>0</v>
      </c>
      <c r="J341" s="10">
        <f t="shared" si="166"/>
        <v>0</v>
      </c>
      <c r="K341" s="10">
        <f t="shared" si="166"/>
        <v>1207.8</v>
      </c>
      <c r="L341" s="10">
        <f t="shared" si="166"/>
        <v>1207.8</v>
      </c>
      <c r="M341" s="10">
        <f t="shared" si="166"/>
        <v>0</v>
      </c>
      <c r="N341" s="10">
        <f t="shared" si="166"/>
        <v>0</v>
      </c>
      <c r="O341" s="10">
        <f t="shared" si="166"/>
        <v>1207.8</v>
      </c>
      <c r="P341" s="10">
        <f t="shared" si="166"/>
        <v>1207.8</v>
      </c>
      <c r="Q341" s="10">
        <f t="shared" si="166"/>
        <v>0</v>
      </c>
      <c r="R341" s="10">
        <f t="shared" si="166"/>
        <v>0</v>
      </c>
    </row>
    <row r="342" spans="1:18" ht="26.25" customHeight="1">
      <c r="A342" s="42" t="s">
        <v>173</v>
      </c>
      <c r="B342" s="29">
        <v>546</v>
      </c>
      <c r="C342" s="15" t="s">
        <v>120</v>
      </c>
      <c r="D342" s="15" t="s">
        <v>121</v>
      </c>
      <c r="E342" s="29" t="s">
        <v>438</v>
      </c>
      <c r="F342" s="15" t="s">
        <v>174</v>
      </c>
      <c r="G342" s="10">
        <f>H342+I342+J342</f>
        <v>835.8</v>
      </c>
      <c r="H342" s="10">
        <v>835.8</v>
      </c>
      <c r="I342" s="10"/>
      <c r="J342" s="10"/>
      <c r="K342" s="10">
        <f>L342+M342+N342</f>
        <v>835.8</v>
      </c>
      <c r="L342" s="10">
        <v>835.8</v>
      </c>
      <c r="M342" s="10"/>
      <c r="N342" s="10"/>
      <c r="O342" s="10">
        <f>P342+Q342+R342</f>
        <v>835.8</v>
      </c>
      <c r="P342" s="10">
        <v>835.8</v>
      </c>
      <c r="Q342" s="86"/>
      <c r="R342" s="86"/>
    </row>
    <row r="343" spans="1:18" ht="37.5">
      <c r="A343" s="42" t="s">
        <v>92</v>
      </c>
      <c r="B343" s="29">
        <v>546</v>
      </c>
      <c r="C343" s="15" t="s">
        <v>120</v>
      </c>
      <c r="D343" s="15" t="s">
        <v>121</v>
      </c>
      <c r="E343" s="29" t="s">
        <v>438</v>
      </c>
      <c r="F343" s="15" t="s">
        <v>177</v>
      </c>
      <c r="G343" s="10">
        <f>H343+I343+J343</f>
        <v>372</v>
      </c>
      <c r="H343" s="10">
        <v>372</v>
      </c>
      <c r="I343" s="10"/>
      <c r="J343" s="10"/>
      <c r="K343" s="10">
        <f>L343+M343+N343</f>
        <v>372</v>
      </c>
      <c r="L343" s="10">
        <v>372</v>
      </c>
      <c r="M343" s="10"/>
      <c r="N343" s="10"/>
      <c r="O343" s="10">
        <f>P343+Q343+R343</f>
        <v>372</v>
      </c>
      <c r="P343" s="10">
        <v>372</v>
      </c>
      <c r="Q343" s="86"/>
      <c r="R343" s="86"/>
    </row>
    <row r="344" spans="1:18" ht="18.75">
      <c r="A344" s="42" t="s">
        <v>214</v>
      </c>
      <c r="B344" s="29">
        <v>546</v>
      </c>
      <c r="C344" s="15" t="s">
        <v>120</v>
      </c>
      <c r="D344" s="15" t="s">
        <v>121</v>
      </c>
      <c r="E344" s="29" t="s">
        <v>234</v>
      </c>
      <c r="F344" s="15"/>
      <c r="G344" s="10">
        <f>G345</f>
        <v>20</v>
      </c>
      <c r="H344" s="10">
        <f aca="true" t="shared" si="167" ref="H344:Q344">H345</f>
        <v>20</v>
      </c>
      <c r="I344" s="10">
        <f t="shared" si="167"/>
        <v>0</v>
      </c>
      <c r="J344" s="10">
        <f t="shared" si="167"/>
        <v>0</v>
      </c>
      <c r="K344" s="10">
        <f t="shared" si="167"/>
        <v>19.9</v>
      </c>
      <c r="L344" s="10">
        <f t="shared" si="167"/>
        <v>19.9</v>
      </c>
      <c r="M344" s="10">
        <f t="shared" si="167"/>
        <v>0</v>
      </c>
      <c r="N344" s="10">
        <f t="shared" si="167"/>
        <v>0</v>
      </c>
      <c r="O344" s="10">
        <f t="shared" si="167"/>
        <v>19.9</v>
      </c>
      <c r="P344" s="10">
        <f t="shared" si="167"/>
        <v>19.9</v>
      </c>
      <c r="Q344" s="10">
        <f t="shared" si="167"/>
        <v>0</v>
      </c>
      <c r="R344" s="10">
        <f>R345</f>
        <v>0</v>
      </c>
    </row>
    <row r="345" spans="1:18" ht="98.25" customHeight="1">
      <c r="A345" s="42" t="s">
        <v>439</v>
      </c>
      <c r="B345" s="29">
        <v>546</v>
      </c>
      <c r="C345" s="15" t="s">
        <v>120</v>
      </c>
      <c r="D345" s="15" t="s">
        <v>121</v>
      </c>
      <c r="E345" s="15" t="s">
        <v>440</v>
      </c>
      <c r="F345" s="15"/>
      <c r="G345" s="10">
        <f>G346+G347</f>
        <v>20</v>
      </c>
      <c r="H345" s="10">
        <f aca="true" t="shared" si="168" ref="H345:R345">H346+H347</f>
        <v>20</v>
      </c>
      <c r="I345" s="10">
        <f t="shared" si="168"/>
        <v>0</v>
      </c>
      <c r="J345" s="10">
        <f t="shared" si="168"/>
        <v>0</v>
      </c>
      <c r="K345" s="10">
        <f t="shared" si="168"/>
        <v>19.9</v>
      </c>
      <c r="L345" s="10">
        <f t="shared" si="168"/>
        <v>19.9</v>
      </c>
      <c r="M345" s="10">
        <f t="shared" si="168"/>
        <v>0</v>
      </c>
      <c r="N345" s="10">
        <f t="shared" si="168"/>
        <v>0</v>
      </c>
      <c r="O345" s="10">
        <f t="shared" si="168"/>
        <v>19.9</v>
      </c>
      <c r="P345" s="10">
        <f t="shared" si="168"/>
        <v>19.9</v>
      </c>
      <c r="Q345" s="10">
        <f t="shared" si="168"/>
        <v>0</v>
      </c>
      <c r="R345" s="10">
        <f t="shared" si="168"/>
        <v>0</v>
      </c>
    </row>
    <row r="346" spans="1:18" ht="26.25" customHeight="1">
      <c r="A346" s="42" t="s">
        <v>173</v>
      </c>
      <c r="B346" s="29">
        <v>546</v>
      </c>
      <c r="C346" s="15" t="s">
        <v>120</v>
      </c>
      <c r="D346" s="15" t="s">
        <v>121</v>
      </c>
      <c r="E346" s="15" t="s">
        <v>440</v>
      </c>
      <c r="F346" s="15" t="s">
        <v>174</v>
      </c>
      <c r="G346" s="10">
        <f>H346+I346+J346</f>
        <v>14.8</v>
      </c>
      <c r="H346" s="10">
        <v>14.8</v>
      </c>
      <c r="I346" s="10"/>
      <c r="J346" s="10"/>
      <c r="K346" s="10">
        <f>L346+M346+N346</f>
        <v>14.8</v>
      </c>
      <c r="L346" s="10">
        <v>14.8</v>
      </c>
      <c r="M346" s="10"/>
      <c r="N346" s="10"/>
      <c r="O346" s="10">
        <f>P346+Q346+R346</f>
        <v>14.8</v>
      </c>
      <c r="P346" s="10">
        <v>14.8</v>
      </c>
      <c r="Q346" s="86"/>
      <c r="R346" s="86"/>
    </row>
    <row r="347" spans="1:18" ht="39" customHeight="1">
      <c r="A347" s="42" t="s">
        <v>92</v>
      </c>
      <c r="B347" s="29">
        <v>546</v>
      </c>
      <c r="C347" s="15" t="s">
        <v>120</v>
      </c>
      <c r="D347" s="15" t="s">
        <v>121</v>
      </c>
      <c r="E347" s="15" t="s">
        <v>440</v>
      </c>
      <c r="F347" s="15" t="s">
        <v>177</v>
      </c>
      <c r="G347" s="10">
        <f>H347+I347+J347</f>
        <v>5.2</v>
      </c>
      <c r="H347" s="10">
        <v>5.2</v>
      </c>
      <c r="I347" s="10"/>
      <c r="J347" s="10"/>
      <c r="K347" s="10">
        <f>L347+M347+N347</f>
        <v>5.1</v>
      </c>
      <c r="L347" s="10">
        <v>5.1</v>
      </c>
      <c r="M347" s="10"/>
      <c r="N347" s="10"/>
      <c r="O347" s="10">
        <f>P347+Q347+R347</f>
        <v>5.1</v>
      </c>
      <c r="P347" s="10">
        <v>5.1</v>
      </c>
      <c r="Q347" s="86"/>
      <c r="R347" s="86"/>
    </row>
    <row r="348" spans="1:18" ht="18.75">
      <c r="A348" s="42" t="s">
        <v>339</v>
      </c>
      <c r="B348" s="29">
        <v>546</v>
      </c>
      <c r="C348" s="15" t="s">
        <v>120</v>
      </c>
      <c r="D348" s="15" t="s">
        <v>121</v>
      </c>
      <c r="E348" s="29" t="s">
        <v>235</v>
      </c>
      <c r="F348" s="15"/>
      <c r="G348" s="10">
        <f>G349+G361</f>
        <v>787.7</v>
      </c>
      <c r="H348" s="10">
        <f aca="true" t="shared" si="169" ref="H348:R348">H349+H361</f>
        <v>0</v>
      </c>
      <c r="I348" s="10">
        <f t="shared" si="169"/>
        <v>225</v>
      </c>
      <c r="J348" s="10">
        <f t="shared" si="169"/>
        <v>488.3</v>
      </c>
      <c r="K348" s="10">
        <f t="shared" si="169"/>
        <v>713.3</v>
      </c>
      <c r="L348" s="10">
        <f t="shared" si="169"/>
        <v>0</v>
      </c>
      <c r="M348" s="10">
        <f t="shared" si="169"/>
        <v>225</v>
      </c>
      <c r="N348" s="10">
        <f t="shared" si="169"/>
        <v>488.3</v>
      </c>
      <c r="O348" s="10">
        <f t="shared" si="169"/>
        <v>713.3</v>
      </c>
      <c r="P348" s="10">
        <f t="shared" si="169"/>
        <v>0</v>
      </c>
      <c r="Q348" s="10">
        <f t="shared" si="169"/>
        <v>225</v>
      </c>
      <c r="R348" s="10">
        <f t="shared" si="169"/>
        <v>488.3</v>
      </c>
    </row>
    <row r="349" spans="1:18" ht="37.5">
      <c r="A349" s="42" t="s">
        <v>230</v>
      </c>
      <c r="B349" s="29">
        <v>546</v>
      </c>
      <c r="C349" s="15" t="s">
        <v>120</v>
      </c>
      <c r="D349" s="15" t="s">
        <v>121</v>
      </c>
      <c r="E349" s="29" t="s">
        <v>236</v>
      </c>
      <c r="F349" s="15"/>
      <c r="G349" s="10">
        <f>G350+G353+G356+G359</f>
        <v>488.3</v>
      </c>
      <c r="H349" s="10">
        <f aca="true" t="shared" si="170" ref="H349:R349">H350+H353+H356+H359</f>
        <v>0</v>
      </c>
      <c r="I349" s="10">
        <f t="shared" si="170"/>
        <v>0</v>
      </c>
      <c r="J349" s="10">
        <f t="shared" si="170"/>
        <v>488.3</v>
      </c>
      <c r="K349" s="10">
        <f t="shared" si="170"/>
        <v>488.3</v>
      </c>
      <c r="L349" s="10">
        <f t="shared" si="170"/>
        <v>0</v>
      </c>
      <c r="M349" s="10">
        <f t="shared" si="170"/>
        <v>0</v>
      </c>
      <c r="N349" s="10">
        <f t="shared" si="170"/>
        <v>488.3</v>
      </c>
      <c r="O349" s="10">
        <f t="shared" si="170"/>
        <v>488.3</v>
      </c>
      <c r="P349" s="10">
        <f t="shared" si="170"/>
        <v>0</v>
      </c>
      <c r="Q349" s="10">
        <f t="shared" si="170"/>
        <v>0</v>
      </c>
      <c r="R349" s="10">
        <f t="shared" si="170"/>
        <v>488.3</v>
      </c>
    </row>
    <row r="350" spans="1:18" ht="63" customHeight="1">
      <c r="A350" s="42" t="s">
        <v>389</v>
      </c>
      <c r="B350" s="29">
        <v>546</v>
      </c>
      <c r="C350" s="15" t="s">
        <v>120</v>
      </c>
      <c r="D350" s="15" t="s">
        <v>121</v>
      </c>
      <c r="E350" s="29" t="s">
        <v>237</v>
      </c>
      <c r="F350" s="15"/>
      <c r="G350" s="10">
        <f>G351+G352</f>
        <v>52.099999999999994</v>
      </c>
      <c r="H350" s="10">
        <f aca="true" t="shared" si="171" ref="H350:R350">H351+H352</f>
        <v>0</v>
      </c>
      <c r="I350" s="10">
        <f t="shared" si="171"/>
        <v>0</v>
      </c>
      <c r="J350" s="10">
        <f t="shared" si="171"/>
        <v>52.099999999999994</v>
      </c>
      <c r="K350" s="10">
        <f t="shared" si="171"/>
        <v>52.099999999999994</v>
      </c>
      <c r="L350" s="10">
        <f t="shared" si="171"/>
        <v>0</v>
      </c>
      <c r="M350" s="10">
        <f t="shared" si="171"/>
        <v>0</v>
      </c>
      <c r="N350" s="10">
        <f t="shared" si="171"/>
        <v>52.099999999999994</v>
      </c>
      <c r="O350" s="10">
        <f t="shared" si="171"/>
        <v>52.099999999999994</v>
      </c>
      <c r="P350" s="10">
        <f t="shared" si="171"/>
        <v>0</v>
      </c>
      <c r="Q350" s="10">
        <f t="shared" si="171"/>
        <v>0</v>
      </c>
      <c r="R350" s="10">
        <f t="shared" si="171"/>
        <v>52.099999999999994</v>
      </c>
    </row>
    <row r="351" spans="1:18" ht="27.75" customHeight="1">
      <c r="A351" s="42" t="s">
        <v>173</v>
      </c>
      <c r="B351" s="29">
        <v>546</v>
      </c>
      <c r="C351" s="15" t="s">
        <v>120</v>
      </c>
      <c r="D351" s="15" t="s">
        <v>121</v>
      </c>
      <c r="E351" s="29" t="s">
        <v>237</v>
      </c>
      <c r="F351" s="15" t="s">
        <v>174</v>
      </c>
      <c r="G351" s="10">
        <f>H351+I351+J351</f>
        <v>36.4</v>
      </c>
      <c r="H351" s="10"/>
      <c r="I351" s="10"/>
      <c r="J351" s="10">
        <v>36.4</v>
      </c>
      <c r="K351" s="10">
        <f>L351+M351+N351</f>
        <v>36.4</v>
      </c>
      <c r="L351" s="10"/>
      <c r="M351" s="10"/>
      <c r="N351" s="10">
        <v>36.4</v>
      </c>
      <c r="O351" s="10">
        <f>P351+Q351+R351</f>
        <v>36.4</v>
      </c>
      <c r="P351" s="86"/>
      <c r="Q351" s="86"/>
      <c r="R351" s="86">
        <v>36.4</v>
      </c>
    </row>
    <row r="352" spans="1:18" ht="37.5">
      <c r="A352" s="42" t="s">
        <v>92</v>
      </c>
      <c r="B352" s="29">
        <v>546</v>
      </c>
      <c r="C352" s="15" t="s">
        <v>120</v>
      </c>
      <c r="D352" s="15" t="s">
        <v>121</v>
      </c>
      <c r="E352" s="29" t="s">
        <v>237</v>
      </c>
      <c r="F352" s="15" t="s">
        <v>177</v>
      </c>
      <c r="G352" s="10">
        <f>H352+I352+J352</f>
        <v>15.7</v>
      </c>
      <c r="H352" s="10"/>
      <c r="I352" s="10"/>
      <c r="J352" s="10">
        <v>15.7</v>
      </c>
      <c r="K352" s="10">
        <f>L352+M352+N352</f>
        <v>15.7</v>
      </c>
      <c r="L352" s="10"/>
      <c r="M352" s="10"/>
      <c r="N352" s="10">
        <v>15.7</v>
      </c>
      <c r="O352" s="10">
        <f>P352+Q352+R352</f>
        <v>15.7</v>
      </c>
      <c r="P352" s="86"/>
      <c r="Q352" s="86"/>
      <c r="R352" s="86">
        <v>15.7</v>
      </c>
    </row>
    <row r="353" spans="1:18" ht="37.5">
      <c r="A353" s="42" t="s">
        <v>650</v>
      </c>
      <c r="B353" s="29">
        <v>546</v>
      </c>
      <c r="C353" s="15" t="s">
        <v>120</v>
      </c>
      <c r="D353" s="15" t="s">
        <v>121</v>
      </c>
      <c r="E353" s="29" t="s">
        <v>238</v>
      </c>
      <c r="F353" s="15"/>
      <c r="G353" s="10">
        <f>G354+G355</f>
        <v>177.4</v>
      </c>
      <c r="H353" s="10">
        <f aca="true" t="shared" si="172" ref="H353:R353">H354+H355</f>
        <v>0</v>
      </c>
      <c r="I353" s="10">
        <f t="shared" si="172"/>
        <v>0</v>
      </c>
      <c r="J353" s="10">
        <f t="shared" si="172"/>
        <v>177.4</v>
      </c>
      <c r="K353" s="10">
        <f t="shared" si="172"/>
        <v>177.4</v>
      </c>
      <c r="L353" s="10">
        <f t="shared" si="172"/>
        <v>0</v>
      </c>
      <c r="M353" s="10">
        <f t="shared" si="172"/>
        <v>0</v>
      </c>
      <c r="N353" s="10">
        <f t="shared" si="172"/>
        <v>177.4</v>
      </c>
      <c r="O353" s="10">
        <f t="shared" si="172"/>
        <v>177.4</v>
      </c>
      <c r="P353" s="10">
        <f t="shared" si="172"/>
        <v>0</v>
      </c>
      <c r="Q353" s="10">
        <f t="shared" si="172"/>
        <v>0</v>
      </c>
      <c r="R353" s="10">
        <f t="shared" si="172"/>
        <v>177.4</v>
      </c>
    </row>
    <row r="354" spans="1:18" ht="39.75" customHeight="1">
      <c r="A354" s="42" t="s">
        <v>173</v>
      </c>
      <c r="B354" s="29">
        <v>546</v>
      </c>
      <c r="C354" s="15" t="s">
        <v>120</v>
      </c>
      <c r="D354" s="15" t="s">
        <v>121</v>
      </c>
      <c r="E354" s="29" t="s">
        <v>238</v>
      </c>
      <c r="F354" s="15" t="s">
        <v>174</v>
      </c>
      <c r="G354" s="10">
        <f>H354+I354+J354</f>
        <v>124.2</v>
      </c>
      <c r="H354" s="10"/>
      <c r="I354" s="10"/>
      <c r="J354" s="10">
        <v>124.2</v>
      </c>
      <c r="K354" s="10">
        <f>L354+M354+N354</f>
        <v>124.2</v>
      </c>
      <c r="L354" s="10"/>
      <c r="M354" s="10"/>
      <c r="N354" s="10">
        <v>124.2</v>
      </c>
      <c r="O354" s="10">
        <f>P354+Q354+R354</f>
        <v>124.2</v>
      </c>
      <c r="P354" s="86"/>
      <c r="Q354" s="86"/>
      <c r="R354" s="86">
        <v>124.2</v>
      </c>
    </row>
    <row r="355" spans="1:18" ht="37.5">
      <c r="A355" s="42" t="s">
        <v>92</v>
      </c>
      <c r="B355" s="29">
        <v>546</v>
      </c>
      <c r="C355" s="15" t="s">
        <v>120</v>
      </c>
      <c r="D355" s="15" t="s">
        <v>121</v>
      </c>
      <c r="E355" s="29" t="s">
        <v>238</v>
      </c>
      <c r="F355" s="15" t="s">
        <v>177</v>
      </c>
      <c r="G355" s="10">
        <f>H355+I354+J355</f>
        <v>53.2</v>
      </c>
      <c r="H355" s="10"/>
      <c r="I355" s="10"/>
      <c r="J355" s="10">
        <v>53.2</v>
      </c>
      <c r="K355" s="10">
        <f>L355+M355+N355</f>
        <v>53.2</v>
      </c>
      <c r="L355" s="10"/>
      <c r="M355" s="10"/>
      <c r="N355" s="10">
        <v>53.2</v>
      </c>
      <c r="O355" s="10">
        <f>P355+Q355+R355</f>
        <v>53.2</v>
      </c>
      <c r="P355" s="18"/>
      <c r="Q355" s="18"/>
      <c r="R355" s="18">
        <v>53.2</v>
      </c>
    </row>
    <row r="356" spans="1:18" ht="45.75" customHeight="1">
      <c r="A356" s="42" t="s">
        <v>649</v>
      </c>
      <c r="B356" s="29">
        <v>546</v>
      </c>
      <c r="C356" s="15" t="s">
        <v>120</v>
      </c>
      <c r="D356" s="15" t="s">
        <v>121</v>
      </c>
      <c r="E356" s="29" t="s">
        <v>239</v>
      </c>
      <c r="F356" s="15"/>
      <c r="G356" s="10">
        <f>G357+G358</f>
        <v>250.8</v>
      </c>
      <c r="H356" s="10">
        <f aca="true" t="shared" si="173" ref="H356:R356">H357+H358</f>
        <v>0</v>
      </c>
      <c r="I356" s="10">
        <f t="shared" si="173"/>
        <v>0</v>
      </c>
      <c r="J356" s="10">
        <f t="shared" si="173"/>
        <v>250.8</v>
      </c>
      <c r="K356" s="10">
        <f t="shared" si="173"/>
        <v>250.8</v>
      </c>
      <c r="L356" s="10">
        <f t="shared" si="173"/>
        <v>0</v>
      </c>
      <c r="M356" s="10">
        <f t="shared" si="173"/>
        <v>0</v>
      </c>
      <c r="N356" s="10">
        <f t="shared" si="173"/>
        <v>250.8</v>
      </c>
      <c r="O356" s="10">
        <f t="shared" si="173"/>
        <v>250.8</v>
      </c>
      <c r="P356" s="10">
        <f t="shared" si="173"/>
        <v>0</v>
      </c>
      <c r="Q356" s="10">
        <f t="shared" si="173"/>
        <v>0</v>
      </c>
      <c r="R356" s="10">
        <f t="shared" si="173"/>
        <v>250.8</v>
      </c>
    </row>
    <row r="357" spans="1:18" ht="27.75" customHeight="1">
      <c r="A357" s="42" t="s">
        <v>173</v>
      </c>
      <c r="B357" s="29">
        <v>546</v>
      </c>
      <c r="C357" s="15" t="s">
        <v>120</v>
      </c>
      <c r="D357" s="15" t="s">
        <v>121</v>
      </c>
      <c r="E357" s="29" t="s">
        <v>239</v>
      </c>
      <c r="F357" s="15" t="s">
        <v>174</v>
      </c>
      <c r="G357" s="10">
        <f>H357+I357+J357</f>
        <v>175.5</v>
      </c>
      <c r="H357" s="10"/>
      <c r="I357" s="10"/>
      <c r="J357" s="10">
        <v>175.5</v>
      </c>
      <c r="K357" s="10">
        <f>L357+M357+N357</f>
        <v>175.5</v>
      </c>
      <c r="L357" s="10"/>
      <c r="M357" s="10"/>
      <c r="N357" s="10">
        <v>175.5</v>
      </c>
      <c r="O357" s="10">
        <f>P357+Q357+R357</f>
        <v>175.5</v>
      </c>
      <c r="P357" s="86"/>
      <c r="Q357" s="86"/>
      <c r="R357" s="86">
        <v>175.5</v>
      </c>
    </row>
    <row r="358" spans="1:18" ht="37.5">
      <c r="A358" s="42" t="s">
        <v>92</v>
      </c>
      <c r="B358" s="29">
        <v>546</v>
      </c>
      <c r="C358" s="15" t="s">
        <v>120</v>
      </c>
      <c r="D358" s="15" t="s">
        <v>121</v>
      </c>
      <c r="E358" s="29" t="s">
        <v>239</v>
      </c>
      <c r="F358" s="15" t="s">
        <v>177</v>
      </c>
      <c r="G358" s="10">
        <f>H358+I358+J358</f>
        <v>75.3</v>
      </c>
      <c r="H358" s="10"/>
      <c r="I358" s="10"/>
      <c r="J358" s="10">
        <v>75.3</v>
      </c>
      <c r="K358" s="10">
        <f>L358+M358+N358</f>
        <v>75.3</v>
      </c>
      <c r="L358" s="10"/>
      <c r="M358" s="10"/>
      <c r="N358" s="10">
        <v>75.3</v>
      </c>
      <c r="O358" s="10">
        <f>P358+Q358+R358</f>
        <v>75.3</v>
      </c>
      <c r="P358" s="86"/>
      <c r="Q358" s="86"/>
      <c r="R358" s="86">
        <v>75.3</v>
      </c>
    </row>
    <row r="359" spans="1:18" ht="56.25">
      <c r="A359" s="42" t="s">
        <v>653</v>
      </c>
      <c r="B359" s="29">
        <v>546</v>
      </c>
      <c r="C359" s="15" t="s">
        <v>120</v>
      </c>
      <c r="D359" s="15" t="s">
        <v>121</v>
      </c>
      <c r="E359" s="29" t="s">
        <v>344</v>
      </c>
      <c r="F359" s="15"/>
      <c r="G359" s="10">
        <f>G360</f>
        <v>8</v>
      </c>
      <c r="H359" s="10">
        <f aca="true" t="shared" si="174" ref="H359:R359">H360</f>
        <v>0</v>
      </c>
      <c r="I359" s="10">
        <f t="shared" si="174"/>
        <v>0</v>
      </c>
      <c r="J359" s="10">
        <f t="shared" si="174"/>
        <v>8</v>
      </c>
      <c r="K359" s="10">
        <f t="shared" si="174"/>
        <v>8</v>
      </c>
      <c r="L359" s="10">
        <f t="shared" si="174"/>
        <v>0</v>
      </c>
      <c r="M359" s="10">
        <f t="shared" si="174"/>
        <v>0</v>
      </c>
      <c r="N359" s="10">
        <f t="shared" si="174"/>
        <v>8</v>
      </c>
      <c r="O359" s="10">
        <f t="shared" si="174"/>
        <v>8</v>
      </c>
      <c r="P359" s="10">
        <f t="shared" si="174"/>
        <v>0</v>
      </c>
      <c r="Q359" s="10">
        <f t="shared" si="174"/>
        <v>0</v>
      </c>
      <c r="R359" s="10">
        <f t="shared" si="174"/>
        <v>8</v>
      </c>
    </row>
    <row r="360" spans="1:18" ht="37.5">
      <c r="A360" s="42" t="s">
        <v>92</v>
      </c>
      <c r="B360" s="29">
        <v>546</v>
      </c>
      <c r="C360" s="15" t="s">
        <v>120</v>
      </c>
      <c r="D360" s="15" t="s">
        <v>121</v>
      </c>
      <c r="E360" s="29" t="s">
        <v>344</v>
      </c>
      <c r="F360" s="15" t="s">
        <v>177</v>
      </c>
      <c r="G360" s="10">
        <f>H360+I359+J360</f>
        <v>8</v>
      </c>
      <c r="H360" s="10"/>
      <c r="I360" s="10"/>
      <c r="J360" s="10">
        <v>8</v>
      </c>
      <c r="K360" s="10">
        <f>L360+M360+N360</f>
        <v>8</v>
      </c>
      <c r="L360" s="10"/>
      <c r="M360" s="10"/>
      <c r="N360" s="10">
        <v>8</v>
      </c>
      <c r="O360" s="10">
        <f>P360+Q360+R360</f>
        <v>8</v>
      </c>
      <c r="P360" s="18"/>
      <c r="Q360" s="18"/>
      <c r="R360" s="18">
        <v>8</v>
      </c>
    </row>
    <row r="361" spans="1:18" ht="37.5">
      <c r="A361" s="42" t="s">
        <v>231</v>
      </c>
      <c r="B361" s="29">
        <v>546</v>
      </c>
      <c r="C361" s="15" t="s">
        <v>120</v>
      </c>
      <c r="D361" s="15" t="s">
        <v>121</v>
      </c>
      <c r="E361" s="29" t="s">
        <v>66</v>
      </c>
      <c r="F361" s="15"/>
      <c r="G361" s="10">
        <f>G362+G364</f>
        <v>299.4</v>
      </c>
      <c r="H361" s="10">
        <f aca="true" t="shared" si="175" ref="H361:O361">H362+H364</f>
        <v>0</v>
      </c>
      <c r="I361" s="10">
        <f t="shared" si="175"/>
        <v>225</v>
      </c>
      <c r="J361" s="10">
        <f t="shared" si="175"/>
        <v>0</v>
      </c>
      <c r="K361" s="10">
        <f t="shared" si="175"/>
        <v>225</v>
      </c>
      <c r="L361" s="10">
        <f t="shared" si="175"/>
        <v>0</v>
      </c>
      <c r="M361" s="10">
        <f t="shared" si="175"/>
        <v>225</v>
      </c>
      <c r="N361" s="10">
        <f t="shared" si="175"/>
        <v>0</v>
      </c>
      <c r="O361" s="10">
        <f t="shared" si="175"/>
        <v>225</v>
      </c>
      <c r="P361" s="10">
        <f aca="true" t="shared" si="176" ref="H361:R362">P362</f>
        <v>0</v>
      </c>
      <c r="Q361" s="10">
        <f t="shared" si="176"/>
        <v>225</v>
      </c>
      <c r="R361" s="10">
        <f t="shared" si="176"/>
        <v>0</v>
      </c>
    </row>
    <row r="362" spans="1:18" ht="137.25" customHeight="1">
      <c r="A362" s="42" t="s">
        <v>634</v>
      </c>
      <c r="B362" s="29">
        <v>546</v>
      </c>
      <c r="C362" s="15" t="s">
        <v>120</v>
      </c>
      <c r="D362" s="15" t="s">
        <v>121</v>
      </c>
      <c r="E362" s="29" t="s">
        <v>69</v>
      </c>
      <c r="F362" s="15"/>
      <c r="G362" s="10">
        <f>G363</f>
        <v>225</v>
      </c>
      <c r="H362" s="10">
        <f t="shared" si="176"/>
        <v>0</v>
      </c>
      <c r="I362" s="10">
        <f t="shared" si="176"/>
        <v>225</v>
      </c>
      <c r="J362" s="10">
        <f t="shared" si="176"/>
        <v>0</v>
      </c>
      <c r="K362" s="10">
        <f t="shared" si="176"/>
        <v>225</v>
      </c>
      <c r="L362" s="10">
        <f t="shared" si="176"/>
        <v>0</v>
      </c>
      <c r="M362" s="10">
        <f t="shared" si="176"/>
        <v>225</v>
      </c>
      <c r="N362" s="10">
        <f t="shared" si="176"/>
        <v>0</v>
      </c>
      <c r="O362" s="10">
        <f t="shared" si="176"/>
        <v>225</v>
      </c>
      <c r="P362" s="10">
        <f t="shared" si="176"/>
        <v>0</v>
      </c>
      <c r="Q362" s="10">
        <f t="shared" si="176"/>
        <v>225</v>
      </c>
      <c r="R362" s="10">
        <f t="shared" si="176"/>
        <v>0</v>
      </c>
    </row>
    <row r="363" spans="1:18" ht="18.75">
      <c r="A363" s="42" t="s">
        <v>225</v>
      </c>
      <c r="B363" s="29">
        <v>546</v>
      </c>
      <c r="C363" s="15" t="s">
        <v>120</v>
      </c>
      <c r="D363" s="15" t="s">
        <v>121</v>
      </c>
      <c r="E363" s="29" t="s">
        <v>69</v>
      </c>
      <c r="F363" s="15" t="s">
        <v>224</v>
      </c>
      <c r="G363" s="10">
        <f>H363+I363+J363</f>
        <v>225</v>
      </c>
      <c r="H363" s="10"/>
      <c r="I363" s="10">
        <v>225</v>
      </c>
      <c r="J363" s="10"/>
      <c r="K363" s="10">
        <f>L363+M363+N363</f>
        <v>225</v>
      </c>
      <c r="L363" s="10"/>
      <c r="M363" s="10">
        <v>225</v>
      </c>
      <c r="N363" s="10"/>
      <c r="O363" s="10">
        <f>P363+Q363+R363</f>
        <v>225</v>
      </c>
      <c r="P363" s="10"/>
      <c r="Q363" s="10">
        <v>225</v>
      </c>
      <c r="R363" s="86"/>
    </row>
    <row r="364" spans="1:18" ht="136.5" customHeight="1">
      <c r="A364" s="42" t="s">
        <v>657</v>
      </c>
      <c r="B364" s="35">
        <v>546</v>
      </c>
      <c r="C364" s="15" t="s">
        <v>120</v>
      </c>
      <c r="D364" s="15" t="s">
        <v>121</v>
      </c>
      <c r="E364" s="29" t="s">
        <v>656</v>
      </c>
      <c r="F364" s="15"/>
      <c r="G364" s="10">
        <f>G365</f>
        <v>74.4</v>
      </c>
      <c r="H364" s="10">
        <f aca="true" t="shared" si="177" ref="H364:O364">H365</f>
        <v>0</v>
      </c>
      <c r="I364" s="10">
        <f t="shared" si="177"/>
        <v>0</v>
      </c>
      <c r="J364" s="10">
        <f t="shared" si="177"/>
        <v>0</v>
      </c>
      <c r="K364" s="10">
        <f t="shared" si="177"/>
        <v>0</v>
      </c>
      <c r="L364" s="10">
        <f t="shared" si="177"/>
        <v>0</v>
      </c>
      <c r="M364" s="10">
        <f t="shared" si="177"/>
        <v>0</v>
      </c>
      <c r="N364" s="10">
        <f t="shared" si="177"/>
        <v>0</v>
      </c>
      <c r="O364" s="10">
        <f t="shared" si="177"/>
        <v>0</v>
      </c>
      <c r="P364" s="10"/>
      <c r="Q364" s="10"/>
      <c r="R364" s="86"/>
    </row>
    <row r="365" spans="1:18" ht="18.75">
      <c r="A365" s="42" t="s">
        <v>225</v>
      </c>
      <c r="B365" s="56">
        <v>546</v>
      </c>
      <c r="C365" s="15" t="s">
        <v>120</v>
      </c>
      <c r="D365" s="15" t="s">
        <v>121</v>
      </c>
      <c r="E365" s="29" t="s">
        <v>656</v>
      </c>
      <c r="F365" s="15" t="s">
        <v>224</v>
      </c>
      <c r="G365" s="10">
        <v>74.4</v>
      </c>
      <c r="H365" s="10"/>
      <c r="I365" s="10"/>
      <c r="J365" s="10"/>
      <c r="K365" s="10">
        <v>0</v>
      </c>
      <c r="L365" s="10"/>
      <c r="M365" s="10"/>
      <c r="N365" s="10"/>
      <c r="O365" s="10">
        <v>0</v>
      </c>
      <c r="P365" s="10"/>
      <c r="Q365" s="10"/>
      <c r="R365" s="86"/>
    </row>
    <row r="366" spans="1:18" ht="18.75">
      <c r="A366" s="42" t="s">
        <v>209</v>
      </c>
      <c r="B366" s="29">
        <v>546</v>
      </c>
      <c r="C366" s="15" t="s">
        <v>120</v>
      </c>
      <c r="D366" s="15" t="s">
        <v>121</v>
      </c>
      <c r="E366" s="39" t="s">
        <v>240</v>
      </c>
      <c r="F366" s="15"/>
      <c r="G366" s="10">
        <f>G367+G371</f>
        <v>26779.7</v>
      </c>
      <c r="H366" s="10">
        <f aca="true" t="shared" si="178" ref="H366:R366">H367+H371</f>
        <v>0</v>
      </c>
      <c r="I366" s="10">
        <f t="shared" si="178"/>
        <v>27482.9</v>
      </c>
      <c r="J366" s="10">
        <f t="shared" si="178"/>
        <v>0</v>
      </c>
      <c r="K366" s="10">
        <f t="shared" si="178"/>
        <v>26363.9</v>
      </c>
      <c r="L366" s="10">
        <f t="shared" si="178"/>
        <v>0</v>
      </c>
      <c r="M366" s="10">
        <f t="shared" si="178"/>
        <v>26363.9</v>
      </c>
      <c r="N366" s="10">
        <f t="shared" si="178"/>
        <v>0</v>
      </c>
      <c r="O366" s="10">
        <f t="shared" si="178"/>
        <v>26363.9</v>
      </c>
      <c r="P366" s="10">
        <f t="shared" si="178"/>
        <v>0</v>
      </c>
      <c r="Q366" s="10">
        <f t="shared" si="178"/>
        <v>26363.9</v>
      </c>
      <c r="R366" s="10">
        <f t="shared" si="178"/>
        <v>0</v>
      </c>
    </row>
    <row r="367" spans="1:18" ht="30.75" customHeight="1">
      <c r="A367" s="42" t="s">
        <v>188</v>
      </c>
      <c r="B367" s="29">
        <v>546</v>
      </c>
      <c r="C367" s="15" t="s">
        <v>120</v>
      </c>
      <c r="D367" s="15" t="s">
        <v>121</v>
      </c>
      <c r="E367" s="29" t="s">
        <v>241</v>
      </c>
      <c r="F367" s="15"/>
      <c r="G367" s="10">
        <f>G368+G369+G370</f>
        <v>21712.5</v>
      </c>
      <c r="H367" s="10">
        <f aca="true" t="shared" si="179" ref="H367:R367">H368+H369+H370</f>
        <v>0</v>
      </c>
      <c r="I367" s="10">
        <f t="shared" si="179"/>
        <v>22415.7</v>
      </c>
      <c r="J367" s="10">
        <f t="shared" si="179"/>
        <v>0</v>
      </c>
      <c r="K367" s="10">
        <f t="shared" si="179"/>
        <v>21296.7</v>
      </c>
      <c r="L367" s="10">
        <f t="shared" si="179"/>
        <v>0</v>
      </c>
      <c r="M367" s="10">
        <f t="shared" si="179"/>
        <v>21296.7</v>
      </c>
      <c r="N367" s="10">
        <f t="shared" si="179"/>
        <v>0</v>
      </c>
      <c r="O367" s="10">
        <f t="shared" si="179"/>
        <v>21296.7</v>
      </c>
      <c r="P367" s="10">
        <f t="shared" si="179"/>
        <v>0</v>
      </c>
      <c r="Q367" s="10">
        <f t="shared" si="179"/>
        <v>21296.7</v>
      </c>
      <c r="R367" s="10">
        <f t="shared" si="179"/>
        <v>0</v>
      </c>
    </row>
    <row r="368" spans="1:18" ht="25.5" customHeight="1">
      <c r="A368" s="42" t="s">
        <v>173</v>
      </c>
      <c r="B368" s="29">
        <v>546</v>
      </c>
      <c r="C368" s="15" t="s">
        <v>120</v>
      </c>
      <c r="D368" s="15" t="s">
        <v>121</v>
      </c>
      <c r="E368" s="29" t="s">
        <v>241</v>
      </c>
      <c r="F368" s="15" t="s">
        <v>174</v>
      </c>
      <c r="G368" s="10">
        <v>17580.5</v>
      </c>
      <c r="H368" s="10"/>
      <c r="I368" s="10">
        <v>18283.7</v>
      </c>
      <c r="J368" s="10"/>
      <c r="K368" s="10">
        <f>M368+N368</f>
        <v>17164.7</v>
      </c>
      <c r="L368" s="10"/>
      <c r="M368" s="10">
        <v>17164.7</v>
      </c>
      <c r="N368" s="10"/>
      <c r="O368" s="10">
        <f>Q368+R368</f>
        <v>17164.7</v>
      </c>
      <c r="P368" s="86"/>
      <c r="Q368" s="10">
        <v>17164.7</v>
      </c>
      <c r="R368" s="86"/>
    </row>
    <row r="369" spans="1:18" ht="37.5">
      <c r="A369" s="42" t="s">
        <v>92</v>
      </c>
      <c r="B369" s="29">
        <v>546</v>
      </c>
      <c r="C369" s="15" t="s">
        <v>120</v>
      </c>
      <c r="D369" s="15" t="s">
        <v>121</v>
      </c>
      <c r="E369" s="29" t="s">
        <v>241</v>
      </c>
      <c r="F369" s="15" t="s">
        <v>177</v>
      </c>
      <c r="G369" s="10">
        <f>I369+J369</f>
        <v>4032</v>
      </c>
      <c r="H369" s="10"/>
      <c r="I369" s="10">
        <v>4032</v>
      </c>
      <c r="J369" s="10"/>
      <c r="K369" s="10">
        <f>M369+N369</f>
        <v>4032</v>
      </c>
      <c r="L369" s="10"/>
      <c r="M369" s="10">
        <v>4032</v>
      </c>
      <c r="N369" s="10"/>
      <c r="O369" s="10">
        <f>Q369+R369</f>
        <v>4032</v>
      </c>
      <c r="P369" s="86"/>
      <c r="Q369" s="10">
        <v>4032</v>
      </c>
      <c r="R369" s="86"/>
    </row>
    <row r="370" spans="1:18" ht="18.75">
      <c r="A370" s="42" t="s">
        <v>175</v>
      </c>
      <c r="B370" s="29">
        <v>546</v>
      </c>
      <c r="C370" s="15" t="s">
        <v>120</v>
      </c>
      <c r="D370" s="15" t="s">
        <v>121</v>
      </c>
      <c r="E370" s="29" t="s">
        <v>241</v>
      </c>
      <c r="F370" s="15" t="s">
        <v>178</v>
      </c>
      <c r="G370" s="10">
        <f>I370+J370</f>
        <v>100</v>
      </c>
      <c r="H370" s="10"/>
      <c r="I370" s="10">
        <v>100</v>
      </c>
      <c r="J370" s="10"/>
      <c r="K370" s="10">
        <f>M370+N370</f>
        <v>100</v>
      </c>
      <c r="L370" s="10"/>
      <c r="M370" s="10">
        <v>100</v>
      </c>
      <c r="N370" s="10"/>
      <c r="O370" s="10">
        <f>Q370+R370</f>
        <v>100</v>
      </c>
      <c r="P370" s="86"/>
      <c r="Q370" s="10">
        <v>100</v>
      </c>
      <c r="R370" s="86"/>
    </row>
    <row r="371" spans="1:18" ht="56.25">
      <c r="A371" s="44" t="s">
        <v>455</v>
      </c>
      <c r="B371" s="29">
        <v>546</v>
      </c>
      <c r="C371" s="15" t="s">
        <v>120</v>
      </c>
      <c r="D371" s="15" t="s">
        <v>121</v>
      </c>
      <c r="E371" s="29" t="s">
        <v>468</v>
      </c>
      <c r="F371" s="15"/>
      <c r="G371" s="10">
        <f>G372</f>
        <v>5067.2</v>
      </c>
      <c r="H371" s="10">
        <f aca="true" t="shared" si="180" ref="H371:R371">H372</f>
        <v>0</v>
      </c>
      <c r="I371" s="10">
        <f t="shared" si="180"/>
        <v>5067.2</v>
      </c>
      <c r="J371" s="10">
        <f t="shared" si="180"/>
        <v>0</v>
      </c>
      <c r="K371" s="10">
        <f t="shared" si="180"/>
        <v>5067.2</v>
      </c>
      <c r="L371" s="10">
        <f t="shared" si="180"/>
        <v>0</v>
      </c>
      <c r="M371" s="10">
        <f t="shared" si="180"/>
        <v>5067.2</v>
      </c>
      <c r="N371" s="10">
        <f t="shared" si="180"/>
        <v>0</v>
      </c>
      <c r="O371" s="10">
        <f t="shared" si="180"/>
        <v>5067.2</v>
      </c>
      <c r="P371" s="10">
        <f t="shared" si="180"/>
        <v>0</v>
      </c>
      <c r="Q371" s="10">
        <f t="shared" si="180"/>
        <v>5067.2</v>
      </c>
      <c r="R371" s="10">
        <f t="shared" si="180"/>
        <v>0</v>
      </c>
    </row>
    <row r="372" spans="1:18" ht="25.5" customHeight="1">
      <c r="A372" s="42" t="s">
        <v>173</v>
      </c>
      <c r="B372" s="29">
        <v>546</v>
      </c>
      <c r="C372" s="15" t="s">
        <v>120</v>
      </c>
      <c r="D372" s="15" t="s">
        <v>121</v>
      </c>
      <c r="E372" s="29" t="s">
        <v>468</v>
      </c>
      <c r="F372" s="15" t="s">
        <v>174</v>
      </c>
      <c r="G372" s="10">
        <f>I372+J372</f>
        <v>5067.2</v>
      </c>
      <c r="H372" s="10"/>
      <c r="I372" s="10">
        <v>5067.2</v>
      </c>
      <c r="J372" s="10"/>
      <c r="K372" s="10">
        <f>M372+N372</f>
        <v>5067.2</v>
      </c>
      <c r="L372" s="10"/>
      <c r="M372" s="10">
        <v>5067.2</v>
      </c>
      <c r="N372" s="10"/>
      <c r="O372" s="10">
        <f>Q372+R372</f>
        <v>5067.2</v>
      </c>
      <c r="P372" s="86"/>
      <c r="Q372" s="86">
        <v>5067.2</v>
      </c>
      <c r="R372" s="86"/>
    </row>
    <row r="373" spans="1:18" ht="18.75">
      <c r="A373" s="42" t="s">
        <v>166</v>
      </c>
      <c r="B373" s="29">
        <v>546</v>
      </c>
      <c r="C373" s="15" t="s">
        <v>120</v>
      </c>
      <c r="D373" s="15" t="s">
        <v>128</v>
      </c>
      <c r="E373" s="29"/>
      <c r="F373" s="15"/>
      <c r="G373" s="10">
        <f>G374</f>
        <v>9.6</v>
      </c>
      <c r="H373" s="10">
        <f aca="true" t="shared" si="181" ref="H373:R375">H374</f>
        <v>9.6</v>
      </c>
      <c r="I373" s="10">
        <f>I374</f>
        <v>0</v>
      </c>
      <c r="J373" s="10">
        <f t="shared" si="181"/>
        <v>0</v>
      </c>
      <c r="K373" s="10">
        <f t="shared" si="181"/>
        <v>28.4</v>
      </c>
      <c r="L373" s="10">
        <f t="shared" si="181"/>
        <v>28.4</v>
      </c>
      <c r="M373" s="10">
        <f t="shared" si="181"/>
        <v>0</v>
      </c>
      <c r="N373" s="10">
        <f t="shared" si="181"/>
        <v>0</v>
      </c>
      <c r="O373" s="10">
        <f t="shared" si="181"/>
        <v>3.9</v>
      </c>
      <c r="P373" s="10">
        <f t="shared" si="181"/>
        <v>3.9</v>
      </c>
      <c r="Q373" s="10">
        <f t="shared" si="181"/>
        <v>0</v>
      </c>
      <c r="R373" s="10">
        <f t="shared" si="181"/>
        <v>0</v>
      </c>
    </row>
    <row r="374" spans="1:18" ht="18.75">
      <c r="A374" s="42" t="s">
        <v>214</v>
      </c>
      <c r="B374" s="29">
        <v>546</v>
      </c>
      <c r="C374" s="15" t="s">
        <v>120</v>
      </c>
      <c r="D374" s="15" t="s">
        <v>128</v>
      </c>
      <c r="E374" s="29" t="s">
        <v>234</v>
      </c>
      <c r="F374" s="15"/>
      <c r="G374" s="10">
        <f>G375</f>
        <v>9.6</v>
      </c>
      <c r="H374" s="10">
        <f t="shared" si="181"/>
        <v>9.6</v>
      </c>
      <c r="I374" s="10">
        <f>I375</f>
        <v>0</v>
      </c>
      <c r="J374" s="10">
        <f t="shared" si="181"/>
        <v>0</v>
      </c>
      <c r="K374" s="10">
        <f t="shared" si="181"/>
        <v>28.4</v>
      </c>
      <c r="L374" s="10">
        <f t="shared" si="181"/>
        <v>28.4</v>
      </c>
      <c r="M374" s="10">
        <f t="shared" si="181"/>
        <v>0</v>
      </c>
      <c r="N374" s="10">
        <f t="shared" si="181"/>
        <v>0</v>
      </c>
      <c r="O374" s="10">
        <f t="shared" si="181"/>
        <v>3.9</v>
      </c>
      <c r="P374" s="10">
        <f t="shared" si="181"/>
        <v>3.9</v>
      </c>
      <c r="Q374" s="10">
        <f t="shared" si="181"/>
        <v>0</v>
      </c>
      <c r="R374" s="10">
        <f t="shared" si="181"/>
        <v>0</v>
      </c>
    </row>
    <row r="375" spans="1:18" ht="56.25">
      <c r="A375" s="42" t="s">
        <v>94</v>
      </c>
      <c r="B375" s="29">
        <v>546</v>
      </c>
      <c r="C375" s="15" t="s">
        <v>120</v>
      </c>
      <c r="D375" s="15" t="s">
        <v>128</v>
      </c>
      <c r="E375" s="29" t="s">
        <v>243</v>
      </c>
      <c r="F375" s="15"/>
      <c r="G375" s="10">
        <f>G376</f>
        <v>9.6</v>
      </c>
      <c r="H375" s="10">
        <f t="shared" si="181"/>
        <v>9.6</v>
      </c>
      <c r="I375" s="10">
        <f>I376</f>
        <v>0</v>
      </c>
      <c r="J375" s="10">
        <f t="shared" si="181"/>
        <v>0</v>
      </c>
      <c r="K375" s="10">
        <f t="shared" si="181"/>
        <v>28.4</v>
      </c>
      <c r="L375" s="10">
        <f t="shared" si="181"/>
        <v>28.4</v>
      </c>
      <c r="M375" s="10">
        <f t="shared" si="181"/>
        <v>0</v>
      </c>
      <c r="N375" s="10">
        <f t="shared" si="181"/>
        <v>0</v>
      </c>
      <c r="O375" s="10">
        <f t="shared" si="181"/>
        <v>3.9</v>
      </c>
      <c r="P375" s="10">
        <f t="shared" si="181"/>
        <v>3.9</v>
      </c>
      <c r="Q375" s="10">
        <f t="shared" si="181"/>
        <v>0</v>
      </c>
      <c r="R375" s="10">
        <f t="shared" si="181"/>
        <v>0</v>
      </c>
    </row>
    <row r="376" spans="1:18" ht="37.5">
      <c r="A376" s="42" t="s">
        <v>92</v>
      </c>
      <c r="B376" s="29">
        <v>546</v>
      </c>
      <c r="C376" s="15" t="s">
        <v>120</v>
      </c>
      <c r="D376" s="15" t="s">
        <v>128</v>
      </c>
      <c r="E376" s="29" t="s">
        <v>243</v>
      </c>
      <c r="F376" s="15" t="s">
        <v>177</v>
      </c>
      <c r="G376" s="10">
        <f>H376+I375+J376</f>
        <v>9.6</v>
      </c>
      <c r="H376" s="10">
        <v>9.6</v>
      </c>
      <c r="I376" s="10"/>
      <c r="J376" s="10"/>
      <c r="K376" s="10">
        <f>L376+M376+N376</f>
        <v>28.4</v>
      </c>
      <c r="L376" s="10">
        <v>28.4</v>
      </c>
      <c r="M376" s="10"/>
      <c r="N376" s="10"/>
      <c r="O376" s="10">
        <f>P376+Q376+R376</f>
        <v>3.9</v>
      </c>
      <c r="P376" s="18">
        <v>3.9</v>
      </c>
      <c r="Q376" s="18"/>
      <c r="R376" s="18"/>
    </row>
    <row r="377" spans="1:18" ht="18.75">
      <c r="A377" s="42" t="s">
        <v>122</v>
      </c>
      <c r="B377" s="29">
        <v>546</v>
      </c>
      <c r="C377" s="15" t="s">
        <v>120</v>
      </c>
      <c r="D377" s="15" t="s">
        <v>142</v>
      </c>
      <c r="E377" s="29"/>
      <c r="F377" s="15"/>
      <c r="G377" s="10">
        <f>G378</f>
        <v>6000</v>
      </c>
      <c r="H377" s="10">
        <f aca="true" t="shared" si="182" ref="H377:R379">H378</f>
        <v>0</v>
      </c>
      <c r="I377" s="10">
        <f t="shared" si="182"/>
        <v>6000</v>
      </c>
      <c r="J377" s="10">
        <f t="shared" si="182"/>
        <v>0</v>
      </c>
      <c r="K377" s="10">
        <f t="shared" si="182"/>
        <v>5000</v>
      </c>
      <c r="L377" s="10">
        <f t="shared" si="182"/>
        <v>0</v>
      </c>
      <c r="M377" s="10">
        <f t="shared" si="182"/>
        <v>5000</v>
      </c>
      <c r="N377" s="10">
        <f t="shared" si="182"/>
        <v>0</v>
      </c>
      <c r="O377" s="10">
        <f t="shared" si="182"/>
        <v>5000</v>
      </c>
      <c r="P377" s="10">
        <f t="shared" si="182"/>
        <v>0</v>
      </c>
      <c r="Q377" s="10">
        <f t="shared" si="182"/>
        <v>5000</v>
      </c>
      <c r="R377" s="10">
        <f t="shared" si="182"/>
        <v>0</v>
      </c>
    </row>
    <row r="378" spans="1:18" ht="18.75">
      <c r="A378" s="42" t="s">
        <v>338</v>
      </c>
      <c r="B378" s="29">
        <v>546</v>
      </c>
      <c r="C378" s="15" t="s">
        <v>120</v>
      </c>
      <c r="D378" s="15" t="s">
        <v>142</v>
      </c>
      <c r="E378" s="29" t="s">
        <v>244</v>
      </c>
      <c r="F378" s="15"/>
      <c r="G378" s="10">
        <f>G379</f>
        <v>6000</v>
      </c>
      <c r="H378" s="10">
        <f t="shared" si="182"/>
        <v>0</v>
      </c>
      <c r="I378" s="10">
        <f t="shared" si="182"/>
        <v>6000</v>
      </c>
      <c r="J378" s="10">
        <f t="shared" si="182"/>
        <v>0</v>
      </c>
      <c r="K378" s="10">
        <f t="shared" si="182"/>
        <v>5000</v>
      </c>
      <c r="L378" s="10">
        <f t="shared" si="182"/>
        <v>0</v>
      </c>
      <c r="M378" s="10">
        <f t="shared" si="182"/>
        <v>5000</v>
      </c>
      <c r="N378" s="10">
        <f t="shared" si="182"/>
        <v>0</v>
      </c>
      <c r="O378" s="10">
        <f t="shared" si="182"/>
        <v>5000</v>
      </c>
      <c r="P378" s="10">
        <f t="shared" si="182"/>
        <v>0</v>
      </c>
      <c r="Q378" s="10">
        <f t="shared" si="182"/>
        <v>5000</v>
      </c>
      <c r="R378" s="10">
        <f t="shared" si="182"/>
        <v>0</v>
      </c>
    </row>
    <row r="379" spans="1:18" ht="18.75">
      <c r="A379" s="42" t="s">
        <v>147</v>
      </c>
      <c r="B379" s="29">
        <v>546</v>
      </c>
      <c r="C379" s="15" t="s">
        <v>120</v>
      </c>
      <c r="D379" s="15" t="s">
        <v>142</v>
      </c>
      <c r="E379" s="29" t="s">
        <v>245</v>
      </c>
      <c r="F379" s="15"/>
      <c r="G379" s="10">
        <f>G380</f>
        <v>6000</v>
      </c>
      <c r="H379" s="10">
        <f t="shared" si="182"/>
        <v>0</v>
      </c>
      <c r="I379" s="10">
        <f t="shared" si="182"/>
        <v>6000</v>
      </c>
      <c r="J379" s="10">
        <f t="shared" si="182"/>
        <v>0</v>
      </c>
      <c r="K379" s="10">
        <f t="shared" si="182"/>
        <v>5000</v>
      </c>
      <c r="L379" s="10">
        <f t="shared" si="182"/>
        <v>0</v>
      </c>
      <c r="M379" s="10">
        <f t="shared" si="182"/>
        <v>5000</v>
      </c>
      <c r="N379" s="10">
        <f t="shared" si="182"/>
        <v>0</v>
      </c>
      <c r="O379" s="10">
        <f t="shared" si="182"/>
        <v>5000</v>
      </c>
      <c r="P379" s="10">
        <f t="shared" si="182"/>
        <v>0</v>
      </c>
      <c r="Q379" s="10">
        <f t="shared" si="182"/>
        <v>5000</v>
      </c>
      <c r="R379" s="10">
        <f t="shared" si="182"/>
        <v>0</v>
      </c>
    </row>
    <row r="380" spans="1:18" ht="18.75">
      <c r="A380" s="42" t="s">
        <v>182</v>
      </c>
      <c r="B380" s="29">
        <v>546</v>
      </c>
      <c r="C380" s="15" t="s">
        <v>120</v>
      </c>
      <c r="D380" s="15" t="s">
        <v>142</v>
      </c>
      <c r="E380" s="29" t="s">
        <v>245</v>
      </c>
      <c r="F380" s="15" t="s">
        <v>181</v>
      </c>
      <c r="G380" s="10">
        <f>H380+I380+J380</f>
        <v>6000</v>
      </c>
      <c r="H380" s="10"/>
      <c r="I380" s="10">
        <v>6000</v>
      </c>
      <c r="J380" s="10"/>
      <c r="K380" s="10">
        <f>L380+M380+N380</f>
        <v>5000</v>
      </c>
      <c r="L380" s="10"/>
      <c r="M380" s="10">
        <v>5000</v>
      </c>
      <c r="N380" s="10"/>
      <c r="O380" s="10">
        <f>P380+Q380+R380</f>
        <v>5000</v>
      </c>
      <c r="P380" s="86"/>
      <c r="Q380" s="86">
        <v>5000</v>
      </c>
      <c r="R380" s="86"/>
    </row>
    <row r="381" spans="1:18" ht="18.75">
      <c r="A381" s="42" t="s">
        <v>143</v>
      </c>
      <c r="B381" s="29">
        <v>546</v>
      </c>
      <c r="C381" s="15" t="s">
        <v>120</v>
      </c>
      <c r="D381" s="15" t="s">
        <v>157</v>
      </c>
      <c r="E381" s="29"/>
      <c r="F381" s="15"/>
      <c r="G381" s="10">
        <f>G382+G387+G399+G410+G417+G422+G395</f>
        <v>27996.3</v>
      </c>
      <c r="H381" s="10">
        <f aca="true" t="shared" si="183" ref="H381:O381">H382+H387+H399+H410+H417+H422+H395</f>
        <v>11850.5</v>
      </c>
      <c r="I381" s="10">
        <f t="shared" si="183"/>
        <v>14077.800000000001</v>
      </c>
      <c r="J381" s="10">
        <f t="shared" si="183"/>
        <v>2073.7</v>
      </c>
      <c r="K381" s="10">
        <f t="shared" si="183"/>
        <v>21025.6</v>
      </c>
      <c r="L381" s="10">
        <f t="shared" si="183"/>
        <v>4951.8</v>
      </c>
      <c r="M381" s="10">
        <f t="shared" si="183"/>
        <v>14000.1</v>
      </c>
      <c r="N381" s="10">
        <f t="shared" si="183"/>
        <v>2073.7</v>
      </c>
      <c r="O381" s="10">
        <f t="shared" si="183"/>
        <v>21025.6</v>
      </c>
      <c r="P381" s="10">
        <f>P382+P387+P399+P410+P417+P422</f>
        <v>4951.8</v>
      </c>
      <c r="Q381" s="10">
        <f>Q382+Q387+Q399+Q410+Q417+Q422</f>
        <v>14000.1</v>
      </c>
      <c r="R381" s="10">
        <f>R382+R387+R399+R410+R417+R422</f>
        <v>2073.7</v>
      </c>
    </row>
    <row r="382" spans="1:18" ht="56.25">
      <c r="A382" s="42" t="s">
        <v>538</v>
      </c>
      <c r="B382" s="29">
        <v>546</v>
      </c>
      <c r="C382" s="15" t="s">
        <v>120</v>
      </c>
      <c r="D382" s="15" t="s">
        <v>157</v>
      </c>
      <c r="E382" s="29" t="s">
        <v>246</v>
      </c>
      <c r="F382" s="15"/>
      <c r="G382" s="10">
        <f>G383</f>
        <v>0</v>
      </c>
      <c r="H382" s="10">
        <f aca="true" t="shared" si="184" ref="H382:R385">H383</f>
        <v>0</v>
      </c>
      <c r="I382" s="10">
        <f t="shared" si="184"/>
        <v>0</v>
      </c>
      <c r="J382" s="10">
        <f t="shared" si="184"/>
        <v>0</v>
      </c>
      <c r="K382" s="10">
        <f t="shared" si="184"/>
        <v>2.5</v>
      </c>
      <c r="L382" s="10">
        <f t="shared" si="184"/>
        <v>0</v>
      </c>
      <c r="M382" s="10">
        <f t="shared" si="184"/>
        <v>2.5</v>
      </c>
      <c r="N382" s="10">
        <f t="shared" si="184"/>
        <v>0</v>
      </c>
      <c r="O382" s="10">
        <f t="shared" si="184"/>
        <v>2.5</v>
      </c>
      <c r="P382" s="10">
        <f t="shared" si="184"/>
        <v>0</v>
      </c>
      <c r="Q382" s="10">
        <f t="shared" si="184"/>
        <v>2.5</v>
      </c>
      <c r="R382" s="10">
        <f t="shared" si="184"/>
        <v>0</v>
      </c>
    </row>
    <row r="383" spans="1:18" ht="37.5">
      <c r="A383" s="42" t="s">
        <v>411</v>
      </c>
      <c r="B383" s="29">
        <v>546</v>
      </c>
      <c r="C383" s="15" t="s">
        <v>120</v>
      </c>
      <c r="D383" s="15" t="s">
        <v>157</v>
      </c>
      <c r="E383" s="29" t="s">
        <v>63</v>
      </c>
      <c r="F383" s="15"/>
      <c r="G383" s="10">
        <f>G384</f>
        <v>0</v>
      </c>
      <c r="H383" s="10">
        <f t="shared" si="184"/>
        <v>0</v>
      </c>
      <c r="I383" s="10">
        <f t="shared" si="184"/>
        <v>0</v>
      </c>
      <c r="J383" s="10">
        <f t="shared" si="184"/>
        <v>0</v>
      </c>
      <c r="K383" s="10">
        <f t="shared" si="184"/>
        <v>2.5</v>
      </c>
      <c r="L383" s="10">
        <f t="shared" si="184"/>
        <v>0</v>
      </c>
      <c r="M383" s="10">
        <f t="shared" si="184"/>
        <v>2.5</v>
      </c>
      <c r="N383" s="10">
        <f t="shared" si="184"/>
        <v>0</v>
      </c>
      <c r="O383" s="10">
        <f t="shared" si="184"/>
        <v>2.5</v>
      </c>
      <c r="P383" s="10">
        <f t="shared" si="184"/>
        <v>0</v>
      </c>
      <c r="Q383" s="10">
        <f t="shared" si="184"/>
        <v>2.5</v>
      </c>
      <c r="R383" s="10">
        <f t="shared" si="184"/>
        <v>0</v>
      </c>
    </row>
    <row r="384" spans="1:18" ht="78.75" customHeight="1">
      <c r="A384" s="42" t="s">
        <v>64</v>
      </c>
      <c r="B384" s="29">
        <v>546</v>
      </c>
      <c r="C384" s="15" t="s">
        <v>120</v>
      </c>
      <c r="D384" s="15" t="s">
        <v>157</v>
      </c>
      <c r="E384" s="29" t="s">
        <v>546</v>
      </c>
      <c r="F384" s="15"/>
      <c r="G384" s="10">
        <f>G385</f>
        <v>0</v>
      </c>
      <c r="H384" s="10">
        <f t="shared" si="184"/>
        <v>0</v>
      </c>
      <c r="I384" s="10">
        <f t="shared" si="184"/>
        <v>0</v>
      </c>
      <c r="J384" s="10">
        <f t="shared" si="184"/>
        <v>0</v>
      </c>
      <c r="K384" s="10">
        <f t="shared" si="184"/>
        <v>2.5</v>
      </c>
      <c r="L384" s="10">
        <f t="shared" si="184"/>
        <v>0</v>
      </c>
      <c r="M384" s="10">
        <f t="shared" si="184"/>
        <v>2.5</v>
      </c>
      <c r="N384" s="10">
        <f t="shared" si="184"/>
        <v>0</v>
      </c>
      <c r="O384" s="10">
        <f t="shared" si="184"/>
        <v>2.5</v>
      </c>
      <c r="P384" s="10">
        <f t="shared" si="184"/>
        <v>0</v>
      </c>
      <c r="Q384" s="10">
        <f t="shared" si="184"/>
        <v>2.5</v>
      </c>
      <c r="R384" s="10">
        <f t="shared" si="184"/>
        <v>0</v>
      </c>
    </row>
    <row r="385" spans="1:18" ht="18.75">
      <c r="A385" s="42" t="s">
        <v>211</v>
      </c>
      <c r="B385" s="29">
        <v>546</v>
      </c>
      <c r="C385" s="15" t="s">
        <v>120</v>
      </c>
      <c r="D385" s="15" t="s">
        <v>157</v>
      </c>
      <c r="E385" s="29" t="s">
        <v>547</v>
      </c>
      <c r="F385" s="15"/>
      <c r="G385" s="10">
        <f>G386</f>
        <v>0</v>
      </c>
      <c r="H385" s="10">
        <f t="shared" si="184"/>
        <v>0</v>
      </c>
      <c r="I385" s="10">
        <f t="shared" si="184"/>
        <v>0</v>
      </c>
      <c r="J385" s="10">
        <f t="shared" si="184"/>
        <v>0</v>
      </c>
      <c r="K385" s="10">
        <f t="shared" si="184"/>
        <v>2.5</v>
      </c>
      <c r="L385" s="10">
        <f t="shared" si="184"/>
        <v>0</v>
      </c>
      <c r="M385" s="10">
        <f t="shared" si="184"/>
        <v>2.5</v>
      </c>
      <c r="N385" s="10">
        <f t="shared" si="184"/>
        <v>0</v>
      </c>
      <c r="O385" s="10">
        <f t="shared" si="184"/>
        <v>2.5</v>
      </c>
      <c r="P385" s="10">
        <f t="shared" si="184"/>
        <v>0</v>
      </c>
      <c r="Q385" s="10">
        <f t="shared" si="184"/>
        <v>2.5</v>
      </c>
      <c r="R385" s="10">
        <f t="shared" si="184"/>
        <v>0</v>
      </c>
    </row>
    <row r="386" spans="1:18" ht="37.5">
      <c r="A386" s="42" t="s">
        <v>92</v>
      </c>
      <c r="B386" s="29">
        <v>546</v>
      </c>
      <c r="C386" s="15" t="s">
        <v>120</v>
      </c>
      <c r="D386" s="15" t="s">
        <v>157</v>
      </c>
      <c r="E386" s="29" t="s">
        <v>547</v>
      </c>
      <c r="F386" s="15" t="s">
        <v>177</v>
      </c>
      <c r="G386" s="10">
        <f>H386+I386+J386</f>
        <v>0</v>
      </c>
      <c r="H386" s="10"/>
      <c r="I386" s="10"/>
      <c r="J386" s="10"/>
      <c r="K386" s="10">
        <f>L386+M386+N386</f>
        <v>2.5</v>
      </c>
      <c r="L386" s="10"/>
      <c r="M386" s="10">
        <v>2.5</v>
      </c>
      <c r="N386" s="10"/>
      <c r="O386" s="10">
        <f>P386+Q386+R386</f>
        <v>2.5</v>
      </c>
      <c r="P386" s="86"/>
      <c r="Q386" s="86">
        <v>2.5</v>
      </c>
      <c r="R386" s="86"/>
    </row>
    <row r="387" spans="1:18" ht="37.5">
      <c r="A387" s="42" t="s">
        <v>503</v>
      </c>
      <c r="B387" s="29">
        <v>546</v>
      </c>
      <c r="C387" s="15" t="s">
        <v>120</v>
      </c>
      <c r="D387" s="15" t="s">
        <v>157</v>
      </c>
      <c r="E387" s="29" t="s">
        <v>247</v>
      </c>
      <c r="F387" s="29"/>
      <c r="G387" s="10">
        <f>G388</f>
        <v>90</v>
      </c>
      <c r="H387" s="10">
        <f aca="true" t="shared" si="185" ref="H387:R387">H388</f>
        <v>0</v>
      </c>
      <c r="I387" s="10">
        <f t="shared" si="185"/>
        <v>90</v>
      </c>
      <c r="J387" s="10">
        <f t="shared" si="185"/>
        <v>0</v>
      </c>
      <c r="K387" s="10">
        <f t="shared" si="185"/>
        <v>90</v>
      </c>
      <c r="L387" s="10">
        <f t="shared" si="185"/>
        <v>0</v>
      </c>
      <c r="M387" s="10">
        <f t="shared" si="185"/>
        <v>90</v>
      </c>
      <c r="N387" s="10">
        <f t="shared" si="185"/>
        <v>0</v>
      </c>
      <c r="O387" s="10">
        <f t="shared" si="185"/>
        <v>90</v>
      </c>
      <c r="P387" s="10">
        <f t="shared" si="185"/>
        <v>0</v>
      </c>
      <c r="Q387" s="10">
        <f t="shared" si="185"/>
        <v>90</v>
      </c>
      <c r="R387" s="10">
        <f t="shared" si="185"/>
        <v>0</v>
      </c>
    </row>
    <row r="388" spans="1:18" ht="56.25">
      <c r="A388" s="42" t="s">
        <v>504</v>
      </c>
      <c r="B388" s="29">
        <v>546</v>
      </c>
      <c r="C388" s="15" t="s">
        <v>120</v>
      </c>
      <c r="D388" s="15" t="s">
        <v>157</v>
      </c>
      <c r="E388" s="29" t="s">
        <v>311</v>
      </c>
      <c r="F388" s="29"/>
      <c r="G388" s="10">
        <f>G389+G392</f>
        <v>90</v>
      </c>
      <c r="H388" s="10">
        <f aca="true" t="shared" si="186" ref="H388:R388">H389+H392</f>
        <v>0</v>
      </c>
      <c r="I388" s="10">
        <f t="shared" si="186"/>
        <v>90</v>
      </c>
      <c r="J388" s="10">
        <f t="shared" si="186"/>
        <v>0</v>
      </c>
      <c r="K388" s="10">
        <f t="shared" si="186"/>
        <v>90</v>
      </c>
      <c r="L388" s="10">
        <f t="shared" si="186"/>
        <v>0</v>
      </c>
      <c r="M388" s="10">
        <f t="shared" si="186"/>
        <v>90</v>
      </c>
      <c r="N388" s="10">
        <f t="shared" si="186"/>
        <v>0</v>
      </c>
      <c r="O388" s="10">
        <f t="shared" si="186"/>
        <v>90</v>
      </c>
      <c r="P388" s="10">
        <f t="shared" si="186"/>
        <v>0</v>
      </c>
      <c r="Q388" s="10">
        <f t="shared" si="186"/>
        <v>90</v>
      </c>
      <c r="R388" s="10">
        <f t="shared" si="186"/>
        <v>0</v>
      </c>
    </row>
    <row r="389" spans="1:18" ht="37.5">
      <c r="A389" s="42" t="s">
        <v>32</v>
      </c>
      <c r="B389" s="29">
        <v>546</v>
      </c>
      <c r="C389" s="15" t="s">
        <v>120</v>
      </c>
      <c r="D389" s="15" t="s">
        <v>157</v>
      </c>
      <c r="E389" s="29" t="s">
        <v>314</v>
      </c>
      <c r="F389" s="29"/>
      <c r="G389" s="10">
        <f>G390</f>
        <v>10</v>
      </c>
      <c r="H389" s="10">
        <f aca="true" t="shared" si="187" ref="H389:R390">H390</f>
        <v>0</v>
      </c>
      <c r="I389" s="10">
        <f t="shared" si="187"/>
        <v>10</v>
      </c>
      <c r="J389" s="10">
        <f t="shared" si="187"/>
        <v>0</v>
      </c>
      <c r="K389" s="10">
        <f t="shared" si="187"/>
        <v>10</v>
      </c>
      <c r="L389" s="10">
        <f t="shared" si="187"/>
        <v>0</v>
      </c>
      <c r="M389" s="10">
        <f t="shared" si="187"/>
        <v>10</v>
      </c>
      <c r="N389" s="10">
        <f t="shared" si="187"/>
        <v>0</v>
      </c>
      <c r="O389" s="10">
        <f t="shared" si="187"/>
        <v>10</v>
      </c>
      <c r="P389" s="10">
        <f t="shared" si="187"/>
        <v>0</v>
      </c>
      <c r="Q389" s="10">
        <f t="shared" si="187"/>
        <v>10</v>
      </c>
      <c r="R389" s="10">
        <f t="shared" si="187"/>
        <v>0</v>
      </c>
    </row>
    <row r="390" spans="1:18" ht="59.25" customHeight="1">
      <c r="A390" s="42" t="s">
        <v>208</v>
      </c>
      <c r="B390" s="29">
        <v>546</v>
      </c>
      <c r="C390" s="15" t="s">
        <v>120</v>
      </c>
      <c r="D390" s="15" t="s">
        <v>157</v>
      </c>
      <c r="E390" s="29" t="s">
        <v>315</v>
      </c>
      <c r="F390" s="29"/>
      <c r="G390" s="10">
        <f>G391</f>
        <v>10</v>
      </c>
      <c r="H390" s="10">
        <f t="shared" si="187"/>
        <v>0</v>
      </c>
      <c r="I390" s="10">
        <f t="shared" si="187"/>
        <v>10</v>
      </c>
      <c r="J390" s="10">
        <f t="shared" si="187"/>
        <v>0</v>
      </c>
      <c r="K390" s="10">
        <f t="shared" si="187"/>
        <v>10</v>
      </c>
      <c r="L390" s="10">
        <f t="shared" si="187"/>
        <v>0</v>
      </c>
      <c r="M390" s="10">
        <f t="shared" si="187"/>
        <v>10</v>
      </c>
      <c r="N390" s="10">
        <f t="shared" si="187"/>
        <v>0</v>
      </c>
      <c r="O390" s="10">
        <f t="shared" si="187"/>
        <v>10</v>
      </c>
      <c r="P390" s="10">
        <f t="shared" si="187"/>
        <v>0</v>
      </c>
      <c r="Q390" s="10">
        <f t="shared" si="187"/>
        <v>10</v>
      </c>
      <c r="R390" s="10">
        <f t="shared" si="187"/>
        <v>0</v>
      </c>
    </row>
    <row r="391" spans="1:18" ht="37.5">
      <c r="A391" s="42" t="s">
        <v>92</v>
      </c>
      <c r="B391" s="29">
        <v>546</v>
      </c>
      <c r="C391" s="15" t="s">
        <v>120</v>
      </c>
      <c r="D391" s="15" t="s">
        <v>157</v>
      </c>
      <c r="E391" s="29" t="s">
        <v>315</v>
      </c>
      <c r="F391" s="29">
        <v>240</v>
      </c>
      <c r="G391" s="10">
        <f>H391+I391+J391</f>
        <v>10</v>
      </c>
      <c r="H391" s="10"/>
      <c r="I391" s="10">
        <v>10</v>
      </c>
      <c r="J391" s="10"/>
      <c r="K391" s="10">
        <f>L391+M391+N391</f>
        <v>10</v>
      </c>
      <c r="L391" s="10"/>
      <c r="M391" s="10">
        <v>10</v>
      </c>
      <c r="N391" s="10"/>
      <c r="O391" s="10">
        <f>P391+Q391+R391</f>
        <v>10</v>
      </c>
      <c r="P391" s="86"/>
      <c r="Q391" s="86">
        <v>10</v>
      </c>
      <c r="R391" s="86"/>
    </row>
    <row r="392" spans="1:18" ht="37.5">
      <c r="A392" s="42" t="s">
        <v>302</v>
      </c>
      <c r="B392" s="29">
        <v>546</v>
      </c>
      <c r="C392" s="15" t="s">
        <v>120</v>
      </c>
      <c r="D392" s="15" t="s">
        <v>157</v>
      </c>
      <c r="E392" s="29" t="s">
        <v>317</v>
      </c>
      <c r="F392" s="29"/>
      <c r="G392" s="10">
        <f>G393</f>
        <v>80</v>
      </c>
      <c r="H392" s="10">
        <f aca="true" t="shared" si="188" ref="H392:R393">H393</f>
        <v>0</v>
      </c>
      <c r="I392" s="10">
        <f t="shared" si="188"/>
        <v>80</v>
      </c>
      <c r="J392" s="10">
        <f t="shared" si="188"/>
        <v>0</v>
      </c>
      <c r="K392" s="10">
        <f t="shared" si="188"/>
        <v>80</v>
      </c>
      <c r="L392" s="10">
        <f t="shared" si="188"/>
        <v>0</v>
      </c>
      <c r="M392" s="10">
        <f t="shared" si="188"/>
        <v>80</v>
      </c>
      <c r="N392" s="10">
        <f t="shared" si="188"/>
        <v>0</v>
      </c>
      <c r="O392" s="10">
        <f t="shared" si="188"/>
        <v>80</v>
      </c>
      <c r="P392" s="10">
        <f t="shared" si="188"/>
        <v>0</v>
      </c>
      <c r="Q392" s="10">
        <f t="shared" si="188"/>
        <v>80</v>
      </c>
      <c r="R392" s="10">
        <f t="shared" si="188"/>
        <v>0</v>
      </c>
    </row>
    <row r="393" spans="1:18" ht="37.5">
      <c r="A393" s="42" t="s">
        <v>303</v>
      </c>
      <c r="B393" s="29">
        <v>546</v>
      </c>
      <c r="C393" s="15" t="s">
        <v>120</v>
      </c>
      <c r="D393" s="15" t="s">
        <v>157</v>
      </c>
      <c r="E393" s="29" t="s">
        <v>316</v>
      </c>
      <c r="F393" s="29"/>
      <c r="G393" s="10">
        <f>G394</f>
        <v>80</v>
      </c>
      <c r="H393" s="10">
        <f t="shared" si="188"/>
        <v>0</v>
      </c>
      <c r="I393" s="10">
        <f t="shared" si="188"/>
        <v>80</v>
      </c>
      <c r="J393" s="10">
        <f t="shared" si="188"/>
        <v>0</v>
      </c>
      <c r="K393" s="10">
        <f t="shared" si="188"/>
        <v>80</v>
      </c>
      <c r="L393" s="10">
        <f t="shared" si="188"/>
        <v>0</v>
      </c>
      <c r="M393" s="10">
        <f t="shared" si="188"/>
        <v>80</v>
      </c>
      <c r="N393" s="10">
        <f t="shared" si="188"/>
        <v>0</v>
      </c>
      <c r="O393" s="10">
        <f t="shared" si="188"/>
        <v>80</v>
      </c>
      <c r="P393" s="10">
        <f t="shared" si="188"/>
        <v>0</v>
      </c>
      <c r="Q393" s="10">
        <f t="shared" si="188"/>
        <v>80</v>
      </c>
      <c r="R393" s="10">
        <f t="shared" si="188"/>
        <v>0</v>
      </c>
    </row>
    <row r="394" spans="1:18" ht="37.5">
      <c r="A394" s="42" t="s">
        <v>92</v>
      </c>
      <c r="B394" s="29">
        <v>546</v>
      </c>
      <c r="C394" s="15" t="s">
        <v>120</v>
      </c>
      <c r="D394" s="15" t="s">
        <v>157</v>
      </c>
      <c r="E394" s="29" t="s">
        <v>316</v>
      </c>
      <c r="F394" s="29">
        <v>240</v>
      </c>
      <c r="G394" s="10">
        <f>H394+I394+J394</f>
        <v>80</v>
      </c>
      <c r="H394" s="10"/>
      <c r="I394" s="10">
        <v>80</v>
      </c>
      <c r="J394" s="10"/>
      <c r="K394" s="10">
        <f>L394+M394+N394</f>
        <v>80</v>
      </c>
      <c r="L394" s="10"/>
      <c r="M394" s="10">
        <v>80</v>
      </c>
      <c r="N394" s="10"/>
      <c r="O394" s="10">
        <f>P394+Q394+R394</f>
        <v>80</v>
      </c>
      <c r="P394" s="86"/>
      <c r="Q394" s="86">
        <v>80</v>
      </c>
      <c r="R394" s="86"/>
    </row>
    <row r="395" spans="1:18" ht="56.25">
      <c r="A395" s="42" t="s">
        <v>495</v>
      </c>
      <c r="B395" s="29">
        <v>546</v>
      </c>
      <c r="C395" s="15" t="s">
        <v>120</v>
      </c>
      <c r="D395" s="15" t="s">
        <v>157</v>
      </c>
      <c r="E395" s="15" t="s">
        <v>254</v>
      </c>
      <c r="F395" s="29"/>
      <c r="G395" s="10">
        <f>G396</f>
        <v>4.2</v>
      </c>
      <c r="H395" s="10">
        <f aca="true" t="shared" si="189" ref="H395:O397">H396</f>
        <v>0</v>
      </c>
      <c r="I395" s="10">
        <f t="shared" si="189"/>
        <v>4.2</v>
      </c>
      <c r="J395" s="10">
        <f t="shared" si="189"/>
        <v>0</v>
      </c>
      <c r="K395" s="10">
        <f t="shared" si="189"/>
        <v>0</v>
      </c>
      <c r="L395" s="10">
        <f t="shared" si="189"/>
        <v>0</v>
      </c>
      <c r="M395" s="10">
        <f t="shared" si="189"/>
        <v>0</v>
      </c>
      <c r="N395" s="10">
        <f t="shared" si="189"/>
        <v>0</v>
      </c>
      <c r="O395" s="10">
        <f t="shared" si="189"/>
        <v>0</v>
      </c>
      <c r="P395" s="86"/>
      <c r="Q395" s="86"/>
      <c r="R395" s="86"/>
    </row>
    <row r="396" spans="1:18" ht="37.5">
      <c r="A396" s="42" t="s">
        <v>31</v>
      </c>
      <c r="B396" s="29">
        <v>546</v>
      </c>
      <c r="C396" s="15" t="s">
        <v>120</v>
      </c>
      <c r="D396" s="15" t="s">
        <v>157</v>
      </c>
      <c r="E396" s="15" t="s">
        <v>258</v>
      </c>
      <c r="F396" s="29"/>
      <c r="G396" s="10">
        <f>G397</f>
        <v>4.2</v>
      </c>
      <c r="H396" s="10">
        <f t="shared" si="189"/>
        <v>0</v>
      </c>
      <c r="I396" s="10">
        <f t="shared" si="189"/>
        <v>4.2</v>
      </c>
      <c r="J396" s="10">
        <f t="shared" si="189"/>
        <v>0</v>
      </c>
      <c r="K396" s="10">
        <f t="shared" si="189"/>
        <v>0</v>
      </c>
      <c r="L396" s="10">
        <f t="shared" si="189"/>
        <v>0</v>
      </c>
      <c r="M396" s="10">
        <f t="shared" si="189"/>
        <v>0</v>
      </c>
      <c r="N396" s="10">
        <f t="shared" si="189"/>
        <v>0</v>
      </c>
      <c r="O396" s="10">
        <f t="shared" si="189"/>
        <v>0</v>
      </c>
      <c r="P396" s="86"/>
      <c r="Q396" s="86"/>
      <c r="R396" s="86"/>
    </row>
    <row r="397" spans="1:18" ht="18.75">
      <c r="A397" s="42" t="s">
        <v>179</v>
      </c>
      <c r="B397" s="29">
        <v>546</v>
      </c>
      <c r="C397" s="15" t="s">
        <v>120</v>
      </c>
      <c r="D397" s="15" t="s">
        <v>157</v>
      </c>
      <c r="E397" s="15" t="s">
        <v>259</v>
      </c>
      <c r="F397" s="29"/>
      <c r="G397" s="10">
        <f>G398</f>
        <v>4.2</v>
      </c>
      <c r="H397" s="10">
        <f t="shared" si="189"/>
        <v>0</v>
      </c>
      <c r="I397" s="10">
        <f t="shared" si="189"/>
        <v>4.2</v>
      </c>
      <c r="J397" s="10">
        <f t="shared" si="189"/>
        <v>0</v>
      </c>
      <c r="K397" s="10">
        <f t="shared" si="189"/>
        <v>0</v>
      </c>
      <c r="L397" s="10">
        <f t="shared" si="189"/>
        <v>0</v>
      </c>
      <c r="M397" s="10">
        <f t="shared" si="189"/>
        <v>0</v>
      </c>
      <c r="N397" s="10">
        <f t="shared" si="189"/>
        <v>0</v>
      </c>
      <c r="O397" s="10">
        <f t="shared" si="189"/>
        <v>0</v>
      </c>
      <c r="P397" s="86"/>
      <c r="Q397" s="86"/>
      <c r="R397" s="86"/>
    </row>
    <row r="398" spans="1:18" ht="37.5">
      <c r="A398" s="42" t="s">
        <v>92</v>
      </c>
      <c r="B398" s="29">
        <v>546</v>
      </c>
      <c r="C398" s="15" t="s">
        <v>120</v>
      </c>
      <c r="D398" s="15" t="s">
        <v>157</v>
      </c>
      <c r="E398" s="15" t="s">
        <v>259</v>
      </c>
      <c r="F398" s="29">
        <v>240</v>
      </c>
      <c r="G398" s="10">
        <f>H398+I398+J398</f>
        <v>4.2</v>
      </c>
      <c r="H398" s="10"/>
      <c r="I398" s="10">
        <v>4.2</v>
      </c>
      <c r="J398" s="10"/>
      <c r="K398" s="10"/>
      <c r="L398" s="10"/>
      <c r="M398" s="10"/>
      <c r="N398" s="10"/>
      <c r="O398" s="10"/>
      <c r="P398" s="86"/>
      <c r="Q398" s="86"/>
      <c r="R398" s="86"/>
    </row>
    <row r="399" spans="1:18" ht="48" customHeight="1">
      <c r="A399" s="42" t="s">
        <v>483</v>
      </c>
      <c r="B399" s="29">
        <v>546</v>
      </c>
      <c r="C399" s="15" t="s">
        <v>120</v>
      </c>
      <c r="D399" s="15" t="s">
        <v>157</v>
      </c>
      <c r="E399" s="29" t="s">
        <v>277</v>
      </c>
      <c r="F399" s="29"/>
      <c r="G399" s="10">
        <f>G400</f>
        <v>15983.5</v>
      </c>
      <c r="H399" s="10">
        <f aca="true" t="shared" si="190" ref="H399:R399">H400</f>
        <v>0</v>
      </c>
      <c r="I399" s="10">
        <f t="shared" si="190"/>
        <v>13761.1</v>
      </c>
      <c r="J399" s="10">
        <f t="shared" si="190"/>
        <v>2073.7</v>
      </c>
      <c r="K399" s="10">
        <f t="shared" si="190"/>
        <v>15834.8</v>
      </c>
      <c r="L399" s="10">
        <f t="shared" si="190"/>
        <v>0</v>
      </c>
      <c r="M399" s="10">
        <f t="shared" si="190"/>
        <v>13761.1</v>
      </c>
      <c r="N399" s="10">
        <f t="shared" si="190"/>
        <v>2073.7</v>
      </c>
      <c r="O399" s="10">
        <f t="shared" si="190"/>
        <v>15834.8</v>
      </c>
      <c r="P399" s="10">
        <f t="shared" si="190"/>
        <v>0</v>
      </c>
      <c r="Q399" s="10">
        <f t="shared" si="190"/>
        <v>13761.1</v>
      </c>
      <c r="R399" s="10">
        <f t="shared" si="190"/>
        <v>2073.7</v>
      </c>
    </row>
    <row r="400" spans="1:18" ht="46.5" customHeight="1">
      <c r="A400" s="42" t="s">
        <v>573</v>
      </c>
      <c r="B400" s="29">
        <v>546</v>
      </c>
      <c r="C400" s="15" t="s">
        <v>120</v>
      </c>
      <c r="D400" s="15" t="s">
        <v>157</v>
      </c>
      <c r="E400" s="29" t="s">
        <v>278</v>
      </c>
      <c r="F400" s="29"/>
      <c r="G400" s="10">
        <f>G401+G405+G408</f>
        <v>15983.5</v>
      </c>
      <c r="H400" s="10">
        <f aca="true" t="shared" si="191" ref="H400:R400">H401+H405+H408</f>
        <v>0</v>
      </c>
      <c r="I400" s="10">
        <f t="shared" si="191"/>
        <v>13761.1</v>
      </c>
      <c r="J400" s="10">
        <f t="shared" si="191"/>
        <v>2073.7</v>
      </c>
      <c r="K400" s="10">
        <f t="shared" si="191"/>
        <v>15834.8</v>
      </c>
      <c r="L400" s="10">
        <f t="shared" si="191"/>
        <v>0</v>
      </c>
      <c r="M400" s="10">
        <f t="shared" si="191"/>
        <v>13761.1</v>
      </c>
      <c r="N400" s="10">
        <f t="shared" si="191"/>
        <v>2073.7</v>
      </c>
      <c r="O400" s="10">
        <f t="shared" si="191"/>
        <v>15834.8</v>
      </c>
      <c r="P400" s="10">
        <f t="shared" si="191"/>
        <v>0</v>
      </c>
      <c r="Q400" s="10">
        <f t="shared" si="191"/>
        <v>13761.1</v>
      </c>
      <c r="R400" s="10">
        <f t="shared" si="191"/>
        <v>2073.7</v>
      </c>
    </row>
    <row r="401" spans="1:18" ht="25.5" customHeight="1">
      <c r="A401" s="51" t="s">
        <v>347</v>
      </c>
      <c r="B401" s="29">
        <v>546</v>
      </c>
      <c r="C401" s="15" t="s">
        <v>120</v>
      </c>
      <c r="D401" s="15" t="s">
        <v>157</v>
      </c>
      <c r="E401" s="29" t="s">
        <v>493</v>
      </c>
      <c r="F401" s="29"/>
      <c r="G401" s="10">
        <f>G402+G403+G404</f>
        <v>11821.300000000001</v>
      </c>
      <c r="H401" s="10">
        <f aca="true" t="shared" si="192" ref="H401:R401">H402+H403+H404</f>
        <v>0</v>
      </c>
      <c r="I401" s="10">
        <f t="shared" si="192"/>
        <v>11672.6</v>
      </c>
      <c r="J401" s="10">
        <f t="shared" si="192"/>
        <v>0</v>
      </c>
      <c r="K401" s="10">
        <f t="shared" si="192"/>
        <v>11672.6</v>
      </c>
      <c r="L401" s="10">
        <f t="shared" si="192"/>
        <v>0</v>
      </c>
      <c r="M401" s="10">
        <f t="shared" si="192"/>
        <v>11672.6</v>
      </c>
      <c r="N401" s="10">
        <f t="shared" si="192"/>
        <v>0</v>
      </c>
      <c r="O401" s="10">
        <f t="shared" si="192"/>
        <v>11672.6</v>
      </c>
      <c r="P401" s="10">
        <f t="shared" si="192"/>
        <v>0</v>
      </c>
      <c r="Q401" s="10">
        <f t="shared" si="192"/>
        <v>11672.6</v>
      </c>
      <c r="R401" s="10">
        <f t="shared" si="192"/>
        <v>0</v>
      </c>
    </row>
    <row r="402" spans="1:18" ht="18.75">
      <c r="A402" s="42" t="s">
        <v>675</v>
      </c>
      <c r="B402" s="29">
        <v>546</v>
      </c>
      <c r="C402" s="15" t="s">
        <v>120</v>
      </c>
      <c r="D402" s="15" t="s">
        <v>157</v>
      </c>
      <c r="E402" s="29" t="s">
        <v>493</v>
      </c>
      <c r="F402" s="29">
        <v>110</v>
      </c>
      <c r="G402" s="10">
        <v>11063.2</v>
      </c>
      <c r="H402" s="10"/>
      <c r="I402" s="10">
        <v>10945</v>
      </c>
      <c r="J402" s="10"/>
      <c r="K402" s="10">
        <f>L402+M402+N402</f>
        <v>10945</v>
      </c>
      <c r="L402" s="10"/>
      <c r="M402" s="10">
        <v>10945</v>
      </c>
      <c r="N402" s="10"/>
      <c r="O402" s="10">
        <f>P402+Q402+R402</f>
        <v>10945</v>
      </c>
      <c r="P402" s="18"/>
      <c r="Q402" s="10">
        <v>10945</v>
      </c>
      <c r="R402" s="18"/>
    </row>
    <row r="403" spans="1:18" ht="37.5">
      <c r="A403" s="42" t="s">
        <v>92</v>
      </c>
      <c r="B403" s="29">
        <v>546</v>
      </c>
      <c r="C403" s="15" t="s">
        <v>120</v>
      </c>
      <c r="D403" s="15" t="s">
        <v>157</v>
      </c>
      <c r="E403" s="29" t="s">
        <v>493</v>
      </c>
      <c r="F403" s="29">
        <v>240</v>
      </c>
      <c r="G403" s="10">
        <v>756.1</v>
      </c>
      <c r="H403" s="10"/>
      <c r="I403" s="81">
        <v>726.6</v>
      </c>
      <c r="J403" s="10"/>
      <c r="K403" s="10">
        <f>L403+M403+N403</f>
        <v>726.6</v>
      </c>
      <c r="L403" s="10"/>
      <c r="M403" s="81">
        <v>726.6</v>
      </c>
      <c r="N403" s="10"/>
      <c r="O403" s="10">
        <f>P403+Q403+R403</f>
        <v>726.6</v>
      </c>
      <c r="P403" s="18"/>
      <c r="Q403" s="81">
        <v>726.6</v>
      </c>
      <c r="R403" s="18"/>
    </row>
    <row r="404" spans="1:18" ht="18.75">
      <c r="A404" s="42" t="s">
        <v>175</v>
      </c>
      <c r="B404" s="29">
        <v>546</v>
      </c>
      <c r="C404" s="15" t="s">
        <v>120</v>
      </c>
      <c r="D404" s="15" t="s">
        <v>157</v>
      </c>
      <c r="E404" s="29" t="s">
        <v>493</v>
      </c>
      <c r="F404" s="29">
        <v>850</v>
      </c>
      <c r="G404" s="10">
        <v>2</v>
      </c>
      <c r="H404" s="10"/>
      <c r="I404" s="10">
        <v>1</v>
      </c>
      <c r="J404" s="10"/>
      <c r="K404" s="10">
        <f>L404+M404+N404</f>
        <v>1</v>
      </c>
      <c r="L404" s="10"/>
      <c r="M404" s="10">
        <v>1</v>
      </c>
      <c r="N404" s="10"/>
      <c r="O404" s="10">
        <f>P404+Q404+R404</f>
        <v>1</v>
      </c>
      <c r="P404" s="18"/>
      <c r="Q404" s="10">
        <v>1</v>
      </c>
      <c r="R404" s="18"/>
    </row>
    <row r="405" spans="1:18" ht="37.5">
      <c r="A405" s="42" t="s">
        <v>384</v>
      </c>
      <c r="B405" s="29">
        <v>546</v>
      </c>
      <c r="C405" s="15" t="s">
        <v>120</v>
      </c>
      <c r="D405" s="15" t="s">
        <v>157</v>
      </c>
      <c r="E405" s="29" t="s">
        <v>494</v>
      </c>
      <c r="F405" s="29"/>
      <c r="G405" s="10">
        <f>G406+G407</f>
        <v>2073.7</v>
      </c>
      <c r="H405" s="10">
        <f aca="true" t="shared" si="193" ref="H405:R405">H406+H407</f>
        <v>0</v>
      </c>
      <c r="I405" s="10">
        <f t="shared" si="193"/>
        <v>0</v>
      </c>
      <c r="J405" s="10">
        <f t="shared" si="193"/>
        <v>2073.7</v>
      </c>
      <c r="K405" s="10">
        <f t="shared" si="193"/>
        <v>2073.7</v>
      </c>
      <c r="L405" s="10">
        <f t="shared" si="193"/>
        <v>0</v>
      </c>
      <c r="M405" s="10">
        <f t="shared" si="193"/>
        <v>0</v>
      </c>
      <c r="N405" s="10">
        <f t="shared" si="193"/>
        <v>2073.7</v>
      </c>
      <c r="O405" s="10">
        <f t="shared" si="193"/>
        <v>2073.7</v>
      </c>
      <c r="P405" s="10">
        <f t="shared" si="193"/>
        <v>0</v>
      </c>
      <c r="Q405" s="10">
        <f t="shared" si="193"/>
        <v>0</v>
      </c>
      <c r="R405" s="10">
        <f t="shared" si="193"/>
        <v>2073.7</v>
      </c>
    </row>
    <row r="406" spans="1:18" ht="18.75">
      <c r="A406" s="42" t="s">
        <v>675</v>
      </c>
      <c r="B406" s="29">
        <v>546</v>
      </c>
      <c r="C406" s="15" t="s">
        <v>120</v>
      </c>
      <c r="D406" s="15" t="s">
        <v>157</v>
      </c>
      <c r="E406" s="29" t="s">
        <v>494</v>
      </c>
      <c r="F406" s="29">
        <v>110</v>
      </c>
      <c r="G406" s="10">
        <f>H406+I405+J406</f>
        <v>1998.8</v>
      </c>
      <c r="H406" s="10"/>
      <c r="I406" s="10"/>
      <c r="J406" s="10">
        <v>1998.8</v>
      </c>
      <c r="K406" s="10">
        <f>L406+M406+N406</f>
        <v>1998.8</v>
      </c>
      <c r="L406" s="10"/>
      <c r="M406" s="10"/>
      <c r="N406" s="10">
        <v>1998.8</v>
      </c>
      <c r="O406" s="10">
        <f>P406+Q406+R406</f>
        <v>1998.8</v>
      </c>
      <c r="P406" s="10"/>
      <c r="Q406" s="10"/>
      <c r="R406" s="10">
        <v>1998.8</v>
      </c>
    </row>
    <row r="407" spans="1:18" ht="37.5">
      <c r="A407" s="42" t="s">
        <v>92</v>
      </c>
      <c r="B407" s="29">
        <v>546</v>
      </c>
      <c r="C407" s="15" t="s">
        <v>120</v>
      </c>
      <c r="D407" s="15" t="s">
        <v>157</v>
      </c>
      <c r="E407" s="29" t="s">
        <v>494</v>
      </c>
      <c r="F407" s="29">
        <v>240</v>
      </c>
      <c r="G407" s="10">
        <f>H407+I406+J407</f>
        <v>74.9</v>
      </c>
      <c r="H407" s="10"/>
      <c r="I407" s="10"/>
      <c r="J407" s="10">
        <v>74.9</v>
      </c>
      <c r="K407" s="10">
        <f>L407+M407+N407</f>
        <v>74.9</v>
      </c>
      <c r="L407" s="10"/>
      <c r="M407" s="10"/>
      <c r="N407" s="10">
        <v>74.9</v>
      </c>
      <c r="O407" s="10">
        <f>P407+Q407+R407</f>
        <v>74.9</v>
      </c>
      <c r="P407" s="10"/>
      <c r="Q407" s="10"/>
      <c r="R407" s="10">
        <v>74.9</v>
      </c>
    </row>
    <row r="408" spans="1:18" ht="56.25">
      <c r="A408" s="54" t="s">
        <v>455</v>
      </c>
      <c r="B408" s="29">
        <v>546</v>
      </c>
      <c r="C408" s="15" t="s">
        <v>120</v>
      </c>
      <c r="D408" s="15" t="s">
        <v>157</v>
      </c>
      <c r="E408" s="29" t="s">
        <v>600</v>
      </c>
      <c r="F408" s="29"/>
      <c r="G408" s="10">
        <f>G409</f>
        <v>2088.5</v>
      </c>
      <c r="H408" s="10">
        <f aca="true" t="shared" si="194" ref="H408:R408">H409</f>
        <v>0</v>
      </c>
      <c r="I408" s="10">
        <f t="shared" si="194"/>
        <v>2088.5</v>
      </c>
      <c r="J408" s="10">
        <f t="shared" si="194"/>
        <v>0</v>
      </c>
      <c r="K408" s="10">
        <f t="shared" si="194"/>
        <v>2088.5</v>
      </c>
      <c r="L408" s="10">
        <f t="shared" si="194"/>
        <v>0</v>
      </c>
      <c r="M408" s="10">
        <f t="shared" si="194"/>
        <v>2088.5</v>
      </c>
      <c r="N408" s="10">
        <f t="shared" si="194"/>
        <v>0</v>
      </c>
      <c r="O408" s="10">
        <f t="shared" si="194"/>
        <v>2088.5</v>
      </c>
      <c r="P408" s="10">
        <f t="shared" si="194"/>
        <v>0</v>
      </c>
      <c r="Q408" s="10">
        <f t="shared" si="194"/>
        <v>2088.5</v>
      </c>
      <c r="R408" s="10">
        <f t="shared" si="194"/>
        <v>0</v>
      </c>
    </row>
    <row r="409" spans="1:18" ht="18.75">
      <c r="A409" s="42" t="s">
        <v>675</v>
      </c>
      <c r="B409" s="29">
        <v>546</v>
      </c>
      <c r="C409" s="15" t="s">
        <v>120</v>
      </c>
      <c r="D409" s="15" t="s">
        <v>157</v>
      </c>
      <c r="E409" s="29" t="s">
        <v>600</v>
      </c>
      <c r="F409" s="29">
        <v>110</v>
      </c>
      <c r="G409" s="10">
        <f>H409+I409+J409</f>
        <v>2088.5</v>
      </c>
      <c r="H409" s="10"/>
      <c r="I409" s="10">
        <v>2088.5</v>
      </c>
      <c r="J409" s="10"/>
      <c r="K409" s="10">
        <f>L409+M409+N409</f>
        <v>2088.5</v>
      </c>
      <c r="L409" s="10"/>
      <c r="M409" s="10">
        <v>2088.5</v>
      </c>
      <c r="N409" s="10"/>
      <c r="O409" s="10">
        <f>P409+Q409+R409</f>
        <v>2088.5</v>
      </c>
      <c r="P409" s="10"/>
      <c r="Q409" s="10">
        <v>2088.5</v>
      </c>
      <c r="R409" s="10"/>
    </row>
    <row r="410" spans="1:18" ht="37.5">
      <c r="A410" s="62" t="s">
        <v>588</v>
      </c>
      <c r="B410" s="29">
        <v>546</v>
      </c>
      <c r="C410" s="15" t="s">
        <v>120</v>
      </c>
      <c r="D410" s="15" t="s">
        <v>157</v>
      </c>
      <c r="E410" s="41" t="s">
        <v>581</v>
      </c>
      <c r="F410" s="29"/>
      <c r="G410" s="10">
        <f>G411</f>
        <v>6664.8</v>
      </c>
      <c r="H410" s="10">
        <f aca="true" t="shared" si="195" ref="H410:R410">H411</f>
        <v>6483.5</v>
      </c>
      <c r="I410" s="10">
        <f t="shared" si="195"/>
        <v>65.5</v>
      </c>
      <c r="J410" s="10">
        <f t="shared" si="195"/>
        <v>0</v>
      </c>
      <c r="K410" s="10">
        <f t="shared" si="195"/>
        <v>0</v>
      </c>
      <c r="L410" s="10">
        <f t="shared" si="195"/>
        <v>0</v>
      </c>
      <c r="M410" s="10">
        <f t="shared" si="195"/>
        <v>0</v>
      </c>
      <c r="N410" s="10">
        <f t="shared" si="195"/>
        <v>0</v>
      </c>
      <c r="O410" s="10">
        <f t="shared" si="195"/>
        <v>0</v>
      </c>
      <c r="P410" s="10">
        <f t="shared" si="195"/>
        <v>0</v>
      </c>
      <c r="Q410" s="10">
        <f t="shared" si="195"/>
        <v>0</v>
      </c>
      <c r="R410" s="10">
        <f t="shared" si="195"/>
        <v>0</v>
      </c>
    </row>
    <row r="411" spans="1:18" ht="37.5">
      <c r="A411" s="63" t="s">
        <v>589</v>
      </c>
      <c r="B411" s="29">
        <v>546</v>
      </c>
      <c r="C411" s="15" t="s">
        <v>120</v>
      </c>
      <c r="D411" s="15" t="s">
        <v>157</v>
      </c>
      <c r="E411" s="41" t="s">
        <v>582</v>
      </c>
      <c r="F411" s="29"/>
      <c r="G411" s="10">
        <f>G415+G412</f>
        <v>6664.8</v>
      </c>
      <c r="H411" s="10">
        <f aca="true" t="shared" si="196" ref="H411:O411">H415+H412</f>
        <v>6483.5</v>
      </c>
      <c r="I411" s="10">
        <f t="shared" si="196"/>
        <v>65.5</v>
      </c>
      <c r="J411" s="10">
        <f t="shared" si="196"/>
        <v>0</v>
      </c>
      <c r="K411" s="10">
        <f t="shared" si="196"/>
        <v>0</v>
      </c>
      <c r="L411" s="10">
        <f t="shared" si="196"/>
        <v>0</v>
      </c>
      <c r="M411" s="10">
        <f t="shared" si="196"/>
        <v>0</v>
      </c>
      <c r="N411" s="10">
        <f t="shared" si="196"/>
        <v>0</v>
      </c>
      <c r="O411" s="10">
        <f t="shared" si="196"/>
        <v>0</v>
      </c>
      <c r="P411" s="10">
        <f>P415</f>
        <v>0</v>
      </c>
      <c r="Q411" s="10">
        <f>Q415</f>
        <v>0</v>
      </c>
      <c r="R411" s="10">
        <f>R415</f>
        <v>0</v>
      </c>
    </row>
    <row r="412" spans="1:18" ht="18.75">
      <c r="A412" s="63" t="s">
        <v>659</v>
      </c>
      <c r="B412" s="29">
        <v>546</v>
      </c>
      <c r="C412" s="15" t="s">
        <v>120</v>
      </c>
      <c r="D412" s="15" t="s">
        <v>157</v>
      </c>
      <c r="E412" s="15" t="s">
        <v>658</v>
      </c>
      <c r="F412" s="29"/>
      <c r="G412" s="10">
        <f>G414+G413</f>
        <v>115.8</v>
      </c>
      <c r="H412" s="10">
        <f aca="true" t="shared" si="197" ref="H412:O412">H414+H413</f>
        <v>0</v>
      </c>
      <c r="I412" s="10">
        <f t="shared" si="197"/>
        <v>0</v>
      </c>
      <c r="J412" s="10">
        <f t="shared" si="197"/>
        <v>0</v>
      </c>
      <c r="K412" s="10">
        <f t="shared" si="197"/>
        <v>0</v>
      </c>
      <c r="L412" s="10">
        <f t="shared" si="197"/>
        <v>0</v>
      </c>
      <c r="M412" s="10">
        <f t="shared" si="197"/>
        <v>0</v>
      </c>
      <c r="N412" s="10">
        <f t="shared" si="197"/>
        <v>0</v>
      </c>
      <c r="O412" s="10">
        <f t="shared" si="197"/>
        <v>0</v>
      </c>
      <c r="P412" s="10"/>
      <c r="Q412" s="10"/>
      <c r="R412" s="10"/>
    </row>
    <row r="413" spans="1:18" ht="37.5">
      <c r="A413" s="42" t="s">
        <v>92</v>
      </c>
      <c r="B413" s="29">
        <v>546</v>
      </c>
      <c r="C413" s="15" t="s">
        <v>120</v>
      </c>
      <c r="D413" s="15" t="s">
        <v>157</v>
      </c>
      <c r="E413" s="15" t="s">
        <v>658</v>
      </c>
      <c r="F413" s="29">
        <v>240</v>
      </c>
      <c r="G413" s="10">
        <v>10</v>
      </c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8.75">
      <c r="A414" s="42" t="s">
        <v>353</v>
      </c>
      <c r="B414" s="29">
        <v>546</v>
      </c>
      <c r="C414" s="15" t="s">
        <v>120</v>
      </c>
      <c r="D414" s="15" t="s">
        <v>157</v>
      </c>
      <c r="E414" s="15" t="s">
        <v>658</v>
      </c>
      <c r="F414" s="29">
        <v>410</v>
      </c>
      <c r="G414" s="10">
        <v>105.8</v>
      </c>
      <c r="H414" s="10"/>
      <c r="I414" s="10"/>
      <c r="J414" s="10"/>
      <c r="K414" s="10">
        <v>0</v>
      </c>
      <c r="L414" s="10"/>
      <c r="M414" s="10"/>
      <c r="N414" s="10"/>
      <c r="O414" s="10">
        <v>0</v>
      </c>
      <c r="P414" s="10"/>
      <c r="Q414" s="10"/>
      <c r="R414" s="10"/>
    </row>
    <row r="415" spans="1:18" ht="37.5">
      <c r="A415" s="25" t="s">
        <v>591</v>
      </c>
      <c r="B415" s="29">
        <v>546</v>
      </c>
      <c r="C415" s="15" t="s">
        <v>120</v>
      </c>
      <c r="D415" s="15" t="s">
        <v>157</v>
      </c>
      <c r="E415" s="15" t="s">
        <v>605</v>
      </c>
      <c r="F415" s="29"/>
      <c r="G415" s="10">
        <f>G416</f>
        <v>6549</v>
      </c>
      <c r="H415" s="10">
        <f aca="true" t="shared" si="198" ref="H415:R415">H416</f>
        <v>6483.5</v>
      </c>
      <c r="I415" s="10">
        <f t="shared" si="198"/>
        <v>65.5</v>
      </c>
      <c r="J415" s="10">
        <f t="shared" si="198"/>
        <v>0</v>
      </c>
      <c r="K415" s="10">
        <f t="shared" si="198"/>
        <v>0</v>
      </c>
      <c r="L415" s="10">
        <f t="shared" si="198"/>
        <v>0</v>
      </c>
      <c r="M415" s="10">
        <f t="shared" si="198"/>
        <v>0</v>
      </c>
      <c r="N415" s="10">
        <f t="shared" si="198"/>
        <v>0</v>
      </c>
      <c r="O415" s="10">
        <f t="shared" si="198"/>
        <v>0</v>
      </c>
      <c r="P415" s="10">
        <f t="shared" si="198"/>
        <v>0</v>
      </c>
      <c r="Q415" s="10">
        <f t="shared" si="198"/>
        <v>0</v>
      </c>
      <c r="R415" s="10">
        <f t="shared" si="198"/>
        <v>0</v>
      </c>
    </row>
    <row r="416" spans="1:18" ht="18.75">
      <c r="A416" s="42" t="s">
        <v>353</v>
      </c>
      <c r="B416" s="29">
        <v>546</v>
      </c>
      <c r="C416" s="15" t="s">
        <v>120</v>
      </c>
      <c r="D416" s="15" t="s">
        <v>157</v>
      </c>
      <c r="E416" s="15" t="s">
        <v>605</v>
      </c>
      <c r="F416" s="29">
        <v>410</v>
      </c>
      <c r="G416" s="10">
        <f>H416+I416+J416</f>
        <v>6549</v>
      </c>
      <c r="H416" s="10">
        <v>6483.5</v>
      </c>
      <c r="I416" s="10">
        <v>65.5</v>
      </c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8.75">
      <c r="A417" s="42" t="s">
        <v>162</v>
      </c>
      <c r="B417" s="29">
        <v>546</v>
      </c>
      <c r="C417" s="15" t="s">
        <v>120</v>
      </c>
      <c r="D417" s="15" t="s">
        <v>157</v>
      </c>
      <c r="E417" s="39" t="s">
        <v>234</v>
      </c>
      <c r="F417" s="15"/>
      <c r="G417" s="10">
        <f>G420+G418</f>
        <v>5107.3</v>
      </c>
      <c r="H417" s="10">
        <f aca="true" t="shared" si="199" ref="H417:R417">H420+H418</f>
        <v>5367</v>
      </c>
      <c r="I417" s="10">
        <f t="shared" si="199"/>
        <v>0</v>
      </c>
      <c r="J417" s="10">
        <f t="shared" si="199"/>
        <v>0</v>
      </c>
      <c r="K417" s="10">
        <f t="shared" si="199"/>
        <v>4951.8</v>
      </c>
      <c r="L417" s="10">
        <f t="shared" si="199"/>
        <v>4951.8</v>
      </c>
      <c r="M417" s="10">
        <f t="shared" si="199"/>
        <v>0</v>
      </c>
      <c r="N417" s="10">
        <f t="shared" si="199"/>
        <v>0</v>
      </c>
      <c r="O417" s="10">
        <f t="shared" si="199"/>
        <v>4951.8</v>
      </c>
      <c r="P417" s="10">
        <f t="shared" si="199"/>
        <v>4951.8</v>
      </c>
      <c r="Q417" s="10">
        <f t="shared" si="199"/>
        <v>0</v>
      </c>
      <c r="R417" s="10">
        <f t="shared" si="199"/>
        <v>0</v>
      </c>
    </row>
    <row r="418" spans="1:18" ht="96.75" customHeight="1">
      <c r="A418" s="49" t="s">
        <v>642</v>
      </c>
      <c r="B418" s="29">
        <v>546</v>
      </c>
      <c r="C418" s="15" t="s">
        <v>120</v>
      </c>
      <c r="D418" s="15" t="s">
        <v>157</v>
      </c>
      <c r="E418" s="39" t="s">
        <v>640</v>
      </c>
      <c r="F418" s="15"/>
      <c r="G418" s="10">
        <f>G419</f>
        <v>415.2</v>
      </c>
      <c r="H418" s="10">
        <f aca="true" t="shared" si="200" ref="H418:R418">H419</f>
        <v>415.2</v>
      </c>
      <c r="I418" s="10">
        <f t="shared" si="200"/>
        <v>0</v>
      </c>
      <c r="J418" s="10">
        <f t="shared" si="200"/>
        <v>0</v>
      </c>
      <c r="K418" s="10">
        <f t="shared" si="200"/>
        <v>0</v>
      </c>
      <c r="L418" s="10">
        <f t="shared" si="200"/>
        <v>0</v>
      </c>
      <c r="M418" s="10">
        <f t="shared" si="200"/>
        <v>0</v>
      </c>
      <c r="N418" s="10">
        <f t="shared" si="200"/>
        <v>0</v>
      </c>
      <c r="O418" s="10">
        <f t="shared" si="200"/>
        <v>0</v>
      </c>
      <c r="P418" s="10">
        <f t="shared" si="200"/>
        <v>0</v>
      </c>
      <c r="Q418" s="10">
        <f t="shared" si="200"/>
        <v>0</v>
      </c>
      <c r="R418" s="10">
        <f t="shared" si="200"/>
        <v>0</v>
      </c>
    </row>
    <row r="419" spans="1:18" ht="46.5" customHeight="1">
      <c r="A419" s="42" t="s">
        <v>92</v>
      </c>
      <c r="B419" s="29">
        <v>546</v>
      </c>
      <c r="C419" s="15" t="s">
        <v>120</v>
      </c>
      <c r="D419" s="15" t="s">
        <v>157</v>
      </c>
      <c r="E419" s="39" t="s">
        <v>640</v>
      </c>
      <c r="F419" s="15" t="s">
        <v>177</v>
      </c>
      <c r="G419" s="10">
        <f>H419+I419+J419</f>
        <v>415.2</v>
      </c>
      <c r="H419" s="10">
        <v>415.2</v>
      </c>
      <c r="I419" s="10"/>
      <c r="J419" s="10"/>
      <c r="K419" s="10">
        <f>L419+M419+N419</f>
        <v>0</v>
      </c>
      <c r="L419" s="10"/>
      <c r="M419" s="10"/>
      <c r="N419" s="10"/>
      <c r="O419" s="10">
        <f>P419+Q419+R419</f>
        <v>0</v>
      </c>
      <c r="P419" s="10"/>
      <c r="Q419" s="10"/>
      <c r="R419" s="10"/>
    </row>
    <row r="420" spans="1:18" ht="99.75" customHeight="1">
      <c r="A420" s="42" t="s">
        <v>97</v>
      </c>
      <c r="B420" s="29">
        <v>546</v>
      </c>
      <c r="C420" s="15" t="s">
        <v>120</v>
      </c>
      <c r="D420" s="15" t="s">
        <v>157</v>
      </c>
      <c r="E420" s="39" t="s">
        <v>248</v>
      </c>
      <c r="F420" s="15"/>
      <c r="G420" s="10">
        <f>G421</f>
        <v>4692.1</v>
      </c>
      <c r="H420" s="10">
        <f aca="true" t="shared" si="201" ref="H420:R420">H421</f>
        <v>4951.8</v>
      </c>
      <c r="I420" s="10">
        <f t="shared" si="201"/>
        <v>0</v>
      </c>
      <c r="J420" s="10">
        <f t="shared" si="201"/>
        <v>0</v>
      </c>
      <c r="K420" s="10">
        <f t="shared" si="201"/>
        <v>4951.8</v>
      </c>
      <c r="L420" s="10">
        <f t="shared" si="201"/>
        <v>4951.8</v>
      </c>
      <c r="M420" s="10">
        <f t="shared" si="201"/>
        <v>0</v>
      </c>
      <c r="N420" s="10">
        <f t="shared" si="201"/>
        <v>0</v>
      </c>
      <c r="O420" s="10">
        <f t="shared" si="201"/>
        <v>4951.8</v>
      </c>
      <c r="P420" s="10">
        <f t="shared" si="201"/>
        <v>4951.8</v>
      </c>
      <c r="Q420" s="10">
        <f t="shared" si="201"/>
        <v>0</v>
      </c>
      <c r="R420" s="10">
        <f t="shared" si="201"/>
        <v>0</v>
      </c>
    </row>
    <row r="421" spans="1:18" ht="18.75">
      <c r="A421" s="42" t="s">
        <v>190</v>
      </c>
      <c r="B421" s="29">
        <v>546</v>
      </c>
      <c r="C421" s="15" t="s">
        <v>120</v>
      </c>
      <c r="D421" s="15" t="s">
        <v>157</v>
      </c>
      <c r="E421" s="39" t="s">
        <v>248</v>
      </c>
      <c r="F421" s="15" t="s">
        <v>189</v>
      </c>
      <c r="G421" s="10">
        <v>4692.1</v>
      </c>
      <c r="H421" s="10">
        <v>4951.8</v>
      </c>
      <c r="I421" s="10"/>
      <c r="J421" s="10"/>
      <c r="K421" s="10">
        <f>L421+M421+N421</f>
        <v>4951.8</v>
      </c>
      <c r="L421" s="10">
        <v>4951.8</v>
      </c>
      <c r="M421" s="10"/>
      <c r="N421" s="10"/>
      <c r="O421" s="10">
        <f>P421+Q421+R421</f>
        <v>4951.8</v>
      </c>
      <c r="P421" s="18">
        <v>4951.8</v>
      </c>
      <c r="Q421" s="18"/>
      <c r="R421" s="18"/>
    </row>
    <row r="422" spans="1:18" ht="37.5">
      <c r="A422" s="42" t="s">
        <v>204</v>
      </c>
      <c r="B422" s="29">
        <v>546</v>
      </c>
      <c r="C422" s="15" t="s">
        <v>120</v>
      </c>
      <c r="D422" s="15" t="s">
        <v>157</v>
      </c>
      <c r="E422" s="29" t="s">
        <v>249</v>
      </c>
      <c r="F422" s="15"/>
      <c r="G422" s="10">
        <f>G423</f>
        <v>146.5</v>
      </c>
      <c r="H422" s="10">
        <f aca="true" t="shared" si="202" ref="H422:R422">H423</f>
        <v>0</v>
      </c>
      <c r="I422" s="10">
        <f t="shared" si="202"/>
        <v>157</v>
      </c>
      <c r="J422" s="10">
        <f t="shared" si="202"/>
        <v>0</v>
      </c>
      <c r="K422" s="10">
        <f t="shared" si="202"/>
        <v>146.5</v>
      </c>
      <c r="L422" s="10">
        <f t="shared" si="202"/>
        <v>0</v>
      </c>
      <c r="M422" s="10">
        <f t="shared" si="202"/>
        <v>146.5</v>
      </c>
      <c r="N422" s="10">
        <f t="shared" si="202"/>
        <v>0</v>
      </c>
      <c r="O422" s="10">
        <f t="shared" si="202"/>
        <v>146.5</v>
      </c>
      <c r="P422" s="10">
        <f t="shared" si="202"/>
        <v>0</v>
      </c>
      <c r="Q422" s="10">
        <f t="shared" si="202"/>
        <v>146.5</v>
      </c>
      <c r="R422" s="10">
        <f t="shared" si="202"/>
        <v>0</v>
      </c>
    </row>
    <row r="423" spans="1:18" ht="18.75">
      <c r="A423" s="42" t="s">
        <v>148</v>
      </c>
      <c r="B423" s="29">
        <v>546</v>
      </c>
      <c r="C423" s="15" t="s">
        <v>120</v>
      </c>
      <c r="D423" s="15" t="s">
        <v>157</v>
      </c>
      <c r="E423" s="29" t="s">
        <v>276</v>
      </c>
      <c r="F423" s="15"/>
      <c r="G423" s="10">
        <f>G424+G425</f>
        <v>146.5</v>
      </c>
      <c r="H423" s="10">
        <f aca="true" t="shared" si="203" ref="H423:R423">H424+H425</f>
        <v>0</v>
      </c>
      <c r="I423" s="10">
        <f t="shared" si="203"/>
        <v>157</v>
      </c>
      <c r="J423" s="10">
        <f t="shared" si="203"/>
        <v>0</v>
      </c>
      <c r="K423" s="10">
        <f t="shared" si="203"/>
        <v>146.5</v>
      </c>
      <c r="L423" s="10">
        <f t="shared" si="203"/>
        <v>0</v>
      </c>
      <c r="M423" s="10">
        <f t="shared" si="203"/>
        <v>146.5</v>
      </c>
      <c r="N423" s="10">
        <f t="shared" si="203"/>
        <v>0</v>
      </c>
      <c r="O423" s="10">
        <f t="shared" si="203"/>
        <v>146.5</v>
      </c>
      <c r="P423" s="10">
        <f t="shared" si="203"/>
        <v>0</v>
      </c>
      <c r="Q423" s="10">
        <f t="shared" si="203"/>
        <v>146.5</v>
      </c>
      <c r="R423" s="10">
        <f t="shared" si="203"/>
        <v>0</v>
      </c>
    </row>
    <row r="424" spans="1:18" ht="37.5">
      <c r="A424" s="42" t="s">
        <v>92</v>
      </c>
      <c r="B424" s="29">
        <v>546</v>
      </c>
      <c r="C424" s="15" t="s">
        <v>120</v>
      </c>
      <c r="D424" s="15" t="s">
        <v>157</v>
      </c>
      <c r="E424" s="29" t="s">
        <v>276</v>
      </c>
      <c r="F424" s="15" t="s">
        <v>177</v>
      </c>
      <c r="G424" s="10">
        <v>55</v>
      </c>
      <c r="H424" s="10"/>
      <c r="I424" s="10">
        <v>65.5</v>
      </c>
      <c r="J424" s="10"/>
      <c r="K424" s="10">
        <f>L424+M424+N424</f>
        <v>55</v>
      </c>
      <c r="L424" s="10"/>
      <c r="M424" s="10">
        <v>55</v>
      </c>
      <c r="N424" s="10"/>
      <c r="O424" s="10">
        <f>P424+Q424+R424</f>
        <v>55</v>
      </c>
      <c r="P424" s="86"/>
      <c r="Q424" s="86">
        <v>55</v>
      </c>
      <c r="R424" s="86"/>
    </row>
    <row r="425" spans="1:18" ht="18.75">
      <c r="A425" s="42" t="s">
        <v>175</v>
      </c>
      <c r="B425" s="29">
        <v>546</v>
      </c>
      <c r="C425" s="15" t="s">
        <v>120</v>
      </c>
      <c r="D425" s="15" t="s">
        <v>157</v>
      </c>
      <c r="E425" s="29" t="s">
        <v>276</v>
      </c>
      <c r="F425" s="15" t="s">
        <v>176</v>
      </c>
      <c r="G425" s="10">
        <f>H425+I425+J425</f>
        <v>91.5</v>
      </c>
      <c r="H425" s="10"/>
      <c r="I425" s="10">
        <v>91.5</v>
      </c>
      <c r="J425" s="10"/>
      <c r="K425" s="10">
        <f>L425+M425+N425</f>
        <v>91.5</v>
      </c>
      <c r="L425" s="10"/>
      <c r="M425" s="10">
        <v>91.5</v>
      </c>
      <c r="N425" s="10"/>
      <c r="O425" s="10">
        <f>P425+Q425+R425</f>
        <v>91.5</v>
      </c>
      <c r="P425" s="86"/>
      <c r="Q425" s="86">
        <v>91.5</v>
      </c>
      <c r="R425" s="86"/>
    </row>
    <row r="426" spans="1:18" ht="37.5">
      <c r="A426" s="42" t="s">
        <v>205</v>
      </c>
      <c r="B426" s="29">
        <v>546</v>
      </c>
      <c r="C426" s="15" t="s">
        <v>123</v>
      </c>
      <c r="D426" s="15" t="s">
        <v>400</v>
      </c>
      <c r="E426" s="29"/>
      <c r="F426" s="15"/>
      <c r="G426" s="10">
        <f>G436+G445+G427</f>
        <v>691.8</v>
      </c>
      <c r="H426" s="10">
        <f aca="true" t="shared" si="204" ref="H426:R426">H436+H445+H427</f>
        <v>276.6</v>
      </c>
      <c r="I426" s="10">
        <f t="shared" si="204"/>
        <v>330.8</v>
      </c>
      <c r="J426" s="10">
        <f t="shared" si="204"/>
        <v>54.7</v>
      </c>
      <c r="K426" s="10">
        <f t="shared" si="204"/>
        <v>662.1</v>
      </c>
      <c r="L426" s="10">
        <f t="shared" si="204"/>
        <v>276.6</v>
      </c>
      <c r="M426" s="10">
        <f t="shared" si="204"/>
        <v>330.8</v>
      </c>
      <c r="N426" s="10">
        <f t="shared" si="204"/>
        <v>54.7</v>
      </c>
      <c r="O426" s="10">
        <f t="shared" si="204"/>
        <v>662.1</v>
      </c>
      <c r="P426" s="10" t="e">
        <f t="shared" si="204"/>
        <v>#REF!</v>
      </c>
      <c r="Q426" s="10" t="e">
        <f t="shared" si="204"/>
        <v>#REF!</v>
      </c>
      <c r="R426" s="10" t="e">
        <f t="shared" si="204"/>
        <v>#REF!</v>
      </c>
    </row>
    <row r="427" spans="1:18" ht="18.75">
      <c r="A427" s="42" t="s">
        <v>646</v>
      </c>
      <c r="B427" s="29">
        <v>546</v>
      </c>
      <c r="C427" s="15" t="s">
        <v>123</v>
      </c>
      <c r="D427" s="15" t="s">
        <v>125</v>
      </c>
      <c r="E427" s="15"/>
      <c r="F427" s="10"/>
      <c r="G427" s="10">
        <f>G431+G428</f>
        <v>87.4</v>
      </c>
      <c r="H427" s="10">
        <f aca="true" t="shared" si="205" ref="H427:R427">H431+H428</f>
        <v>0</v>
      </c>
      <c r="I427" s="10">
        <f t="shared" si="205"/>
        <v>60</v>
      </c>
      <c r="J427" s="10">
        <f t="shared" si="205"/>
        <v>27.4</v>
      </c>
      <c r="K427" s="10">
        <f t="shared" si="205"/>
        <v>87.4</v>
      </c>
      <c r="L427" s="10">
        <f t="shared" si="205"/>
        <v>0</v>
      </c>
      <c r="M427" s="10">
        <f t="shared" si="205"/>
        <v>60</v>
      </c>
      <c r="N427" s="10">
        <f t="shared" si="205"/>
        <v>27.4</v>
      </c>
      <c r="O427" s="10">
        <f t="shared" si="205"/>
        <v>87.4</v>
      </c>
      <c r="P427" s="10">
        <f t="shared" si="205"/>
        <v>0</v>
      </c>
      <c r="Q427" s="10">
        <f t="shared" si="205"/>
        <v>60</v>
      </c>
      <c r="R427" s="10">
        <f t="shared" si="205"/>
        <v>27.4</v>
      </c>
    </row>
    <row r="428" spans="1:18" ht="37.5">
      <c r="A428" s="42" t="s">
        <v>221</v>
      </c>
      <c r="B428" s="29">
        <v>546</v>
      </c>
      <c r="C428" s="15" t="s">
        <v>648</v>
      </c>
      <c r="D428" s="15" t="s">
        <v>125</v>
      </c>
      <c r="E428" s="29" t="s">
        <v>250</v>
      </c>
      <c r="F428" s="12"/>
      <c r="G428" s="10">
        <f>G429</f>
        <v>60</v>
      </c>
      <c r="H428" s="10">
        <f aca="true" t="shared" si="206" ref="H428:R429">H429</f>
        <v>0</v>
      </c>
      <c r="I428" s="10">
        <f t="shared" si="206"/>
        <v>60</v>
      </c>
      <c r="J428" s="10">
        <f t="shared" si="206"/>
        <v>0</v>
      </c>
      <c r="K428" s="10">
        <f t="shared" si="206"/>
        <v>60</v>
      </c>
      <c r="L428" s="10">
        <f t="shared" si="206"/>
        <v>0</v>
      </c>
      <c r="M428" s="10">
        <f t="shared" si="206"/>
        <v>60</v>
      </c>
      <c r="N428" s="10">
        <f t="shared" si="206"/>
        <v>0</v>
      </c>
      <c r="O428" s="10">
        <f t="shared" si="206"/>
        <v>60</v>
      </c>
      <c r="P428" s="10">
        <f t="shared" si="206"/>
        <v>0</v>
      </c>
      <c r="Q428" s="10">
        <f t="shared" si="206"/>
        <v>60</v>
      </c>
      <c r="R428" s="10">
        <f t="shared" si="206"/>
        <v>0</v>
      </c>
    </row>
    <row r="429" spans="1:18" ht="93.75">
      <c r="A429" s="42" t="s">
        <v>647</v>
      </c>
      <c r="B429" s="29">
        <v>546</v>
      </c>
      <c r="C429" s="15" t="s">
        <v>123</v>
      </c>
      <c r="D429" s="15" t="s">
        <v>125</v>
      </c>
      <c r="E429" s="29" t="s">
        <v>88</v>
      </c>
      <c r="F429" s="12"/>
      <c r="G429" s="10">
        <f>G430</f>
        <v>60</v>
      </c>
      <c r="H429" s="10">
        <f t="shared" si="206"/>
        <v>0</v>
      </c>
      <c r="I429" s="10">
        <f t="shared" si="206"/>
        <v>60</v>
      </c>
      <c r="J429" s="10">
        <f t="shared" si="206"/>
        <v>0</v>
      </c>
      <c r="K429" s="10">
        <f t="shared" si="206"/>
        <v>60</v>
      </c>
      <c r="L429" s="10">
        <f t="shared" si="206"/>
        <v>0</v>
      </c>
      <c r="M429" s="10">
        <f t="shared" si="206"/>
        <v>60</v>
      </c>
      <c r="N429" s="10">
        <f t="shared" si="206"/>
        <v>0</v>
      </c>
      <c r="O429" s="10">
        <f t="shared" si="206"/>
        <v>60</v>
      </c>
      <c r="P429" s="10">
        <f t="shared" si="206"/>
        <v>0</v>
      </c>
      <c r="Q429" s="10">
        <f t="shared" si="206"/>
        <v>60</v>
      </c>
      <c r="R429" s="10">
        <f t="shared" si="206"/>
        <v>0</v>
      </c>
    </row>
    <row r="430" spans="1:18" ht="37.5">
      <c r="A430" s="42" t="s">
        <v>92</v>
      </c>
      <c r="B430" s="29">
        <v>546</v>
      </c>
      <c r="C430" s="15" t="s">
        <v>123</v>
      </c>
      <c r="D430" s="15" t="s">
        <v>125</v>
      </c>
      <c r="E430" s="29" t="s">
        <v>88</v>
      </c>
      <c r="F430" s="15" t="s">
        <v>177</v>
      </c>
      <c r="G430" s="10">
        <f>H430+I430+J430</f>
        <v>60</v>
      </c>
      <c r="H430" s="10"/>
      <c r="I430" s="10">
        <v>60</v>
      </c>
      <c r="J430" s="10"/>
      <c r="K430" s="10">
        <f>L430+M430+N430</f>
        <v>60</v>
      </c>
      <c r="L430" s="10"/>
      <c r="M430" s="10">
        <v>60</v>
      </c>
      <c r="N430" s="10"/>
      <c r="O430" s="10">
        <f>P430+Q430+R430</f>
        <v>60</v>
      </c>
      <c r="P430" s="86"/>
      <c r="Q430" s="88">
        <v>60</v>
      </c>
      <c r="R430" s="86"/>
    </row>
    <row r="431" spans="1:18" ht="18.75">
      <c r="A431" s="42" t="s">
        <v>339</v>
      </c>
      <c r="B431" s="29">
        <v>546</v>
      </c>
      <c r="C431" s="15" t="s">
        <v>123</v>
      </c>
      <c r="D431" s="15" t="s">
        <v>125</v>
      </c>
      <c r="E431" s="29" t="s">
        <v>235</v>
      </c>
      <c r="F431" s="12"/>
      <c r="G431" s="10">
        <f>G432</f>
        <v>27.4</v>
      </c>
      <c r="H431" s="10">
        <f aca="true" t="shared" si="207" ref="H431:R432">H432</f>
        <v>0</v>
      </c>
      <c r="I431" s="10">
        <f t="shared" si="207"/>
        <v>0</v>
      </c>
      <c r="J431" s="10">
        <f t="shared" si="207"/>
        <v>27.4</v>
      </c>
      <c r="K431" s="10">
        <f t="shared" si="207"/>
        <v>27.4</v>
      </c>
      <c r="L431" s="10">
        <f t="shared" si="207"/>
        <v>0</v>
      </c>
      <c r="M431" s="10">
        <f t="shared" si="207"/>
        <v>0</v>
      </c>
      <c r="N431" s="10">
        <f t="shared" si="207"/>
        <v>27.4</v>
      </c>
      <c r="O431" s="10">
        <f t="shared" si="207"/>
        <v>27.4</v>
      </c>
      <c r="P431" s="10">
        <f t="shared" si="207"/>
        <v>0</v>
      </c>
      <c r="Q431" s="10">
        <f t="shared" si="207"/>
        <v>0</v>
      </c>
      <c r="R431" s="10">
        <f t="shared" si="207"/>
        <v>27.4</v>
      </c>
    </row>
    <row r="432" spans="1:18" ht="37.5">
      <c r="A432" s="42" t="s">
        <v>230</v>
      </c>
      <c r="B432" s="29">
        <v>546</v>
      </c>
      <c r="C432" s="15" t="s">
        <v>123</v>
      </c>
      <c r="D432" s="15" t="s">
        <v>125</v>
      </c>
      <c r="E432" s="29" t="s">
        <v>236</v>
      </c>
      <c r="F432" s="12"/>
      <c r="G432" s="10">
        <f>G433</f>
        <v>27.4</v>
      </c>
      <c r="H432" s="10">
        <f t="shared" si="207"/>
        <v>0</v>
      </c>
      <c r="I432" s="10">
        <f t="shared" si="207"/>
        <v>0</v>
      </c>
      <c r="J432" s="10">
        <f t="shared" si="207"/>
        <v>27.4</v>
      </c>
      <c r="K432" s="10">
        <f t="shared" si="207"/>
        <v>27.4</v>
      </c>
      <c r="L432" s="10">
        <f t="shared" si="207"/>
        <v>0</v>
      </c>
      <c r="M432" s="10">
        <f t="shared" si="207"/>
        <v>0</v>
      </c>
      <c r="N432" s="10">
        <f t="shared" si="207"/>
        <v>27.4</v>
      </c>
      <c r="O432" s="10">
        <f t="shared" si="207"/>
        <v>27.4</v>
      </c>
      <c r="P432" s="10">
        <f t="shared" si="207"/>
        <v>0</v>
      </c>
      <c r="Q432" s="10">
        <f t="shared" si="207"/>
        <v>0</v>
      </c>
      <c r="R432" s="10">
        <f t="shared" si="207"/>
        <v>27.4</v>
      </c>
    </row>
    <row r="433" spans="1:18" ht="138.75" customHeight="1">
      <c r="A433" s="42" t="s">
        <v>652</v>
      </c>
      <c r="B433" s="29">
        <v>546</v>
      </c>
      <c r="C433" s="15" t="s">
        <v>123</v>
      </c>
      <c r="D433" s="15" t="s">
        <v>125</v>
      </c>
      <c r="E433" s="29" t="s">
        <v>251</v>
      </c>
      <c r="F433" s="12"/>
      <c r="G433" s="10">
        <f>G434+G435</f>
        <v>27.4</v>
      </c>
      <c r="H433" s="10">
        <f aca="true" t="shared" si="208" ref="H433:R433">H434+H435</f>
        <v>0</v>
      </c>
      <c r="I433" s="10">
        <f t="shared" si="208"/>
        <v>0</v>
      </c>
      <c r="J433" s="10">
        <f t="shared" si="208"/>
        <v>27.4</v>
      </c>
      <c r="K433" s="10">
        <f t="shared" si="208"/>
        <v>27.4</v>
      </c>
      <c r="L433" s="10">
        <f t="shared" si="208"/>
        <v>0</v>
      </c>
      <c r="M433" s="10">
        <f t="shared" si="208"/>
        <v>0</v>
      </c>
      <c r="N433" s="10">
        <f t="shared" si="208"/>
        <v>27.4</v>
      </c>
      <c r="O433" s="10">
        <f t="shared" si="208"/>
        <v>27.4</v>
      </c>
      <c r="P433" s="10">
        <f t="shared" si="208"/>
        <v>0</v>
      </c>
      <c r="Q433" s="10">
        <f t="shared" si="208"/>
        <v>0</v>
      </c>
      <c r="R433" s="10">
        <f t="shared" si="208"/>
        <v>27.4</v>
      </c>
    </row>
    <row r="434" spans="1:18" ht="37.5">
      <c r="A434" s="42" t="s">
        <v>173</v>
      </c>
      <c r="B434" s="29">
        <v>546</v>
      </c>
      <c r="C434" s="15" t="s">
        <v>123</v>
      </c>
      <c r="D434" s="15" t="s">
        <v>125</v>
      </c>
      <c r="E434" s="29" t="s">
        <v>251</v>
      </c>
      <c r="F434" s="15" t="s">
        <v>174</v>
      </c>
      <c r="G434" s="10">
        <f>H434+I434+J434</f>
        <v>19.2</v>
      </c>
      <c r="H434" s="13"/>
      <c r="I434" s="13"/>
      <c r="J434" s="10">
        <v>19.2</v>
      </c>
      <c r="K434" s="10">
        <f>L434+M434+N434</f>
        <v>19.2</v>
      </c>
      <c r="L434" s="13"/>
      <c r="M434" s="10"/>
      <c r="N434" s="13">
        <v>19.2</v>
      </c>
      <c r="O434" s="10">
        <f>P434+Q434+R434</f>
        <v>19.2</v>
      </c>
      <c r="P434" s="13"/>
      <c r="Q434" s="13"/>
      <c r="R434" s="13">
        <v>19.2</v>
      </c>
    </row>
    <row r="435" spans="1:18" ht="37.5">
      <c r="A435" s="42" t="s">
        <v>92</v>
      </c>
      <c r="B435" s="29">
        <v>546</v>
      </c>
      <c r="C435" s="15" t="s">
        <v>123</v>
      </c>
      <c r="D435" s="15" t="s">
        <v>125</v>
      </c>
      <c r="E435" s="29" t="s">
        <v>251</v>
      </c>
      <c r="F435" s="15" t="s">
        <v>177</v>
      </c>
      <c r="G435" s="10">
        <f>H435+I435+J435</f>
        <v>8.2</v>
      </c>
      <c r="H435" s="13"/>
      <c r="I435" s="13"/>
      <c r="J435" s="10">
        <v>8.2</v>
      </c>
      <c r="K435" s="10">
        <f>L435+M435+N435</f>
        <v>8.2</v>
      </c>
      <c r="L435" s="13"/>
      <c r="M435" s="10"/>
      <c r="N435" s="13">
        <v>8.2</v>
      </c>
      <c r="O435" s="10">
        <f>P435+Q435+R435</f>
        <v>8.2</v>
      </c>
      <c r="P435" s="13"/>
      <c r="Q435" s="13"/>
      <c r="R435" s="13">
        <v>8.2</v>
      </c>
    </row>
    <row r="436" spans="1:18" ht="37.5">
      <c r="A436" s="42" t="s">
        <v>636</v>
      </c>
      <c r="B436" s="29">
        <v>546</v>
      </c>
      <c r="C436" s="15" t="s">
        <v>123</v>
      </c>
      <c r="D436" s="15" t="s">
        <v>126</v>
      </c>
      <c r="E436" s="29"/>
      <c r="F436" s="15"/>
      <c r="G436" s="10">
        <f>G437+G440</f>
        <v>227.3</v>
      </c>
      <c r="H436" s="10">
        <f aca="true" t="shared" si="209" ref="H436:R436">H437+H440</f>
        <v>0</v>
      </c>
      <c r="I436" s="10">
        <f t="shared" si="209"/>
        <v>200</v>
      </c>
      <c r="J436" s="10">
        <f t="shared" si="209"/>
        <v>27.3</v>
      </c>
      <c r="K436" s="10">
        <f t="shared" si="209"/>
        <v>227.3</v>
      </c>
      <c r="L436" s="10">
        <f t="shared" si="209"/>
        <v>0</v>
      </c>
      <c r="M436" s="10">
        <f t="shared" si="209"/>
        <v>200</v>
      </c>
      <c r="N436" s="10">
        <f t="shared" si="209"/>
        <v>27.3</v>
      </c>
      <c r="O436" s="10">
        <f t="shared" si="209"/>
        <v>227.3</v>
      </c>
      <c r="P436" s="10">
        <f t="shared" si="209"/>
        <v>0</v>
      </c>
      <c r="Q436" s="10">
        <f t="shared" si="209"/>
        <v>200</v>
      </c>
      <c r="R436" s="10">
        <f t="shared" si="209"/>
        <v>27.3</v>
      </c>
    </row>
    <row r="437" spans="1:18" ht="37.5">
      <c r="A437" s="42" t="s">
        <v>221</v>
      </c>
      <c r="B437" s="29">
        <v>546</v>
      </c>
      <c r="C437" s="15" t="s">
        <v>123</v>
      </c>
      <c r="D437" s="15" t="s">
        <v>126</v>
      </c>
      <c r="E437" s="29" t="s">
        <v>250</v>
      </c>
      <c r="F437" s="15"/>
      <c r="G437" s="10">
        <f>G438</f>
        <v>200</v>
      </c>
      <c r="H437" s="10">
        <f aca="true" t="shared" si="210" ref="H437:R438">H438</f>
        <v>0</v>
      </c>
      <c r="I437" s="10">
        <f t="shared" si="210"/>
        <v>200</v>
      </c>
      <c r="J437" s="10">
        <f t="shared" si="210"/>
        <v>0</v>
      </c>
      <c r="K437" s="10">
        <f t="shared" si="210"/>
        <v>200</v>
      </c>
      <c r="L437" s="10">
        <f t="shared" si="210"/>
        <v>0</v>
      </c>
      <c r="M437" s="10">
        <f t="shared" si="210"/>
        <v>200</v>
      </c>
      <c r="N437" s="10">
        <f t="shared" si="210"/>
        <v>0</v>
      </c>
      <c r="O437" s="10">
        <f t="shared" si="210"/>
        <v>200</v>
      </c>
      <c r="P437" s="10">
        <f t="shared" si="210"/>
        <v>0</v>
      </c>
      <c r="Q437" s="10">
        <f t="shared" si="210"/>
        <v>200</v>
      </c>
      <c r="R437" s="10">
        <f t="shared" si="210"/>
        <v>0</v>
      </c>
    </row>
    <row r="438" spans="1:18" ht="82.5" customHeight="1">
      <c r="A438" s="42" t="s">
        <v>610</v>
      </c>
      <c r="B438" s="29">
        <v>546</v>
      </c>
      <c r="C438" s="15" t="s">
        <v>123</v>
      </c>
      <c r="D438" s="15" t="s">
        <v>126</v>
      </c>
      <c r="E438" s="29" t="s">
        <v>88</v>
      </c>
      <c r="F438" s="15"/>
      <c r="G438" s="10">
        <f>G439</f>
        <v>200</v>
      </c>
      <c r="H438" s="10">
        <f t="shared" si="210"/>
        <v>0</v>
      </c>
      <c r="I438" s="10">
        <f t="shared" si="210"/>
        <v>200</v>
      </c>
      <c r="J438" s="10">
        <f t="shared" si="210"/>
        <v>0</v>
      </c>
      <c r="K438" s="10">
        <f t="shared" si="210"/>
        <v>200</v>
      </c>
      <c r="L438" s="10">
        <f t="shared" si="210"/>
        <v>0</v>
      </c>
      <c r="M438" s="10">
        <f t="shared" si="210"/>
        <v>200</v>
      </c>
      <c r="N438" s="10">
        <f t="shared" si="210"/>
        <v>0</v>
      </c>
      <c r="O438" s="10">
        <f t="shared" si="210"/>
        <v>200</v>
      </c>
      <c r="P438" s="10">
        <f t="shared" si="210"/>
        <v>0</v>
      </c>
      <c r="Q438" s="10">
        <f t="shared" si="210"/>
        <v>200</v>
      </c>
      <c r="R438" s="10">
        <f t="shared" si="210"/>
        <v>0</v>
      </c>
    </row>
    <row r="439" spans="1:18" ht="37.5">
      <c r="A439" s="42" t="s">
        <v>92</v>
      </c>
      <c r="B439" s="29">
        <v>546</v>
      </c>
      <c r="C439" s="15" t="s">
        <v>123</v>
      </c>
      <c r="D439" s="15" t="s">
        <v>126</v>
      </c>
      <c r="E439" s="29" t="s">
        <v>88</v>
      </c>
      <c r="F439" s="15" t="s">
        <v>177</v>
      </c>
      <c r="G439" s="10">
        <f>H439+I439+J439</f>
        <v>200</v>
      </c>
      <c r="H439" s="10"/>
      <c r="I439" s="10">
        <v>200</v>
      </c>
      <c r="J439" s="10"/>
      <c r="K439" s="10">
        <f>L439+M439+N439</f>
        <v>200</v>
      </c>
      <c r="L439" s="10"/>
      <c r="M439" s="10">
        <v>200</v>
      </c>
      <c r="N439" s="10"/>
      <c r="O439" s="10">
        <f>P439+Q439+R439</f>
        <v>200</v>
      </c>
      <c r="P439" s="86"/>
      <c r="Q439" s="88">
        <v>200</v>
      </c>
      <c r="R439" s="86"/>
    </row>
    <row r="440" spans="1:18" ht="18.75">
      <c r="A440" s="42" t="s">
        <v>339</v>
      </c>
      <c r="B440" s="29">
        <v>546</v>
      </c>
      <c r="C440" s="15" t="s">
        <v>123</v>
      </c>
      <c r="D440" s="15" t="s">
        <v>126</v>
      </c>
      <c r="E440" s="29" t="s">
        <v>235</v>
      </c>
      <c r="F440" s="15"/>
      <c r="G440" s="10">
        <f>G441</f>
        <v>27.3</v>
      </c>
      <c r="H440" s="10">
        <f aca="true" t="shared" si="211" ref="H440:R441">H441</f>
        <v>0</v>
      </c>
      <c r="I440" s="10">
        <f t="shared" si="211"/>
        <v>0</v>
      </c>
      <c r="J440" s="10">
        <f t="shared" si="211"/>
        <v>27.3</v>
      </c>
      <c r="K440" s="10">
        <f t="shared" si="211"/>
        <v>27.3</v>
      </c>
      <c r="L440" s="10">
        <f t="shared" si="211"/>
        <v>0</v>
      </c>
      <c r="M440" s="10">
        <f t="shared" si="211"/>
        <v>0</v>
      </c>
      <c r="N440" s="10">
        <f t="shared" si="211"/>
        <v>27.3</v>
      </c>
      <c r="O440" s="10">
        <f t="shared" si="211"/>
        <v>27.3</v>
      </c>
      <c r="P440" s="10">
        <f t="shared" si="211"/>
        <v>0</v>
      </c>
      <c r="Q440" s="10">
        <f t="shared" si="211"/>
        <v>0</v>
      </c>
      <c r="R440" s="10">
        <f t="shared" si="211"/>
        <v>27.3</v>
      </c>
    </row>
    <row r="441" spans="1:18" ht="37.5">
      <c r="A441" s="42" t="s">
        <v>230</v>
      </c>
      <c r="B441" s="29">
        <v>546</v>
      </c>
      <c r="C441" s="15" t="s">
        <v>123</v>
      </c>
      <c r="D441" s="15" t="s">
        <v>126</v>
      </c>
      <c r="E441" s="29" t="s">
        <v>236</v>
      </c>
      <c r="F441" s="15"/>
      <c r="G441" s="10">
        <f>G442</f>
        <v>27.3</v>
      </c>
      <c r="H441" s="10">
        <f t="shared" si="211"/>
        <v>0</v>
      </c>
      <c r="I441" s="10">
        <f t="shared" si="211"/>
        <v>0</v>
      </c>
      <c r="J441" s="10">
        <f t="shared" si="211"/>
        <v>27.3</v>
      </c>
      <c r="K441" s="10">
        <f t="shared" si="211"/>
        <v>27.3</v>
      </c>
      <c r="L441" s="10">
        <f t="shared" si="211"/>
        <v>0</v>
      </c>
      <c r="M441" s="10">
        <f t="shared" si="211"/>
        <v>0</v>
      </c>
      <c r="N441" s="10">
        <f t="shared" si="211"/>
        <v>27.3</v>
      </c>
      <c r="O441" s="10">
        <f t="shared" si="211"/>
        <v>27.3</v>
      </c>
      <c r="P441" s="10">
        <f t="shared" si="211"/>
        <v>0</v>
      </c>
      <c r="Q441" s="10">
        <f t="shared" si="211"/>
        <v>0</v>
      </c>
      <c r="R441" s="10">
        <f t="shared" si="211"/>
        <v>27.3</v>
      </c>
    </row>
    <row r="442" spans="1:18" ht="141" customHeight="1">
      <c r="A442" s="42" t="s">
        <v>652</v>
      </c>
      <c r="B442" s="29">
        <v>546</v>
      </c>
      <c r="C442" s="15" t="s">
        <v>123</v>
      </c>
      <c r="D442" s="15" t="s">
        <v>126</v>
      </c>
      <c r="E442" s="29" t="s">
        <v>251</v>
      </c>
      <c r="F442" s="15"/>
      <c r="G442" s="10">
        <f>G443+G444</f>
        <v>27.3</v>
      </c>
      <c r="H442" s="10">
        <f aca="true" t="shared" si="212" ref="H442:R442">H443+H444</f>
        <v>0</v>
      </c>
      <c r="I442" s="10">
        <f t="shared" si="212"/>
        <v>0</v>
      </c>
      <c r="J442" s="10">
        <f t="shared" si="212"/>
        <v>27.3</v>
      </c>
      <c r="K442" s="10">
        <f t="shared" si="212"/>
        <v>27.3</v>
      </c>
      <c r="L442" s="10">
        <f t="shared" si="212"/>
        <v>0</v>
      </c>
      <c r="M442" s="10">
        <f t="shared" si="212"/>
        <v>0</v>
      </c>
      <c r="N442" s="10">
        <f t="shared" si="212"/>
        <v>27.3</v>
      </c>
      <c r="O442" s="10">
        <f t="shared" si="212"/>
        <v>27.3</v>
      </c>
      <c r="P442" s="10">
        <f t="shared" si="212"/>
        <v>0</v>
      </c>
      <c r="Q442" s="10">
        <f t="shared" si="212"/>
        <v>0</v>
      </c>
      <c r="R442" s="10">
        <f t="shared" si="212"/>
        <v>27.3</v>
      </c>
    </row>
    <row r="443" spans="1:18" ht="27.75" customHeight="1">
      <c r="A443" s="42" t="s">
        <v>173</v>
      </c>
      <c r="B443" s="29">
        <v>546</v>
      </c>
      <c r="C443" s="15" t="s">
        <v>123</v>
      </c>
      <c r="D443" s="15" t="s">
        <v>126</v>
      </c>
      <c r="E443" s="29" t="s">
        <v>251</v>
      </c>
      <c r="F443" s="15" t="s">
        <v>174</v>
      </c>
      <c r="G443" s="10">
        <f>H443+J443+I443</f>
        <v>19.1</v>
      </c>
      <c r="H443" s="10"/>
      <c r="I443" s="10"/>
      <c r="J443" s="10">
        <v>19.1</v>
      </c>
      <c r="K443" s="10">
        <f>L443+N443+M443</f>
        <v>19.1</v>
      </c>
      <c r="L443" s="10"/>
      <c r="M443" s="10"/>
      <c r="N443" s="10">
        <v>19.1</v>
      </c>
      <c r="O443" s="10">
        <f>P443+R443+Q443</f>
        <v>19.1</v>
      </c>
      <c r="P443" s="86"/>
      <c r="Q443" s="86"/>
      <c r="R443" s="86">
        <v>19.1</v>
      </c>
    </row>
    <row r="444" spans="1:18" ht="37.5">
      <c r="A444" s="42" t="s">
        <v>92</v>
      </c>
      <c r="B444" s="29">
        <v>546</v>
      </c>
      <c r="C444" s="15" t="s">
        <v>123</v>
      </c>
      <c r="D444" s="15" t="s">
        <v>126</v>
      </c>
      <c r="E444" s="29" t="s">
        <v>251</v>
      </c>
      <c r="F444" s="15" t="s">
        <v>177</v>
      </c>
      <c r="G444" s="10">
        <f>H444+J444+I444</f>
        <v>8.2</v>
      </c>
      <c r="H444" s="10"/>
      <c r="I444" s="10"/>
      <c r="J444" s="10">
        <v>8.2</v>
      </c>
      <c r="K444" s="10">
        <f>L444+N444+M444</f>
        <v>8.2</v>
      </c>
      <c r="L444" s="10"/>
      <c r="M444" s="10"/>
      <c r="N444" s="10">
        <v>8.2</v>
      </c>
      <c r="O444" s="10">
        <f>P444+R444+Q444</f>
        <v>8.2</v>
      </c>
      <c r="P444" s="86"/>
      <c r="Q444" s="86"/>
      <c r="R444" s="86">
        <v>8.2</v>
      </c>
    </row>
    <row r="445" spans="1:18" ht="37.5">
      <c r="A445" s="42" t="s">
        <v>206</v>
      </c>
      <c r="B445" s="29">
        <v>546</v>
      </c>
      <c r="C445" s="15" t="s">
        <v>123</v>
      </c>
      <c r="D445" s="15" t="s">
        <v>145</v>
      </c>
      <c r="E445" s="29"/>
      <c r="F445" s="15"/>
      <c r="G445" s="10">
        <f>G446</f>
        <v>377.09999999999997</v>
      </c>
      <c r="H445" s="10">
        <f aca="true" t="shared" si="213" ref="H445:R446">H446</f>
        <v>276.6</v>
      </c>
      <c r="I445" s="10">
        <f t="shared" si="213"/>
        <v>70.80000000000001</v>
      </c>
      <c r="J445" s="10">
        <f t="shared" si="213"/>
        <v>0</v>
      </c>
      <c r="K445" s="10">
        <f t="shared" si="213"/>
        <v>347.40000000000003</v>
      </c>
      <c r="L445" s="10">
        <f t="shared" si="213"/>
        <v>276.6</v>
      </c>
      <c r="M445" s="10">
        <f t="shared" si="213"/>
        <v>70.80000000000001</v>
      </c>
      <c r="N445" s="10">
        <f t="shared" si="213"/>
        <v>0</v>
      </c>
      <c r="O445" s="10">
        <f t="shared" si="213"/>
        <v>347.40000000000003</v>
      </c>
      <c r="P445" s="10" t="e">
        <f t="shared" si="213"/>
        <v>#REF!</v>
      </c>
      <c r="Q445" s="10" t="e">
        <f t="shared" si="213"/>
        <v>#REF!</v>
      </c>
      <c r="R445" s="10" t="e">
        <f t="shared" si="213"/>
        <v>#REF!</v>
      </c>
    </row>
    <row r="446" spans="1:18" ht="56.25">
      <c r="A446" s="42" t="s">
        <v>538</v>
      </c>
      <c r="B446" s="29">
        <v>546</v>
      </c>
      <c r="C446" s="15" t="s">
        <v>123</v>
      </c>
      <c r="D446" s="15" t="s">
        <v>145</v>
      </c>
      <c r="E446" s="29" t="s">
        <v>246</v>
      </c>
      <c r="F446" s="15"/>
      <c r="G446" s="10">
        <f>G447</f>
        <v>377.09999999999997</v>
      </c>
      <c r="H446" s="10">
        <f t="shared" si="213"/>
        <v>276.6</v>
      </c>
      <c r="I446" s="10">
        <f t="shared" si="213"/>
        <v>70.80000000000001</v>
      </c>
      <c r="J446" s="10">
        <f t="shared" si="213"/>
        <v>0</v>
      </c>
      <c r="K446" s="10">
        <f t="shared" si="213"/>
        <v>347.40000000000003</v>
      </c>
      <c r="L446" s="10">
        <f t="shared" si="213"/>
        <v>276.6</v>
      </c>
      <c r="M446" s="10">
        <f t="shared" si="213"/>
        <v>70.80000000000001</v>
      </c>
      <c r="N446" s="10">
        <f t="shared" si="213"/>
        <v>0</v>
      </c>
      <c r="O446" s="10">
        <f t="shared" si="213"/>
        <v>347.40000000000003</v>
      </c>
      <c r="P446" s="10" t="e">
        <f t="shared" si="213"/>
        <v>#REF!</v>
      </c>
      <c r="Q446" s="10" t="e">
        <f t="shared" si="213"/>
        <v>#REF!</v>
      </c>
      <c r="R446" s="10" t="e">
        <f t="shared" si="213"/>
        <v>#REF!</v>
      </c>
    </row>
    <row r="447" spans="1:18" ht="27" customHeight="1">
      <c r="A447" s="42" t="s">
        <v>195</v>
      </c>
      <c r="B447" s="29">
        <v>546</v>
      </c>
      <c r="C447" s="15" t="s">
        <v>123</v>
      </c>
      <c r="D447" s="15" t="s">
        <v>145</v>
      </c>
      <c r="E447" s="29" t="s">
        <v>61</v>
      </c>
      <c r="F447" s="15"/>
      <c r="G447" s="10">
        <f aca="true" t="shared" si="214" ref="G447:R447">G448+G452+G455+G458+G461</f>
        <v>377.09999999999997</v>
      </c>
      <c r="H447" s="10">
        <f t="shared" si="214"/>
        <v>276.6</v>
      </c>
      <c r="I447" s="10">
        <f t="shared" si="214"/>
        <v>70.80000000000001</v>
      </c>
      <c r="J447" s="10">
        <f t="shared" si="214"/>
        <v>0</v>
      </c>
      <c r="K447" s="10">
        <f t="shared" si="214"/>
        <v>347.40000000000003</v>
      </c>
      <c r="L447" s="10">
        <f t="shared" si="214"/>
        <v>276.6</v>
      </c>
      <c r="M447" s="10">
        <f t="shared" si="214"/>
        <v>70.80000000000001</v>
      </c>
      <c r="N447" s="10">
        <f t="shared" si="214"/>
        <v>0</v>
      </c>
      <c r="O447" s="10">
        <f t="shared" si="214"/>
        <v>347.40000000000003</v>
      </c>
      <c r="P447" s="10" t="e">
        <f t="shared" si="214"/>
        <v>#REF!</v>
      </c>
      <c r="Q447" s="10" t="e">
        <f t="shared" si="214"/>
        <v>#REF!</v>
      </c>
      <c r="R447" s="10" t="e">
        <f t="shared" si="214"/>
        <v>#REF!</v>
      </c>
    </row>
    <row r="448" spans="1:18" ht="21.75" customHeight="1">
      <c r="A448" s="42" t="s">
        <v>563</v>
      </c>
      <c r="B448" s="29">
        <v>546</v>
      </c>
      <c r="C448" s="15" t="s">
        <v>123</v>
      </c>
      <c r="D448" s="15" t="s">
        <v>145</v>
      </c>
      <c r="E448" s="29" t="s">
        <v>539</v>
      </c>
      <c r="F448" s="15"/>
      <c r="G448" s="10">
        <f>G449</f>
        <v>40.4</v>
      </c>
      <c r="H448" s="10">
        <f aca="true" t="shared" si="215" ref="H448:O448">H449</f>
        <v>0</v>
      </c>
      <c r="I448" s="10">
        <f t="shared" si="215"/>
        <v>38.2</v>
      </c>
      <c r="J448" s="10">
        <f t="shared" si="215"/>
        <v>0</v>
      </c>
      <c r="K448" s="10">
        <f t="shared" si="215"/>
        <v>38.2</v>
      </c>
      <c r="L448" s="10">
        <f t="shared" si="215"/>
        <v>0</v>
      </c>
      <c r="M448" s="10">
        <f t="shared" si="215"/>
        <v>38.2</v>
      </c>
      <c r="N448" s="10">
        <f t="shared" si="215"/>
        <v>0</v>
      </c>
      <c r="O448" s="10">
        <f t="shared" si="215"/>
        <v>38.2</v>
      </c>
      <c r="P448" s="10">
        <f>P449</f>
        <v>0</v>
      </c>
      <c r="Q448" s="10">
        <f>Q449</f>
        <v>38.2</v>
      </c>
      <c r="R448" s="10">
        <f>R449</f>
        <v>0</v>
      </c>
    </row>
    <row r="449" spans="1:18" ht="24.75" customHeight="1">
      <c r="A449" s="42" t="s">
        <v>333</v>
      </c>
      <c r="B449" s="29">
        <v>546</v>
      </c>
      <c r="C449" s="15" t="s">
        <v>123</v>
      </c>
      <c r="D449" s="15" t="s">
        <v>145</v>
      </c>
      <c r="E449" s="29" t="s">
        <v>540</v>
      </c>
      <c r="F449" s="15"/>
      <c r="G449" s="10">
        <f>G450+G451</f>
        <v>40.4</v>
      </c>
      <c r="H449" s="10">
        <f aca="true" t="shared" si="216" ref="H449:R449">H450+H451</f>
        <v>0</v>
      </c>
      <c r="I449" s="10">
        <f t="shared" si="216"/>
        <v>38.2</v>
      </c>
      <c r="J449" s="10">
        <f t="shared" si="216"/>
        <v>0</v>
      </c>
      <c r="K449" s="10">
        <f t="shared" si="216"/>
        <v>38.2</v>
      </c>
      <c r="L449" s="10">
        <f t="shared" si="216"/>
        <v>0</v>
      </c>
      <c r="M449" s="10">
        <f t="shared" si="216"/>
        <v>38.2</v>
      </c>
      <c r="N449" s="10">
        <f t="shared" si="216"/>
        <v>0</v>
      </c>
      <c r="O449" s="10">
        <f t="shared" si="216"/>
        <v>38.2</v>
      </c>
      <c r="P449" s="10">
        <f t="shared" si="216"/>
        <v>0</v>
      </c>
      <c r="Q449" s="10">
        <f t="shared" si="216"/>
        <v>38.2</v>
      </c>
      <c r="R449" s="10">
        <f t="shared" si="216"/>
        <v>0</v>
      </c>
    </row>
    <row r="450" spans="1:18" ht="39" customHeight="1">
      <c r="A450" s="42" t="s">
        <v>92</v>
      </c>
      <c r="B450" s="29">
        <v>546</v>
      </c>
      <c r="C450" s="15" t="s">
        <v>123</v>
      </c>
      <c r="D450" s="15" t="s">
        <v>145</v>
      </c>
      <c r="E450" s="29" t="s">
        <v>540</v>
      </c>
      <c r="F450" s="15" t="s">
        <v>177</v>
      </c>
      <c r="G450" s="10">
        <v>37.4</v>
      </c>
      <c r="H450" s="10"/>
      <c r="I450" s="10">
        <v>35.2</v>
      </c>
      <c r="J450" s="10"/>
      <c r="K450" s="10">
        <f>L450+M450+N450</f>
        <v>35.2</v>
      </c>
      <c r="L450" s="10"/>
      <c r="M450" s="10">
        <v>35.2</v>
      </c>
      <c r="N450" s="10"/>
      <c r="O450" s="10">
        <f>P450+Q450+R450</f>
        <v>35.2</v>
      </c>
      <c r="P450" s="10"/>
      <c r="Q450" s="10">
        <v>35.2</v>
      </c>
      <c r="R450" s="10"/>
    </row>
    <row r="451" spans="1:18" ht="18.75">
      <c r="A451" s="42" t="s">
        <v>184</v>
      </c>
      <c r="B451" s="29">
        <v>546</v>
      </c>
      <c r="C451" s="15" t="s">
        <v>123</v>
      </c>
      <c r="D451" s="15" t="s">
        <v>145</v>
      </c>
      <c r="E451" s="29" t="s">
        <v>540</v>
      </c>
      <c r="F451" s="15" t="s">
        <v>180</v>
      </c>
      <c r="G451" s="10">
        <f>H451+I451+J451</f>
        <v>3</v>
      </c>
      <c r="H451" s="10"/>
      <c r="I451" s="10">
        <v>3</v>
      </c>
      <c r="J451" s="10"/>
      <c r="K451" s="10">
        <f>L451+M451+N451</f>
        <v>3</v>
      </c>
      <c r="L451" s="10"/>
      <c r="M451" s="10">
        <v>3</v>
      </c>
      <c r="N451" s="10"/>
      <c r="O451" s="10">
        <f>P451+Q451+R451</f>
        <v>3</v>
      </c>
      <c r="P451" s="18"/>
      <c r="Q451" s="18">
        <v>3</v>
      </c>
      <c r="R451" s="18"/>
    </row>
    <row r="452" spans="1:18" ht="39" customHeight="1">
      <c r="A452" s="42" t="s">
        <v>75</v>
      </c>
      <c r="B452" s="29">
        <v>546</v>
      </c>
      <c r="C452" s="15" t="s">
        <v>123</v>
      </c>
      <c r="D452" s="15" t="s">
        <v>145</v>
      </c>
      <c r="E452" s="29" t="s">
        <v>105</v>
      </c>
      <c r="F452" s="15"/>
      <c r="G452" s="10">
        <f>G453</f>
        <v>318.7</v>
      </c>
      <c r="H452" s="10">
        <f aca="true" t="shared" si="217" ref="H452:O452">H453</f>
        <v>276.6</v>
      </c>
      <c r="I452" s="10">
        <f t="shared" si="217"/>
        <v>14.6</v>
      </c>
      <c r="J452" s="10">
        <f t="shared" si="217"/>
        <v>0</v>
      </c>
      <c r="K452" s="10">
        <f t="shared" si="217"/>
        <v>291.20000000000005</v>
      </c>
      <c r="L452" s="10">
        <f t="shared" si="217"/>
        <v>276.6</v>
      </c>
      <c r="M452" s="10">
        <f t="shared" si="217"/>
        <v>14.6</v>
      </c>
      <c r="N452" s="10">
        <f t="shared" si="217"/>
        <v>0</v>
      </c>
      <c r="O452" s="10">
        <f t="shared" si="217"/>
        <v>291.20000000000005</v>
      </c>
      <c r="P452" s="10" t="e">
        <f>#REF!+P453</f>
        <v>#REF!</v>
      </c>
      <c r="Q452" s="10" t="e">
        <f>#REF!+Q453</f>
        <v>#REF!</v>
      </c>
      <c r="R452" s="10" t="e">
        <f>#REF!+R453</f>
        <v>#REF!</v>
      </c>
    </row>
    <row r="453" spans="1:18" ht="37.5">
      <c r="A453" s="42" t="s">
        <v>304</v>
      </c>
      <c r="B453" s="29">
        <v>546</v>
      </c>
      <c r="C453" s="15" t="s">
        <v>123</v>
      </c>
      <c r="D453" s="15" t="s">
        <v>145</v>
      </c>
      <c r="E453" s="29" t="s">
        <v>541</v>
      </c>
      <c r="F453" s="15"/>
      <c r="G453" s="10">
        <f>G454</f>
        <v>318.7</v>
      </c>
      <c r="H453" s="10">
        <f aca="true" t="shared" si="218" ref="H453:R453">H454</f>
        <v>276.6</v>
      </c>
      <c r="I453" s="10">
        <f t="shared" si="218"/>
        <v>14.6</v>
      </c>
      <c r="J453" s="10">
        <f t="shared" si="218"/>
        <v>0</v>
      </c>
      <c r="K453" s="10">
        <f t="shared" si="218"/>
        <v>291.20000000000005</v>
      </c>
      <c r="L453" s="10">
        <f t="shared" si="218"/>
        <v>276.6</v>
      </c>
      <c r="M453" s="10">
        <f t="shared" si="218"/>
        <v>14.6</v>
      </c>
      <c r="N453" s="10">
        <f t="shared" si="218"/>
        <v>0</v>
      </c>
      <c r="O453" s="10">
        <f t="shared" si="218"/>
        <v>291.20000000000005</v>
      </c>
      <c r="P453" s="10">
        <f t="shared" si="218"/>
        <v>276.6</v>
      </c>
      <c r="Q453" s="10">
        <f t="shared" si="218"/>
        <v>14.6</v>
      </c>
      <c r="R453" s="10">
        <f t="shared" si="218"/>
        <v>0</v>
      </c>
    </row>
    <row r="454" spans="1:18" ht="37.5">
      <c r="A454" s="42" t="s">
        <v>92</v>
      </c>
      <c r="B454" s="29">
        <v>546</v>
      </c>
      <c r="C454" s="15" t="s">
        <v>123</v>
      </c>
      <c r="D454" s="15" t="s">
        <v>145</v>
      </c>
      <c r="E454" s="29" t="s">
        <v>541</v>
      </c>
      <c r="F454" s="15" t="s">
        <v>177</v>
      </c>
      <c r="G454" s="10">
        <v>318.7</v>
      </c>
      <c r="H454" s="10">
        <v>276.6</v>
      </c>
      <c r="I454" s="10">
        <v>14.6</v>
      </c>
      <c r="J454" s="10"/>
      <c r="K454" s="10">
        <f>L454++M454+N454</f>
        <v>291.20000000000005</v>
      </c>
      <c r="L454" s="10">
        <v>276.6</v>
      </c>
      <c r="M454" s="10">
        <v>14.6</v>
      </c>
      <c r="N454" s="10"/>
      <c r="O454" s="10">
        <f>P454++Q454+R454</f>
        <v>291.20000000000005</v>
      </c>
      <c r="P454" s="86">
        <v>276.6</v>
      </c>
      <c r="Q454" s="86">
        <v>14.6</v>
      </c>
      <c r="R454" s="86"/>
    </row>
    <row r="455" spans="1:18" ht="37.5">
      <c r="A455" s="42" t="s">
        <v>77</v>
      </c>
      <c r="B455" s="29">
        <v>546</v>
      </c>
      <c r="C455" s="15" t="s">
        <v>123</v>
      </c>
      <c r="D455" s="15" t="s">
        <v>145</v>
      </c>
      <c r="E455" s="29" t="s">
        <v>62</v>
      </c>
      <c r="F455" s="15"/>
      <c r="G455" s="10">
        <f>G456</f>
        <v>10</v>
      </c>
      <c r="H455" s="10">
        <f aca="true" t="shared" si="219" ref="H455:R456">H456</f>
        <v>0</v>
      </c>
      <c r="I455" s="10">
        <f t="shared" si="219"/>
        <v>10</v>
      </c>
      <c r="J455" s="10">
        <f t="shared" si="219"/>
        <v>0</v>
      </c>
      <c r="K455" s="10">
        <f t="shared" si="219"/>
        <v>10</v>
      </c>
      <c r="L455" s="10">
        <f t="shared" si="219"/>
        <v>0</v>
      </c>
      <c r="M455" s="10">
        <f t="shared" si="219"/>
        <v>10</v>
      </c>
      <c r="N455" s="10">
        <f t="shared" si="219"/>
        <v>0</v>
      </c>
      <c r="O455" s="10">
        <f t="shared" si="219"/>
        <v>10</v>
      </c>
      <c r="P455" s="10">
        <f t="shared" si="219"/>
        <v>0</v>
      </c>
      <c r="Q455" s="10">
        <f t="shared" si="219"/>
        <v>10</v>
      </c>
      <c r="R455" s="10">
        <f t="shared" si="219"/>
        <v>0</v>
      </c>
    </row>
    <row r="456" spans="1:18" ht="27.75" customHeight="1">
      <c r="A456" s="42" t="s">
        <v>333</v>
      </c>
      <c r="B456" s="29">
        <v>546</v>
      </c>
      <c r="C456" s="15" t="s">
        <v>123</v>
      </c>
      <c r="D456" s="15" t="s">
        <v>145</v>
      </c>
      <c r="E456" s="29" t="s">
        <v>542</v>
      </c>
      <c r="F456" s="15"/>
      <c r="G456" s="10">
        <f>G457</f>
        <v>10</v>
      </c>
      <c r="H456" s="10">
        <f t="shared" si="219"/>
        <v>0</v>
      </c>
      <c r="I456" s="10">
        <f t="shared" si="219"/>
        <v>10</v>
      </c>
      <c r="J456" s="10">
        <f t="shared" si="219"/>
        <v>0</v>
      </c>
      <c r="K456" s="10">
        <f t="shared" si="219"/>
        <v>10</v>
      </c>
      <c r="L456" s="10">
        <f t="shared" si="219"/>
        <v>0</v>
      </c>
      <c r="M456" s="10">
        <f t="shared" si="219"/>
        <v>10</v>
      </c>
      <c r="N456" s="10">
        <f t="shared" si="219"/>
        <v>0</v>
      </c>
      <c r="O456" s="10">
        <f t="shared" si="219"/>
        <v>10</v>
      </c>
      <c r="P456" s="10">
        <f t="shared" si="219"/>
        <v>0</v>
      </c>
      <c r="Q456" s="10">
        <f t="shared" si="219"/>
        <v>10</v>
      </c>
      <c r="R456" s="10">
        <f t="shared" si="219"/>
        <v>0</v>
      </c>
    </row>
    <row r="457" spans="1:18" ht="18.75">
      <c r="A457" s="42" t="s">
        <v>184</v>
      </c>
      <c r="B457" s="29">
        <v>546</v>
      </c>
      <c r="C457" s="15" t="s">
        <v>123</v>
      </c>
      <c r="D457" s="15" t="s">
        <v>145</v>
      </c>
      <c r="E457" s="29" t="s">
        <v>542</v>
      </c>
      <c r="F457" s="15" t="s">
        <v>180</v>
      </c>
      <c r="G457" s="10">
        <f>H457+I457+J457</f>
        <v>10</v>
      </c>
      <c r="H457" s="10"/>
      <c r="I457" s="10">
        <v>10</v>
      </c>
      <c r="J457" s="10"/>
      <c r="K457" s="10">
        <f>L457+M457+N457</f>
        <v>10</v>
      </c>
      <c r="L457" s="10"/>
      <c r="M457" s="10">
        <v>10</v>
      </c>
      <c r="N457" s="10"/>
      <c r="O457" s="10">
        <f>P457+Q457+R457</f>
        <v>10</v>
      </c>
      <c r="P457" s="86"/>
      <c r="Q457" s="86">
        <v>10</v>
      </c>
      <c r="R457" s="86"/>
    </row>
    <row r="458" spans="1:18" ht="37.5">
      <c r="A458" s="42" t="s">
        <v>544</v>
      </c>
      <c r="B458" s="29">
        <v>546</v>
      </c>
      <c r="C458" s="15" t="s">
        <v>123</v>
      </c>
      <c r="D458" s="15" t="s">
        <v>145</v>
      </c>
      <c r="E458" s="29" t="s">
        <v>543</v>
      </c>
      <c r="F458" s="15"/>
      <c r="G458" s="10">
        <f>G459</f>
        <v>4</v>
      </c>
      <c r="H458" s="10">
        <f aca="true" t="shared" si="220" ref="H458:R459">H459</f>
        <v>0</v>
      </c>
      <c r="I458" s="10">
        <f t="shared" si="220"/>
        <v>4</v>
      </c>
      <c r="J458" s="10">
        <f t="shared" si="220"/>
        <v>0</v>
      </c>
      <c r="K458" s="10">
        <f t="shared" si="220"/>
        <v>4</v>
      </c>
      <c r="L458" s="10">
        <f t="shared" si="220"/>
        <v>0</v>
      </c>
      <c r="M458" s="10">
        <f t="shared" si="220"/>
        <v>4</v>
      </c>
      <c r="N458" s="10">
        <f t="shared" si="220"/>
        <v>0</v>
      </c>
      <c r="O458" s="10">
        <f t="shared" si="220"/>
        <v>4</v>
      </c>
      <c r="P458" s="10">
        <f t="shared" si="220"/>
        <v>0</v>
      </c>
      <c r="Q458" s="10">
        <f t="shared" si="220"/>
        <v>4</v>
      </c>
      <c r="R458" s="10">
        <f t="shared" si="220"/>
        <v>0</v>
      </c>
    </row>
    <row r="459" spans="1:18" ht="22.5" customHeight="1">
      <c r="A459" s="42" t="s">
        <v>333</v>
      </c>
      <c r="B459" s="29">
        <v>546</v>
      </c>
      <c r="C459" s="15" t="s">
        <v>123</v>
      </c>
      <c r="D459" s="15" t="s">
        <v>145</v>
      </c>
      <c r="E459" s="29" t="s">
        <v>545</v>
      </c>
      <c r="F459" s="15"/>
      <c r="G459" s="10">
        <f>G460</f>
        <v>4</v>
      </c>
      <c r="H459" s="10">
        <f t="shared" si="220"/>
        <v>0</v>
      </c>
      <c r="I459" s="10">
        <f t="shared" si="220"/>
        <v>4</v>
      </c>
      <c r="J459" s="10">
        <f t="shared" si="220"/>
        <v>0</v>
      </c>
      <c r="K459" s="10">
        <f t="shared" si="220"/>
        <v>4</v>
      </c>
      <c r="L459" s="10">
        <f t="shared" si="220"/>
        <v>0</v>
      </c>
      <c r="M459" s="10">
        <f t="shared" si="220"/>
        <v>4</v>
      </c>
      <c r="N459" s="10">
        <f t="shared" si="220"/>
        <v>0</v>
      </c>
      <c r="O459" s="10">
        <f t="shared" si="220"/>
        <v>4</v>
      </c>
      <c r="P459" s="10">
        <f t="shared" si="220"/>
        <v>0</v>
      </c>
      <c r="Q459" s="10">
        <f t="shared" si="220"/>
        <v>4</v>
      </c>
      <c r="R459" s="10">
        <f t="shared" si="220"/>
        <v>0</v>
      </c>
    </row>
    <row r="460" spans="1:18" ht="37.5">
      <c r="A460" s="42" t="s">
        <v>92</v>
      </c>
      <c r="B460" s="29">
        <v>546</v>
      </c>
      <c r="C460" s="15" t="s">
        <v>123</v>
      </c>
      <c r="D460" s="15" t="s">
        <v>145</v>
      </c>
      <c r="E460" s="29" t="s">
        <v>545</v>
      </c>
      <c r="F460" s="15" t="s">
        <v>177</v>
      </c>
      <c r="G460" s="10">
        <f>H460+I460+J460</f>
        <v>4</v>
      </c>
      <c r="H460" s="10"/>
      <c r="I460" s="10">
        <v>4</v>
      </c>
      <c r="J460" s="10"/>
      <c r="K460" s="10">
        <f>L460+M460+N460</f>
        <v>4</v>
      </c>
      <c r="L460" s="10"/>
      <c r="M460" s="10">
        <v>4</v>
      </c>
      <c r="N460" s="10"/>
      <c r="O460" s="10">
        <f>P460+Q460+R460</f>
        <v>4</v>
      </c>
      <c r="P460" s="86"/>
      <c r="Q460" s="86">
        <v>4</v>
      </c>
      <c r="R460" s="86"/>
    </row>
    <row r="461" spans="1:18" ht="78" customHeight="1">
      <c r="A461" s="42" t="s">
        <v>606</v>
      </c>
      <c r="B461" s="29">
        <v>546</v>
      </c>
      <c r="C461" s="15" t="s">
        <v>123</v>
      </c>
      <c r="D461" s="15" t="s">
        <v>145</v>
      </c>
      <c r="E461" s="29" t="s">
        <v>601</v>
      </c>
      <c r="F461" s="15"/>
      <c r="G461" s="10">
        <f aca="true" t="shared" si="221" ref="G461:R462">G462</f>
        <v>4</v>
      </c>
      <c r="H461" s="10">
        <f t="shared" si="221"/>
        <v>0</v>
      </c>
      <c r="I461" s="10">
        <f t="shared" si="221"/>
        <v>4</v>
      </c>
      <c r="J461" s="10">
        <f t="shared" si="221"/>
        <v>0</v>
      </c>
      <c r="K461" s="10">
        <f t="shared" si="221"/>
        <v>4</v>
      </c>
      <c r="L461" s="10">
        <f t="shared" si="221"/>
        <v>0</v>
      </c>
      <c r="M461" s="10">
        <f t="shared" si="221"/>
        <v>4</v>
      </c>
      <c r="N461" s="10">
        <f t="shared" si="221"/>
        <v>0</v>
      </c>
      <c r="O461" s="10">
        <f t="shared" si="221"/>
        <v>4</v>
      </c>
      <c r="P461" s="10">
        <f t="shared" si="221"/>
        <v>0</v>
      </c>
      <c r="Q461" s="10">
        <f t="shared" si="221"/>
        <v>4</v>
      </c>
      <c r="R461" s="10">
        <f t="shared" si="221"/>
        <v>0</v>
      </c>
    </row>
    <row r="462" spans="1:18" ht="29.25" customHeight="1">
      <c r="A462" s="42" t="s">
        <v>333</v>
      </c>
      <c r="B462" s="29">
        <v>546</v>
      </c>
      <c r="C462" s="15" t="s">
        <v>123</v>
      </c>
      <c r="D462" s="15" t="s">
        <v>145</v>
      </c>
      <c r="E462" s="29" t="s">
        <v>602</v>
      </c>
      <c r="F462" s="15"/>
      <c r="G462" s="10">
        <f>G463</f>
        <v>4</v>
      </c>
      <c r="H462" s="10">
        <f t="shared" si="221"/>
        <v>0</v>
      </c>
      <c r="I462" s="10">
        <f t="shared" si="221"/>
        <v>4</v>
      </c>
      <c r="J462" s="10">
        <f t="shared" si="221"/>
        <v>0</v>
      </c>
      <c r="K462" s="10">
        <f t="shared" si="221"/>
        <v>4</v>
      </c>
      <c r="L462" s="10">
        <f t="shared" si="221"/>
        <v>0</v>
      </c>
      <c r="M462" s="10">
        <f t="shared" si="221"/>
        <v>4</v>
      </c>
      <c r="N462" s="10">
        <f t="shared" si="221"/>
        <v>0</v>
      </c>
      <c r="O462" s="10">
        <f t="shared" si="221"/>
        <v>4</v>
      </c>
      <c r="P462" s="10">
        <f t="shared" si="221"/>
        <v>0</v>
      </c>
      <c r="Q462" s="10">
        <f t="shared" si="221"/>
        <v>4</v>
      </c>
      <c r="R462" s="10">
        <f t="shared" si="221"/>
        <v>0</v>
      </c>
    </row>
    <row r="463" spans="1:18" ht="18.75">
      <c r="A463" s="42" t="s">
        <v>175</v>
      </c>
      <c r="B463" s="29">
        <v>546</v>
      </c>
      <c r="C463" s="15" t="s">
        <v>123</v>
      </c>
      <c r="D463" s="15" t="s">
        <v>145</v>
      </c>
      <c r="E463" s="29" t="s">
        <v>602</v>
      </c>
      <c r="F463" s="15" t="s">
        <v>176</v>
      </c>
      <c r="G463" s="10">
        <f>H463+I462+J463</f>
        <v>4</v>
      </c>
      <c r="H463" s="10"/>
      <c r="I463" s="10">
        <v>4</v>
      </c>
      <c r="J463" s="10"/>
      <c r="K463" s="10">
        <f>L463+M462+N463</f>
        <v>4</v>
      </c>
      <c r="L463" s="10"/>
      <c r="M463" s="10">
        <v>4</v>
      </c>
      <c r="N463" s="10"/>
      <c r="O463" s="10">
        <f>P463+Q462+R463</f>
        <v>4</v>
      </c>
      <c r="P463" s="86"/>
      <c r="Q463" s="86">
        <v>4</v>
      </c>
      <c r="R463" s="86"/>
    </row>
    <row r="464" spans="1:18" ht="18.75">
      <c r="A464" s="42" t="s">
        <v>127</v>
      </c>
      <c r="B464" s="29">
        <v>546</v>
      </c>
      <c r="C464" s="15" t="s">
        <v>121</v>
      </c>
      <c r="D464" s="15" t="s">
        <v>400</v>
      </c>
      <c r="E464" s="15"/>
      <c r="F464" s="15"/>
      <c r="G464" s="10">
        <f>G471+G487+G465</f>
        <v>113904.9</v>
      </c>
      <c r="H464" s="10">
        <f aca="true" t="shared" si="222" ref="H464:R464">H471+H487+H465</f>
        <v>29696.8</v>
      </c>
      <c r="I464" s="10">
        <f t="shared" si="222"/>
        <v>13372</v>
      </c>
      <c r="J464" s="10">
        <f t="shared" si="222"/>
        <v>0</v>
      </c>
      <c r="K464" s="10">
        <f t="shared" si="222"/>
        <v>24485.999999999996</v>
      </c>
      <c r="L464" s="10">
        <f t="shared" si="222"/>
        <v>10881.1</v>
      </c>
      <c r="M464" s="10">
        <f t="shared" si="222"/>
        <v>13604.9</v>
      </c>
      <c r="N464" s="10">
        <f t="shared" si="222"/>
        <v>0</v>
      </c>
      <c r="O464" s="10">
        <f t="shared" si="222"/>
        <v>25527</v>
      </c>
      <c r="P464" s="10">
        <f t="shared" si="222"/>
        <v>11061.1</v>
      </c>
      <c r="Q464" s="10">
        <f t="shared" si="222"/>
        <v>14465.9</v>
      </c>
      <c r="R464" s="10">
        <f t="shared" si="222"/>
        <v>0</v>
      </c>
    </row>
    <row r="465" spans="1:18" ht="18.75">
      <c r="A465" s="42" t="s">
        <v>590</v>
      </c>
      <c r="B465" s="29">
        <v>546</v>
      </c>
      <c r="C465" s="15" t="s">
        <v>121</v>
      </c>
      <c r="D465" s="15" t="s">
        <v>133</v>
      </c>
      <c r="E465" s="12"/>
      <c r="F465" s="12"/>
      <c r="G465" s="10">
        <f aca="true" t="shared" si="223" ref="G465:R469">G466</f>
        <v>3198.4</v>
      </c>
      <c r="H465" s="10">
        <f t="shared" si="223"/>
        <v>3105.3</v>
      </c>
      <c r="I465" s="10">
        <f t="shared" si="223"/>
        <v>96.1</v>
      </c>
      <c r="J465" s="10">
        <f t="shared" si="223"/>
        <v>0</v>
      </c>
      <c r="K465" s="10">
        <f t="shared" si="223"/>
        <v>0</v>
      </c>
      <c r="L465" s="10">
        <f t="shared" si="223"/>
        <v>0</v>
      </c>
      <c r="M465" s="10">
        <f t="shared" si="223"/>
        <v>0</v>
      </c>
      <c r="N465" s="10">
        <f t="shared" si="223"/>
        <v>0</v>
      </c>
      <c r="O465" s="10">
        <f t="shared" si="223"/>
        <v>0</v>
      </c>
      <c r="P465" s="10">
        <f t="shared" si="223"/>
        <v>0</v>
      </c>
      <c r="Q465" s="10">
        <f t="shared" si="223"/>
        <v>0</v>
      </c>
      <c r="R465" s="10">
        <f t="shared" si="223"/>
        <v>0</v>
      </c>
    </row>
    <row r="466" spans="1:18" ht="37.5">
      <c r="A466" s="42" t="s">
        <v>503</v>
      </c>
      <c r="B466" s="29">
        <v>546</v>
      </c>
      <c r="C466" s="15" t="s">
        <v>121</v>
      </c>
      <c r="D466" s="15" t="s">
        <v>133</v>
      </c>
      <c r="E466" s="68" t="s">
        <v>247</v>
      </c>
      <c r="F466" s="12"/>
      <c r="G466" s="10">
        <f>G467</f>
        <v>3198.4</v>
      </c>
      <c r="H466" s="10">
        <f t="shared" si="223"/>
        <v>3105.3</v>
      </c>
      <c r="I466" s="10">
        <f t="shared" si="223"/>
        <v>96.1</v>
      </c>
      <c r="J466" s="10">
        <f t="shared" si="223"/>
        <v>0</v>
      </c>
      <c r="K466" s="10">
        <f t="shared" si="223"/>
        <v>0</v>
      </c>
      <c r="L466" s="10">
        <f t="shared" si="223"/>
        <v>0</v>
      </c>
      <c r="M466" s="10">
        <f t="shared" si="223"/>
        <v>0</v>
      </c>
      <c r="N466" s="10">
        <f t="shared" si="223"/>
        <v>0</v>
      </c>
      <c r="O466" s="10">
        <f t="shared" si="223"/>
        <v>0</v>
      </c>
      <c r="P466" s="10">
        <f t="shared" si="223"/>
        <v>0</v>
      </c>
      <c r="Q466" s="10">
        <f t="shared" si="223"/>
        <v>0</v>
      </c>
      <c r="R466" s="10">
        <f t="shared" si="223"/>
        <v>0</v>
      </c>
    </row>
    <row r="467" spans="1:18" ht="37.5">
      <c r="A467" s="8" t="s">
        <v>607</v>
      </c>
      <c r="B467" s="29">
        <v>546</v>
      </c>
      <c r="C467" s="15" t="s">
        <v>121</v>
      </c>
      <c r="D467" s="15" t="s">
        <v>133</v>
      </c>
      <c r="E467" s="68" t="s">
        <v>592</v>
      </c>
      <c r="F467" s="12"/>
      <c r="G467" s="10">
        <f>G468</f>
        <v>3198.4</v>
      </c>
      <c r="H467" s="10">
        <f t="shared" si="223"/>
        <v>3105.3</v>
      </c>
      <c r="I467" s="10">
        <f t="shared" si="223"/>
        <v>96.1</v>
      </c>
      <c r="J467" s="10">
        <f t="shared" si="223"/>
        <v>0</v>
      </c>
      <c r="K467" s="10">
        <f t="shared" si="223"/>
        <v>0</v>
      </c>
      <c r="L467" s="10">
        <f t="shared" si="223"/>
        <v>0</v>
      </c>
      <c r="M467" s="10">
        <f t="shared" si="223"/>
        <v>0</v>
      </c>
      <c r="N467" s="10">
        <f t="shared" si="223"/>
        <v>0</v>
      </c>
      <c r="O467" s="10">
        <f t="shared" si="223"/>
        <v>0</v>
      </c>
      <c r="P467" s="10">
        <f t="shared" si="223"/>
        <v>0</v>
      </c>
      <c r="Q467" s="10">
        <f t="shared" si="223"/>
        <v>0</v>
      </c>
      <c r="R467" s="10">
        <f t="shared" si="223"/>
        <v>0</v>
      </c>
    </row>
    <row r="468" spans="1:18" ht="37.5">
      <c r="A468" s="8" t="s">
        <v>593</v>
      </c>
      <c r="B468" s="29">
        <v>546</v>
      </c>
      <c r="C468" s="15" t="s">
        <v>121</v>
      </c>
      <c r="D468" s="15" t="s">
        <v>133</v>
      </c>
      <c r="E468" s="68" t="s">
        <v>594</v>
      </c>
      <c r="F468" s="12"/>
      <c r="G468" s="10">
        <f>G469</f>
        <v>3198.4</v>
      </c>
      <c r="H468" s="10">
        <f t="shared" si="223"/>
        <v>3105.3</v>
      </c>
      <c r="I468" s="10">
        <f t="shared" si="223"/>
        <v>96.1</v>
      </c>
      <c r="J468" s="10">
        <f t="shared" si="223"/>
        <v>0</v>
      </c>
      <c r="K468" s="10">
        <f t="shared" si="223"/>
        <v>0</v>
      </c>
      <c r="L468" s="10">
        <f t="shared" si="223"/>
        <v>0</v>
      </c>
      <c r="M468" s="10">
        <f t="shared" si="223"/>
        <v>0</v>
      </c>
      <c r="N468" s="10">
        <f t="shared" si="223"/>
        <v>0</v>
      </c>
      <c r="O468" s="10">
        <f t="shared" si="223"/>
        <v>0</v>
      </c>
      <c r="P468" s="10">
        <f t="shared" si="223"/>
        <v>0</v>
      </c>
      <c r="Q468" s="10">
        <f t="shared" si="223"/>
        <v>0</v>
      </c>
      <c r="R468" s="10">
        <f t="shared" si="223"/>
        <v>0</v>
      </c>
    </row>
    <row r="469" spans="1:18" ht="39" customHeight="1">
      <c r="A469" s="8" t="s">
        <v>595</v>
      </c>
      <c r="B469" s="29">
        <v>546</v>
      </c>
      <c r="C469" s="15" t="s">
        <v>121</v>
      </c>
      <c r="D469" s="15" t="s">
        <v>133</v>
      </c>
      <c r="E469" s="53" t="s">
        <v>596</v>
      </c>
      <c r="F469" s="12"/>
      <c r="G469" s="10">
        <f>G470</f>
        <v>3198.4</v>
      </c>
      <c r="H469" s="10">
        <f t="shared" si="223"/>
        <v>3105.3</v>
      </c>
      <c r="I469" s="10">
        <f t="shared" si="223"/>
        <v>96.1</v>
      </c>
      <c r="J469" s="10">
        <f t="shared" si="223"/>
        <v>0</v>
      </c>
      <c r="K469" s="10">
        <f t="shared" si="223"/>
        <v>0</v>
      </c>
      <c r="L469" s="10">
        <f t="shared" si="223"/>
        <v>0</v>
      </c>
      <c r="M469" s="10">
        <f t="shared" si="223"/>
        <v>0</v>
      </c>
      <c r="N469" s="10">
        <f t="shared" si="223"/>
        <v>0</v>
      </c>
      <c r="O469" s="10">
        <f t="shared" si="223"/>
        <v>0</v>
      </c>
      <c r="P469" s="10">
        <f t="shared" si="223"/>
        <v>0</v>
      </c>
      <c r="Q469" s="10">
        <f t="shared" si="223"/>
        <v>0</v>
      </c>
      <c r="R469" s="10">
        <f t="shared" si="223"/>
        <v>0</v>
      </c>
    </row>
    <row r="470" spans="1:18" ht="37.5">
      <c r="A470" s="42" t="s">
        <v>92</v>
      </c>
      <c r="B470" s="29">
        <v>546</v>
      </c>
      <c r="C470" s="15" t="s">
        <v>121</v>
      </c>
      <c r="D470" s="15" t="s">
        <v>133</v>
      </c>
      <c r="E470" s="132" t="s">
        <v>596</v>
      </c>
      <c r="F470" s="15" t="s">
        <v>177</v>
      </c>
      <c r="G470" s="10">
        <v>3198.4</v>
      </c>
      <c r="H470" s="10">
        <v>3105.3</v>
      </c>
      <c r="I470" s="10">
        <v>96.1</v>
      </c>
      <c r="J470" s="13"/>
      <c r="K470" s="10">
        <f>L470+M470+N470</f>
        <v>0</v>
      </c>
      <c r="L470" s="13"/>
      <c r="M470" s="13"/>
      <c r="N470" s="13"/>
      <c r="O470" s="10">
        <f>P470+Q470+R470</f>
        <v>0</v>
      </c>
      <c r="P470" s="10"/>
      <c r="Q470" s="10"/>
      <c r="R470" s="10"/>
    </row>
    <row r="471" spans="1:18" ht="18.75">
      <c r="A471" s="42" t="s">
        <v>158</v>
      </c>
      <c r="B471" s="29">
        <v>546</v>
      </c>
      <c r="C471" s="15" t="s">
        <v>121</v>
      </c>
      <c r="D471" s="15" t="s">
        <v>125</v>
      </c>
      <c r="E471" s="15"/>
      <c r="F471" s="15"/>
      <c r="G471" s="10">
        <f>G472</f>
        <v>108240.7</v>
      </c>
      <c r="H471" s="10">
        <f aca="true" t="shared" si="224" ref="H471:R471">H472</f>
        <v>24487.3</v>
      </c>
      <c r="I471" s="10">
        <f t="shared" si="224"/>
        <v>13029</v>
      </c>
      <c r="J471" s="10">
        <f t="shared" si="224"/>
        <v>0</v>
      </c>
      <c r="K471" s="10">
        <f t="shared" si="224"/>
        <v>23334.899999999998</v>
      </c>
      <c r="L471" s="10">
        <f t="shared" si="224"/>
        <v>9856.9</v>
      </c>
      <c r="M471" s="10">
        <f t="shared" si="224"/>
        <v>13478</v>
      </c>
      <c r="N471" s="10">
        <f t="shared" si="224"/>
        <v>0</v>
      </c>
      <c r="O471" s="10">
        <f t="shared" si="224"/>
        <v>24175.9</v>
      </c>
      <c r="P471" s="10">
        <f t="shared" si="224"/>
        <v>9856.9</v>
      </c>
      <c r="Q471" s="10">
        <f t="shared" si="224"/>
        <v>14319</v>
      </c>
      <c r="R471" s="10">
        <f t="shared" si="224"/>
        <v>0</v>
      </c>
    </row>
    <row r="472" spans="1:18" ht="56.25">
      <c r="A472" s="42" t="s">
        <v>482</v>
      </c>
      <c r="B472" s="29">
        <v>546</v>
      </c>
      <c r="C472" s="15" t="s">
        <v>121</v>
      </c>
      <c r="D472" s="15" t="s">
        <v>125</v>
      </c>
      <c r="E472" s="15" t="s">
        <v>113</v>
      </c>
      <c r="F472" s="15"/>
      <c r="G472" s="10">
        <f>G473+G479</f>
        <v>108240.7</v>
      </c>
      <c r="H472" s="10">
        <f aca="true" t="shared" si="225" ref="H472:R472">H473+H479</f>
        <v>24487.3</v>
      </c>
      <c r="I472" s="10">
        <f t="shared" si="225"/>
        <v>13029</v>
      </c>
      <c r="J472" s="10">
        <f t="shared" si="225"/>
        <v>0</v>
      </c>
      <c r="K472" s="10">
        <f t="shared" si="225"/>
        <v>23334.899999999998</v>
      </c>
      <c r="L472" s="10">
        <f t="shared" si="225"/>
        <v>9856.9</v>
      </c>
      <c r="M472" s="10">
        <f t="shared" si="225"/>
        <v>13478</v>
      </c>
      <c r="N472" s="10">
        <f t="shared" si="225"/>
        <v>0</v>
      </c>
      <c r="O472" s="10">
        <f t="shared" si="225"/>
        <v>24175.9</v>
      </c>
      <c r="P472" s="10">
        <f t="shared" si="225"/>
        <v>9856.9</v>
      </c>
      <c r="Q472" s="10">
        <f t="shared" si="225"/>
        <v>14319</v>
      </c>
      <c r="R472" s="10">
        <f t="shared" si="225"/>
        <v>0</v>
      </c>
    </row>
    <row r="473" spans="1:18" ht="37.5">
      <c r="A473" s="42" t="s">
        <v>22</v>
      </c>
      <c r="B473" s="29">
        <v>546</v>
      </c>
      <c r="C473" s="15" t="s">
        <v>121</v>
      </c>
      <c r="D473" s="15" t="s">
        <v>125</v>
      </c>
      <c r="E473" s="15" t="s">
        <v>114</v>
      </c>
      <c r="F473" s="15"/>
      <c r="G473" s="10">
        <f>G474+G477</f>
        <v>7754.799999999999</v>
      </c>
      <c r="H473" s="10">
        <f aca="true" t="shared" si="226" ref="H473:O473">H474+H477</f>
        <v>0</v>
      </c>
      <c r="I473" s="10">
        <f t="shared" si="226"/>
        <v>7754.8</v>
      </c>
      <c r="J473" s="10">
        <f t="shared" si="226"/>
        <v>0</v>
      </c>
      <c r="K473" s="10">
        <f t="shared" si="226"/>
        <v>7854.8</v>
      </c>
      <c r="L473" s="10">
        <f t="shared" si="226"/>
        <v>0</v>
      </c>
      <c r="M473" s="10">
        <f t="shared" si="226"/>
        <v>7854.8</v>
      </c>
      <c r="N473" s="10">
        <f t="shared" si="226"/>
        <v>0</v>
      </c>
      <c r="O473" s="10">
        <f t="shared" si="226"/>
        <v>7977.5</v>
      </c>
      <c r="P473" s="10">
        <f>P474</f>
        <v>0</v>
      </c>
      <c r="Q473" s="10">
        <f>Q474</f>
        <v>7977.5</v>
      </c>
      <c r="R473" s="10">
        <f>R474</f>
        <v>0</v>
      </c>
    </row>
    <row r="474" spans="1:18" ht="18.75">
      <c r="A474" s="42" t="s">
        <v>348</v>
      </c>
      <c r="B474" s="29">
        <v>546</v>
      </c>
      <c r="C474" s="15" t="s">
        <v>121</v>
      </c>
      <c r="D474" s="15" t="s">
        <v>125</v>
      </c>
      <c r="E474" s="15" t="s">
        <v>115</v>
      </c>
      <c r="F474" s="15"/>
      <c r="G474" s="10">
        <f>G475+G476</f>
        <v>6039.9</v>
      </c>
      <c r="H474" s="10">
        <f aca="true" t="shared" si="227" ref="H474:R474">H475+H476</f>
        <v>0</v>
      </c>
      <c r="I474" s="10">
        <f t="shared" si="227"/>
        <v>7754.8</v>
      </c>
      <c r="J474" s="10">
        <f t="shared" si="227"/>
        <v>0</v>
      </c>
      <c r="K474" s="10">
        <f t="shared" si="227"/>
        <v>7854.8</v>
      </c>
      <c r="L474" s="10">
        <f t="shared" si="227"/>
        <v>0</v>
      </c>
      <c r="M474" s="10">
        <f t="shared" si="227"/>
        <v>7854.8</v>
      </c>
      <c r="N474" s="10">
        <f t="shared" si="227"/>
        <v>0</v>
      </c>
      <c r="O474" s="10">
        <f t="shared" si="227"/>
        <v>7977.5</v>
      </c>
      <c r="P474" s="10">
        <f t="shared" si="227"/>
        <v>0</v>
      </c>
      <c r="Q474" s="10">
        <f t="shared" si="227"/>
        <v>7977.5</v>
      </c>
      <c r="R474" s="10">
        <f t="shared" si="227"/>
        <v>0</v>
      </c>
    </row>
    <row r="475" spans="1:18" ht="37.5">
      <c r="A475" s="42" t="s">
        <v>92</v>
      </c>
      <c r="B475" s="29">
        <v>546</v>
      </c>
      <c r="C475" s="15" t="s">
        <v>121</v>
      </c>
      <c r="D475" s="15" t="s">
        <v>125</v>
      </c>
      <c r="E475" s="15" t="s">
        <v>115</v>
      </c>
      <c r="F475" s="15" t="s">
        <v>177</v>
      </c>
      <c r="G475" s="10">
        <v>639.9</v>
      </c>
      <c r="H475" s="10"/>
      <c r="I475" s="10">
        <v>2354.8</v>
      </c>
      <c r="J475" s="10"/>
      <c r="K475" s="10">
        <f>L475+M475+N475</f>
        <v>2454.8</v>
      </c>
      <c r="L475" s="10"/>
      <c r="M475" s="10">
        <v>2454.8</v>
      </c>
      <c r="N475" s="10"/>
      <c r="O475" s="10">
        <f>P475+Q475+R475</f>
        <v>2577.5</v>
      </c>
      <c r="P475" s="86"/>
      <c r="Q475" s="86">
        <v>2577.5</v>
      </c>
      <c r="R475" s="86"/>
    </row>
    <row r="476" spans="1:18" ht="18.75">
      <c r="A476" s="42" t="s">
        <v>225</v>
      </c>
      <c r="B476" s="29">
        <v>546</v>
      </c>
      <c r="C476" s="15" t="s">
        <v>121</v>
      </c>
      <c r="D476" s="15" t="s">
        <v>125</v>
      </c>
      <c r="E476" s="15" t="s">
        <v>115</v>
      </c>
      <c r="F476" s="15" t="s">
        <v>224</v>
      </c>
      <c r="G476" s="10">
        <f>H476+I476+J476</f>
        <v>5400</v>
      </c>
      <c r="H476" s="10"/>
      <c r="I476" s="10">
        <v>5400</v>
      </c>
      <c r="J476" s="10"/>
      <c r="K476" s="10">
        <f>L476+M476+N476</f>
        <v>5400</v>
      </c>
      <c r="L476" s="10"/>
      <c r="M476" s="10">
        <v>5400</v>
      </c>
      <c r="N476" s="10"/>
      <c r="O476" s="10">
        <f>P476+Q476+R476</f>
        <v>5400</v>
      </c>
      <c r="P476" s="86"/>
      <c r="Q476" s="86">
        <v>5400</v>
      </c>
      <c r="R476" s="86"/>
    </row>
    <row r="477" spans="1:18" ht="37.5">
      <c r="A477" s="42" t="s">
        <v>661</v>
      </c>
      <c r="B477" s="29">
        <v>546</v>
      </c>
      <c r="C477" s="15" t="s">
        <v>121</v>
      </c>
      <c r="D477" s="15" t="s">
        <v>125</v>
      </c>
      <c r="E477" s="15" t="s">
        <v>660</v>
      </c>
      <c r="F477" s="15"/>
      <c r="G477" s="10">
        <f>G478</f>
        <v>1714.9</v>
      </c>
      <c r="H477" s="10">
        <f aca="true" t="shared" si="228" ref="H477:O477">H478</f>
        <v>0</v>
      </c>
      <c r="I477" s="10">
        <f t="shared" si="228"/>
        <v>0</v>
      </c>
      <c r="J477" s="10">
        <f t="shared" si="228"/>
        <v>0</v>
      </c>
      <c r="K477" s="10">
        <f t="shared" si="228"/>
        <v>0</v>
      </c>
      <c r="L477" s="10">
        <f t="shared" si="228"/>
        <v>0</v>
      </c>
      <c r="M477" s="10">
        <f t="shared" si="228"/>
        <v>0</v>
      </c>
      <c r="N477" s="10">
        <f t="shared" si="228"/>
        <v>0</v>
      </c>
      <c r="O477" s="10">
        <f t="shared" si="228"/>
        <v>0</v>
      </c>
      <c r="P477" s="86"/>
      <c r="Q477" s="86"/>
      <c r="R477" s="86"/>
    </row>
    <row r="478" spans="1:18" ht="18.75">
      <c r="A478" s="42" t="s">
        <v>225</v>
      </c>
      <c r="B478" s="29">
        <v>546</v>
      </c>
      <c r="C478" s="15" t="s">
        <v>121</v>
      </c>
      <c r="D478" s="15" t="s">
        <v>125</v>
      </c>
      <c r="E478" s="15" t="s">
        <v>660</v>
      </c>
      <c r="F478" s="15" t="s">
        <v>224</v>
      </c>
      <c r="G478" s="10">
        <v>1714.9</v>
      </c>
      <c r="H478" s="10"/>
      <c r="I478" s="10"/>
      <c r="J478" s="10"/>
      <c r="K478" s="10">
        <v>0</v>
      </c>
      <c r="L478" s="10"/>
      <c r="M478" s="10"/>
      <c r="N478" s="10"/>
      <c r="O478" s="10">
        <v>0</v>
      </c>
      <c r="P478" s="86"/>
      <c r="Q478" s="86"/>
      <c r="R478" s="86"/>
    </row>
    <row r="479" spans="1:18" ht="37.5">
      <c r="A479" s="52" t="s">
        <v>23</v>
      </c>
      <c r="B479" s="29">
        <v>546</v>
      </c>
      <c r="C479" s="15" t="s">
        <v>121</v>
      </c>
      <c r="D479" s="15" t="s">
        <v>125</v>
      </c>
      <c r="E479" s="15" t="s">
        <v>116</v>
      </c>
      <c r="F479" s="15"/>
      <c r="G479" s="10">
        <f>G480+G485+G483</f>
        <v>100485.9</v>
      </c>
      <c r="H479" s="10">
        <f aca="true" t="shared" si="229" ref="H479:R479">H480+H485+H483</f>
        <v>24487.3</v>
      </c>
      <c r="I479" s="10">
        <f t="shared" si="229"/>
        <v>5274.2</v>
      </c>
      <c r="J479" s="10">
        <f t="shared" si="229"/>
        <v>0</v>
      </c>
      <c r="K479" s="10">
        <f t="shared" si="229"/>
        <v>15480.099999999999</v>
      </c>
      <c r="L479" s="10">
        <f t="shared" si="229"/>
        <v>9856.9</v>
      </c>
      <c r="M479" s="10">
        <f t="shared" si="229"/>
        <v>5623.2</v>
      </c>
      <c r="N479" s="10">
        <f t="shared" si="229"/>
        <v>0</v>
      </c>
      <c r="O479" s="10">
        <f>O480+O485+O483</f>
        <v>16198.4</v>
      </c>
      <c r="P479" s="10">
        <f t="shared" si="229"/>
        <v>9856.9</v>
      </c>
      <c r="Q479" s="10">
        <f t="shared" si="229"/>
        <v>6341.5</v>
      </c>
      <c r="R479" s="10">
        <f t="shared" si="229"/>
        <v>0</v>
      </c>
    </row>
    <row r="480" spans="1:18" ht="18.75">
      <c r="A480" s="42" t="s">
        <v>217</v>
      </c>
      <c r="B480" s="29">
        <v>546</v>
      </c>
      <c r="C480" s="15" t="s">
        <v>121</v>
      </c>
      <c r="D480" s="15" t="s">
        <v>125</v>
      </c>
      <c r="E480" s="15" t="s">
        <v>117</v>
      </c>
      <c r="F480" s="15"/>
      <c r="G480" s="10">
        <f>G481+G482</f>
        <v>3147.5</v>
      </c>
      <c r="H480" s="10">
        <f aca="true" t="shared" si="230" ref="H480:R480">H481+H482</f>
        <v>0</v>
      </c>
      <c r="I480" s="10">
        <f t="shared" si="230"/>
        <v>5228.5</v>
      </c>
      <c r="J480" s="10">
        <f t="shared" si="230"/>
        <v>0</v>
      </c>
      <c r="K480" s="10">
        <f t="shared" si="230"/>
        <v>5577.5</v>
      </c>
      <c r="L480" s="10">
        <f t="shared" si="230"/>
        <v>0</v>
      </c>
      <c r="M480" s="10">
        <f t="shared" si="230"/>
        <v>5577.5</v>
      </c>
      <c r="N480" s="10">
        <f t="shared" si="230"/>
        <v>0</v>
      </c>
      <c r="O480" s="10">
        <f t="shared" si="230"/>
        <v>6295.8</v>
      </c>
      <c r="P480" s="10">
        <f t="shared" si="230"/>
        <v>0</v>
      </c>
      <c r="Q480" s="10">
        <f t="shared" si="230"/>
        <v>6295.8</v>
      </c>
      <c r="R480" s="10">
        <f t="shared" si="230"/>
        <v>0</v>
      </c>
    </row>
    <row r="481" spans="1:18" ht="37.5">
      <c r="A481" s="42" t="s">
        <v>92</v>
      </c>
      <c r="B481" s="29">
        <v>546</v>
      </c>
      <c r="C481" s="15" t="s">
        <v>121</v>
      </c>
      <c r="D481" s="15" t="s">
        <v>125</v>
      </c>
      <c r="E481" s="15" t="s">
        <v>117</v>
      </c>
      <c r="F481" s="15" t="s">
        <v>177</v>
      </c>
      <c r="G481" s="10">
        <v>1197.5</v>
      </c>
      <c r="H481" s="10"/>
      <c r="I481" s="10">
        <v>3278.5</v>
      </c>
      <c r="J481" s="10"/>
      <c r="K481" s="10">
        <f>L481+M481+N481</f>
        <v>5577.5</v>
      </c>
      <c r="L481" s="10"/>
      <c r="M481" s="10">
        <v>5577.5</v>
      </c>
      <c r="N481" s="10"/>
      <c r="O481" s="10">
        <f>P481+Q481+R481</f>
        <v>6295.8</v>
      </c>
      <c r="P481" s="86"/>
      <c r="Q481" s="86">
        <v>6295.8</v>
      </c>
      <c r="R481" s="86"/>
    </row>
    <row r="482" spans="1:18" ht="18.75">
      <c r="A482" s="42" t="s">
        <v>225</v>
      </c>
      <c r="B482" s="29">
        <v>546</v>
      </c>
      <c r="C482" s="15" t="s">
        <v>121</v>
      </c>
      <c r="D482" s="15" t="s">
        <v>125</v>
      </c>
      <c r="E482" s="15" t="s">
        <v>117</v>
      </c>
      <c r="F482" s="15" t="s">
        <v>224</v>
      </c>
      <c r="G482" s="10">
        <f>H482+I482+J482</f>
        <v>1950</v>
      </c>
      <c r="H482" s="10"/>
      <c r="I482" s="10">
        <v>1950</v>
      </c>
      <c r="J482" s="10"/>
      <c r="K482" s="10">
        <v>0</v>
      </c>
      <c r="L482" s="10"/>
      <c r="M482" s="10"/>
      <c r="N482" s="10"/>
      <c r="O482" s="10">
        <v>0</v>
      </c>
      <c r="P482" s="86"/>
      <c r="Q482" s="86"/>
      <c r="R482" s="86"/>
    </row>
    <row r="483" spans="1:18" ht="37.5">
      <c r="A483" s="42" t="s">
        <v>352</v>
      </c>
      <c r="B483" s="29">
        <v>546</v>
      </c>
      <c r="C483" s="15" t="s">
        <v>121</v>
      </c>
      <c r="D483" s="15" t="s">
        <v>125</v>
      </c>
      <c r="E483" s="15" t="s">
        <v>407</v>
      </c>
      <c r="F483" s="15"/>
      <c r="G483" s="10">
        <f>G484</f>
        <v>95815.7</v>
      </c>
      <c r="H483" s="10">
        <f aca="true" t="shared" si="231" ref="H483:R483">H484</f>
        <v>23010.3</v>
      </c>
      <c r="I483" s="10">
        <f t="shared" si="231"/>
        <v>0</v>
      </c>
      <c r="J483" s="10">
        <f t="shared" si="231"/>
        <v>0</v>
      </c>
      <c r="K483" s="10">
        <f t="shared" si="231"/>
        <v>8379.9</v>
      </c>
      <c r="L483" s="10">
        <f t="shared" si="231"/>
        <v>8379.9</v>
      </c>
      <c r="M483" s="10">
        <f t="shared" si="231"/>
        <v>0</v>
      </c>
      <c r="N483" s="10">
        <f t="shared" si="231"/>
        <v>0</v>
      </c>
      <c r="O483" s="10">
        <f t="shared" si="231"/>
        <v>8379.9</v>
      </c>
      <c r="P483" s="10">
        <f t="shared" si="231"/>
        <v>8379.9</v>
      </c>
      <c r="Q483" s="10">
        <f t="shared" si="231"/>
        <v>0</v>
      </c>
      <c r="R483" s="10">
        <f t="shared" si="231"/>
        <v>0</v>
      </c>
    </row>
    <row r="484" spans="1:18" ht="18.75">
      <c r="A484" s="42" t="s">
        <v>225</v>
      </c>
      <c r="B484" s="29">
        <v>546</v>
      </c>
      <c r="C484" s="15" t="s">
        <v>121</v>
      </c>
      <c r="D484" s="15" t="s">
        <v>125</v>
      </c>
      <c r="E484" s="15" t="s">
        <v>407</v>
      </c>
      <c r="F484" s="15" t="s">
        <v>224</v>
      </c>
      <c r="G484" s="10">
        <v>95815.7</v>
      </c>
      <c r="H484" s="10">
        <v>23010.3</v>
      </c>
      <c r="I484" s="10"/>
      <c r="J484" s="10"/>
      <c r="K484" s="10">
        <f>L484+M484+N484</f>
        <v>8379.9</v>
      </c>
      <c r="L484" s="10">
        <v>8379.9</v>
      </c>
      <c r="M484" s="10"/>
      <c r="N484" s="10"/>
      <c r="O484" s="10">
        <f>P484+Q484+R484</f>
        <v>8379.9</v>
      </c>
      <c r="P484" s="10">
        <v>8379.9</v>
      </c>
      <c r="Q484" s="10"/>
      <c r="R484" s="10"/>
    </row>
    <row r="485" spans="1:18" ht="63" customHeight="1">
      <c r="A485" s="42" t="s">
        <v>351</v>
      </c>
      <c r="B485" s="29">
        <v>546</v>
      </c>
      <c r="C485" s="15" t="s">
        <v>121</v>
      </c>
      <c r="D485" s="15" t="s">
        <v>125</v>
      </c>
      <c r="E485" s="15" t="s">
        <v>349</v>
      </c>
      <c r="F485" s="15"/>
      <c r="G485" s="10">
        <f>G486</f>
        <v>1522.7</v>
      </c>
      <c r="H485" s="10">
        <f aca="true" t="shared" si="232" ref="H485:R485">H486</f>
        <v>1477</v>
      </c>
      <c r="I485" s="10">
        <f t="shared" si="232"/>
        <v>45.7</v>
      </c>
      <c r="J485" s="10">
        <f t="shared" si="232"/>
        <v>0</v>
      </c>
      <c r="K485" s="10">
        <f t="shared" si="232"/>
        <v>1522.7</v>
      </c>
      <c r="L485" s="10">
        <f t="shared" si="232"/>
        <v>1477</v>
      </c>
      <c r="M485" s="10">
        <f t="shared" si="232"/>
        <v>45.7</v>
      </c>
      <c r="N485" s="10">
        <f t="shared" si="232"/>
        <v>0</v>
      </c>
      <c r="O485" s="10">
        <f t="shared" si="232"/>
        <v>1522.7</v>
      </c>
      <c r="P485" s="10">
        <f t="shared" si="232"/>
        <v>1477</v>
      </c>
      <c r="Q485" s="10">
        <f t="shared" si="232"/>
        <v>45.7</v>
      </c>
      <c r="R485" s="10">
        <f t="shared" si="232"/>
        <v>0</v>
      </c>
    </row>
    <row r="486" spans="1:18" ht="18.75">
      <c r="A486" s="42" t="s">
        <v>225</v>
      </c>
      <c r="B486" s="29">
        <v>546</v>
      </c>
      <c r="C486" s="15" t="s">
        <v>121</v>
      </c>
      <c r="D486" s="15" t="s">
        <v>125</v>
      </c>
      <c r="E486" s="15" t="s">
        <v>349</v>
      </c>
      <c r="F486" s="15" t="s">
        <v>224</v>
      </c>
      <c r="G486" s="10">
        <f>H486+I486+J486</f>
        <v>1522.7</v>
      </c>
      <c r="H486" s="10">
        <v>1477</v>
      </c>
      <c r="I486" s="10">
        <v>45.7</v>
      </c>
      <c r="J486" s="10"/>
      <c r="K486" s="10">
        <f>L486+M486+N486</f>
        <v>1522.7</v>
      </c>
      <c r="L486" s="10">
        <v>1477</v>
      </c>
      <c r="M486" s="10">
        <v>45.7</v>
      </c>
      <c r="N486" s="10">
        <v>0</v>
      </c>
      <c r="O486" s="10">
        <f>P486+Q486+R486</f>
        <v>1522.7</v>
      </c>
      <c r="P486" s="86">
        <v>1477</v>
      </c>
      <c r="Q486" s="86">
        <v>45.7</v>
      </c>
      <c r="R486" s="86"/>
    </row>
    <row r="487" spans="1:18" ht="18.75">
      <c r="A487" s="50" t="s">
        <v>169</v>
      </c>
      <c r="B487" s="29">
        <v>546</v>
      </c>
      <c r="C487" s="15" t="s">
        <v>121</v>
      </c>
      <c r="D487" s="15" t="s">
        <v>170</v>
      </c>
      <c r="E487" s="15"/>
      <c r="F487" s="15"/>
      <c r="G487" s="10">
        <f>G501+G488</f>
        <v>2465.7999999999997</v>
      </c>
      <c r="H487" s="10">
        <f aca="true" t="shared" si="233" ref="H487:R487">H501+H488</f>
        <v>2104.2</v>
      </c>
      <c r="I487" s="10">
        <f t="shared" si="233"/>
        <v>246.89999999999998</v>
      </c>
      <c r="J487" s="10">
        <f t="shared" si="233"/>
        <v>0</v>
      </c>
      <c r="K487" s="10">
        <f t="shared" si="233"/>
        <v>1151.1000000000001</v>
      </c>
      <c r="L487" s="10">
        <f t="shared" si="233"/>
        <v>1024.2</v>
      </c>
      <c r="M487" s="10">
        <f t="shared" si="233"/>
        <v>126.9</v>
      </c>
      <c r="N487" s="10">
        <f t="shared" si="233"/>
        <v>0</v>
      </c>
      <c r="O487" s="10">
        <f t="shared" si="233"/>
        <v>1351.1000000000001</v>
      </c>
      <c r="P487" s="10">
        <f t="shared" si="233"/>
        <v>1204.2</v>
      </c>
      <c r="Q487" s="10">
        <f t="shared" si="233"/>
        <v>146.89999999999998</v>
      </c>
      <c r="R487" s="10">
        <f t="shared" si="233"/>
        <v>0</v>
      </c>
    </row>
    <row r="488" spans="1:18" ht="37.5">
      <c r="A488" s="42" t="s">
        <v>503</v>
      </c>
      <c r="B488" s="29">
        <v>546</v>
      </c>
      <c r="C488" s="15" t="s">
        <v>121</v>
      </c>
      <c r="D488" s="15" t="s">
        <v>170</v>
      </c>
      <c r="E488" s="35" t="s">
        <v>247</v>
      </c>
      <c r="F488" s="15"/>
      <c r="G488" s="10">
        <f aca="true" t="shared" si="234" ref="G488:R488">G495+G489</f>
        <v>2458.6</v>
      </c>
      <c r="H488" s="10">
        <f t="shared" si="234"/>
        <v>2104.2</v>
      </c>
      <c r="I488" s="10">
        <f t="shared" si="234"/>
        <v>239.7</v>
      </c>
      <c r="J488" s="10">
        <f t="shared" si="234"/>
        <v>0</v>
      </c>
      <c r="K488" s="10">
        <f t="shared" si="234"/>
        <v>1143.9</v>
      </c>
      <c r="L488" s="10">
        <f t="shared" si="234"/>
        <v>1024.2</v>
      </c>
      <c r="M488" s="10">
        <f t="shared" si="234"/>
        <v>119.7</v>
      </c>
      <c r="N488" s="10">
        <f t="shared" si="234"/>
        <v>0</v>
      </c>
      <c r="O488" s="10">
        <f t="shared" si="234"/>
        <v>1343.9</v>
      </c>
      <c r="P488" s="10">
        <f t="shared" si="234"/>
        <v>1204.2</v>
      </c>
      <c r="Q488" s="10">
        <f t="shared" si="234"/>
        <v>139.7</v>
      </c>
      <c r="R488" s="10">
        <f t="shared" si="234"/>
        <v>0</v>
      </c>
    </row>
    <row r="489" spans="1:18" ht="56.25">
      <c r="A489" s="42" t="s">
        <v>504</v>
      </c>
      <c r="B489" s="29">
        <v>546</v>
      </c>
      <c r="C489" s="15" t="s">
        <v>121</v>
      </c>
      <c r="D489" s="15" t="s">
        <v>170</v>
      </c>
      <c r="E489" s="35" t="s">
        <v>311</v>
      </c>
      <c r="F489" s="15"/>
      <c r="G489" s="10">
        <f>G490</f>
        <v>1550</v>
      </c>
      <c r="H489" s="10">
        <f aca="true" t="shared" si="235" ref="H489:R489">H490</f>
        <v>1350</v>
      </c>
      <c r="I489" s="10">
        <f t="shared" si="235"/>
        <v>200</v>
      </c>
      <c r="J489" s="10">
        <f t="shared" si="235"/>
        <v>0</v>
      </c>
      <c r="K489" s="10">
        <f t="shared" si="235"/>
        <v>350</v>
      </c>
      <c r="L489" s="10">
        <f t="shared" si="235"/>
        <v>270</v>
      </c>
      <c r="M489" s="10">
        <f t="shared" si="235"/>
        <v>80</v>
      </c>
      <c r="N489" s="10">
        <f t="shared" si="235"/>
        <v>0</v>
      </c>
      <c r="O489" s="10">
        <f t="shared" si="235"/>
        <v>550</v>
      </c>
      <c r="P489" s="10">
        <f t="shared" si="235"/>
        <v>450</v>
      </c>
      <c r="Q489" s="10">
        <f t="shared" si="235"/>
        <v>100</v>
      </c>
      <c r="R489" s="10">
        <f t="shared" si="235"/>
        <v>0</v>
      </c>
    </row>
    <row r="490" spans="1:18" ht="25.5" customHeight="1">
      <c r="A490" s="42" t="s">
        <v>522</v>
      </c>
      <c r="B490" s="29">
        <v>546</v>
      </c>
      <c r="C490" s="15" t="s">
        <v>121</v>
      </c>
      <c r="D490" s="15" t="s">
        <v>170</v>
      </c>
      <c r="E490" s="35" t="s">
        <v>571</v>
      </c>
      <c r="F490" s="15"/>
      <c r="G490" s="10">
        <f>G493+G491</f>
        <v>1550</v>
      </c>
      <c r="H490" s="10">
        <f aca="true" t="shared" si="236" ref="H490:R490">H493+H491</f>
        <v>1350</v>
      </c>
      <c r="I490" s="10">
        <f t="shared" si="236"/>
        <v>200</v>
      </c>
      <c r="J490" s="10">
        <f t="shared" si="236"/>
        <v>0</v>
      </c>
      <c r="K490" s="10">
        <f t="shared" si="236"/>
        <v>350</v>
      </c>
      <c r="L490" s="10">
        <f t="shared" si="236"/>
        <v>270</v>
      </c>
      <c r="M490" s="10">
        <f t="shared" si="236"/>
        <v>80</v>
      </c>
      <c r="N490" s="10">
        <f t="shared" si="236"/>
        <v>0</v>
      </c>
      <c r="O490" s="10">
        <f t="shared" si="236"/>
        <v>550</v>
      </c>
      <c r="P490" s="10">
        <f t="shared" si="236"/>
        <v>450</v>
      </c>
      <c r="Q490" s="10">
        <f t="shared" si="236"/>
        <v>100</v>
      </c>
      <c r="R490" s="10">
        <f t="shared" si="236"/>
        <v>0</v>
      </c>
    </row>
    <row r="491" spans="1:18" ht="25.5" customHeight="1">
      <c r="A491" s="42" t="s">
        <v>556</v>
      </c>
      <c r="B491" s="29">
        <v>546</v>
      </c>
      <c r="C491" s="15" t="s">
        <v>121</v>
      </c>
      <c r="D491" s="15" t="s">
        <v>170</v>
      </c>
      <c r="E491" s="35" t="s">
        <v>572</v>
      </c>
      <c r="F491" s="15"/>
      <c r="G491" s="10">
        <f aca="true" t="shared" si="237" ref="G491:R491">G492</f>
        <v>50</v>
      </c>
      <c r="H491" s="10">
        <f t="shared" si="237"/>
        <v>0</v>
      </c>
      <c r="I491" s="10">
        <f t="shared" si="237"/>
        <v>50</v>
      </c>
      <c r="J491" s="10">
        <f t="shared" si="237"/>
        <v>0</v>
      </c>
      <c r="K491" s="10">
        <f t="shared" si="237"/>
        <v>50</v>
      </c>
      <c r="L491" s="10">
        <f t="shared" si="237"/>
        <v>0</v>
      </c>
      <c r="M491" s="10">
        <f t="shared" si="237"/>
        <v>50</v>
      </c>
      <c r="N491" s="10">
        <f t="shared" si="237"/>
        <v>0</v>
      </c>
      <c r="O491" s="10">
        <f t="shared" si="237"/>
        <v>50</v>
      </c>
      <c r="P491" s="10">
        <f t="shared" si="237"/>
        <v>0</v>
      </c>
      <c r="Q491" s="10">
        <f t="shared" si="237"/>
        <v>50</v>
      </c>
      <c r="R491" s="10">
        <f t="shared" si="237"/>
        <v>0</v>
      </c>
    </row>
    <row r="492" spans="1:18" ht="25.5" customHeight="1">
      <c r="A492" s="42" t="s">
        <v>92</v>
      </c>
      <c r="B492" s="29">
        <v>546</v>
      </c>
      <c r="C492" s="15" t="s">
        <v>121</v>
      </c>
      <c r="D492" s="15" t="s">
        <v>170</v>
      </c>
      <c r="E492" s="35" t="s">
        <v>572</v>
      </c>
      <c r="F492" s="15" t="s">
        <v>177</v>
      </c>
      <c r="G492" s="10">
        <f>H492+I492+J492</f>
        <v>50</v>
      </c>
      <c r="H492" s="10"/>
      <c r="I492" s="10">
        <v>50</v>
      </c>
      <c r="J492" s="10"/>
      <c r="K492" s="10">
        <f>L492+M492+N492</f>
        <v>50</v>
      </c>
      <c r="L492" s="10"/>
      <c r="M492" s="10">
        <v>50</v>
      </c>
      <c r="N492" s="10"/>
      <c r="O492" s="10">
        <f>P492+Q492+R492</f>
        <v>50</v>
      </c>
      <c r="P492" s="10"/>
      <c r="Q492" s="10">
        <v>50</v>
      </c>
      <c r="R492" s="10"/>
    </row>
    <row r="493" spans="1:18" ht="18.75">
      <c r="A493" s="42" t="s">
        <v>521</v>
      </c>
      <c r="B493" s="29">
        <v>546</v>
      </c>
      <c r="C493" s="15" t="s">
        <v>121</v>
      </c>
      <c r="D493" s="15" t="s">
        <v>170</v>
      </c>
      <c r="E493" s="35" t="s">
        <v>669</v>
      </c>
      <c r="F493" s="15"/>
      <c r="G493" s="10">
        <f>G494</f>
        <v>1500</v>
      </c>
      <c r="H493" s="10">
        <f aca="true" t="shared" si="238" ref="H493:R493">H494</f>
        <v>1350</v>
      </c>
      <c r="I493" s="10">
        <f t="shared" si="238"/>
        <v>150</v>
      </c>
      <c r="J493" s="10">
        <f t="shared" si="238"/>
        <v>0</v>
      </c>
      <c r="K493" s="10">
        <f t="shared" si="238"/>
        <v>300</v>
      </c>
      <c r="L493" s="10">
        <f t="shared" si="238"/>
        <v>270</v>
      </c>
      <c r="M493" s="10">
        <f t="shared" si="238"/>
        <v>30</v>
      </c>
      <c r="N493" s="10">
        <f t="shared" si="238"/>
        <v>0</v>
      </c>
      <c r="O493" s="10">
        <f t="shared" si="238"/>
        <v>500</v>
      </c>
      <c r="P493" s="10">
        <f t="shared" si="238"/>
        <v>450</v>
      </c>
      <c r="Q493" s="10">
        <f t="shared" si="238"/>
        <v>50</v>
      </c>
      <c r="R493" s="10">
        <f t="shared" si="238"/>
        <v>0</v>
      </c>
    </row>
    <row r="494" spans="1:18" ht="37.5">
      <c r="A494" s="42" t="s">
        <v>92</v>
      </c>
      <c r="B494" s="29">
        <v>546</v>
      </c>
      <c r="C494" s="15" t="s">
        <v>121</v>
      </c>
      <c r="D494" s="15" t="s">
        <v>170</v>
      </c>
      <c r="E494" s="35" t="s">
        <v>669</v>
      </c>
      <c r="F494" s="15" t="s">
        <v>177</v>
      </c>
      <c r="G494" s="10">
        <f>H494+I494+J494</f>
        <v>1500</v>
      </c>
      <c r="H494" s="10">
        <v>1350</v>
      </c>
      <c r="I494" s="10">
        <v>150</v>
      </c>
      <c r="J494" s="10"/>
      <c r="K494" s="10">
        <f>L494+M494+N494</f>
        <v>300</v>
      </c>
      <c r="L494" s="10">
        <v>270</v>
      </c>
      <c r="M494" s="10">
        <v>30</v>
      </c>
      <c r="N494" s="10"/>
      <c r="O494" s="10">
        <f>P494+Q494+R494</f>
        <v>500</v>
      </c>
      <c r="P494" s="18">
        <v>450</v>
      </c>
      <c r="Q494" s="18">
        <v>50</v>
      </c>
      <c r="R494" s="10"/>
    </row>
    <row r="495" spans="1:18" ht="45.75" customHeight="1">
      <c r="A495" s="42" t="s">
        <v>609</v>
      </c>
      <c r="B495" s="29">
        <v>546</v>
      </c>
      <c r="C495" s="15" t="s">
        <v>121</v>
      </c>
      <c r="D495" s="15" t="s">
        <v>170</v>
      </c>
      <c r="E495" s="35" t="s">
        <v>345</v>
      </c>
      <c r="F495" s="15"/>
      <c r="G495" s="10">
        <f>G496</f>
        <v>908.6</v>
      </c>
      <c r="H495" s="10">
        <f aca="true" t="shared" si="239" ref="H495:R495">H496</f>
        <v>754.2</v>
      </c>
      <c r="I495" s="10">
        <f t="shared" si="239"/>
        <v>39.7</v>
      </c>
      <c r="J495" s="10">
        <f t="shared" si="239"/>
        <v>0</v>
      </c>
      <c r="K495" s="10">
        <f t="shared" si="239"/>
        <v>793.9000000000001</v>
      </c>
      <c r="L495" s="10">
        <f t="shared" si="239"/>
        <v>754.2</v>
      </c>
      <c r="M495" s="10">
        <f t="shared" si="239"/>
        <v>39.7</v>
      </c>
      <c r="N495" s="10">
        <f t="shared" si="239"/>
        <v>0</v>
      </c>
      <c r="O495" s="10">
        <f t="shared" si="239"/>
        <v>793.9000000000001</v>
      </c>
      <c r="P495" s="10">
        <f t="shared" si="239"/>
        <v>754.2</v>
      </c>
      <c r="Q495" s="10">
        <f t="shared" si="239"/>
        <v>39.7</v>
      </c>
      <c r="R495" s="10">
        <f t="shared" si="239"/>
        <v>0</v>
      </c>
    </row>
    <row r="496" spans="1:18" ht="38.25" customHeight="1">
      <c r="A496" s="42" t="s">
        <v>346</v>
      </c>
      <c r="B496" s="29">
        <v>546</v>
      </c>
      <c r="C496" s="15" t="s">
        <v>121</v>
      </c>
      <c r="D496" s="15" t="s">
        <v>170</v>
      </c>
      <c r="E496" s="35" t="s">
        <v>518</v>
      </c>
      <c r="F496" s="15"/>
      <c r="G496" s="10">
        <f>G497+G499</f>
        <v>908.6</v>
      </c>
      <c r="H496" s="10">
        <f aca="true" t="shared" si="240" ref="H496:R496">H497+H499</f>
        <v>754.2</v>
      </c>
      <c r="I496" s="10">
        <f t="shared" si="240"/>
        <v>39.7</v>
      </c>
      <c r="J496" s="10">
        <f t="shared" si="240"/>
        <v>0</v>
      </c>
      <c r="K496" s="10">
        <f t="shared" si="240"/>
        <v>793.9000000000001</v>
      </c>
      <c r="L496" s="10">
        <f t="shared" si="240"/>
        <v>754.2</v>
      </c>
      <c r="M496" s="10">
        <f t="shared" si="240"/>
        <v>39.7</v>
      </c>
      <c r="N496" s="10">
        <f t="shared" si="240"/>
        <v>0</v>
      </c>
      <c r="O496" s="10">
        <f t="shared" si="240"/>
        <v>793.9000000000001</v>
      </c>
      <c r="P496" s="10">
        <f t="shared" si="240"/>
        <v>754.2</v>
      </c>
      <c r="Q496" s="10">
        <f t="shared" si="240"/>
        <v>39.7</v>
      </c>
      <c r="R496" s="10">
        <f t="shared" si="240"/>
        <v>0</v>
      </c>
    </row>
    <row r="497" spans="1:18" ht="56.25" hidden="1">
      <c r="A497" s="42" t="s">
        <v>424</v>
      </c>
      <c r="B497" s="29">
        <v>546</v>
      </c>
      <c r="C497" s="15" t="s">
        <v>121</v>
      </c>
      <c r="D497" s="15" t="s">
        <v>170</v>
      </c>
      <c r="E497" s="35" t="s">
        <v>519</v>
      </c>
      <c r="F497" s="15"/>
      <c r="G497" s="10">
        <f>G498</f>
        <v>0</v>
      </c>
      <c r="H497" s="10">
        <f aca="true" t="shared" si="241" ref="H497:R497">H498</f>
        <v>0</v>
      </c>
      <c r="I497" s="10">
        <f t="shared" si="241"/>
        <v>0</v>
      </c>
      <c r="J497" s="10">
        <f t="shared" si="241"/>
        <v>0</v>
      </c>
      <c r="K497" s="10">
        <f t="shared" si="241"/>
        <v>0</v>
      </c>
      <c r="L497" s="10">
        <f t="shared" si="241"/>
        <v>0</v>
      </c>
      <c r="M497" s="10">
        <f t="shared" si="241"/>
        <v>0</v>
      </c>
      <c r="N497" s="10">
        <f t="shared" si="241"/>
        <v>0</v>
      </c>
      <c r="O497" s="10">
        <f t="shared" si="241"/>
        <v>0</v>
      </c>
      <c r="P497" s="10">
        <f t="shared" si="241"/>
        <v>0</v>
      </c>
      <c r="Q497" s="10">
        <f t="shared" si="241"/>
        <v>0</v>
      </c>
      <c r="R497" s="10">
        <f t="shared" si="241"/>
        <v>0</v>
      </c>
    </row>
    <row r="498" spans="1:18" ht="56.25" hidden="1">
      <c r="A498" s="42" t="s">
        <v>423</v>
      </c>
      <c r="B498" s="29">
        <v>546</v>
      </c>
      <c r="C498" s="15" t="s">
        <v>121</v>
      </c>
      <c r="D498" s="15" t="s">
        <v>170</v>
      </c>
      <c r="E498" s="35" t="s">
        <v>519</v>
      </c>
      <c r="F498" s="15" t="s">
        <v>422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37.5">
      <c r="A499" s="42" t="s">
        <v>632</v>
      </c>
      <c r="B499" s="29">
        <v>546</v>
      </c>
      <c r="C499" s="15" t="s">
        <v>121</v>
      </c>
      <c r="D499" s="15" t="s">
        <v>170</v>
      </c>
      <c r="E499" s="35" t="s">
        <v>520</v>
      </c>
      <c r="F499" s="15"/>
      <c r="G499" s="10">
        <f>G500</f>
        <v>908.6</v>
      </c>
      <c r="H499" s="10">
        <f aca="true" t="shared" si="242" ref="H499:R499">H500</f>
        <v>754.2</v>
      </c>
      <c r="I499" s="10">
        <f t="shared" si="242"/>
        <v>39.7</v>
      </c>
      <c r="J499" s="10">
        <f t="shared" si="242"/>
        <v>0</v>
      </c>
      <c r="K499" s="10">
        <f t="shared" si="242"/>
        <v>793.9000000000001</v>
      </c>
      <c r="L499" s="10">
        <f t="shared" si="242"/>
        <v>754.2</v>
      </c>
      <c r="M499" s="10">
        <f t="shared" si="242"/>
        <v>39.7</v>
      </c>
      <c r="N499" s="10">
        <f t="shared" si="242"/>
        <v>0</v>
      </c>
      <c r="O499" s="10">
        <f t="shared" si="242"/>
        <v>793.9000000000001</v>
      </c>
      <c r="P499" s="10">
        <f t="shared" si="242"/>
        <v>754.2</v>
      </c>
      <c r="Q499" s="10">
        <f t="shared" si="242"/>
        <v>39.7</v>
      </c>
      <c r="R499" s="10">
        <f t="shared" si="242"/>
        <v>0</v>
      </c>
    </row>
    <row r="500" spans="1:18" ht="56.25">
      <c r="A500" s="42" t="s">
        <v>423</v>
      </c>
      <c r="B500" s="29">
        <v>546</v>
      </c>
      <c r="C500" s="15" t="s">
        <v>121</v>
      </c>
      <c r="D500" s="15" t="s">
        <v>170</v>
      </c>
      <c r="E500" s="35" t="s">
        <v>520</v>
      </c>
      <c r="F500" s="15" t="s">
        <v>422</v>
      </c>
      <c r="G500" s="10">
        <v>908.6</v>
      </c>
      <c r="H500" s="10">
        <v>754.2</v>
      </c>
      <c r="I500" s="10">
        <v>39.7</v>
      </c>
      <c r="J500" s="10"/>
      <c r="K500" s="10">
        <f>L500+N500+M500</f>
        <v>793.9000000000001</v>
      </c>
      <c r="L500" s="10">
        <v>754.2</v>
      </c>
      <c r="M500" s="10">
        <v>39.7</v>
      </c>
      <c r="N500" s="10"/>
      <c r="O500" s="10">
        <f>P500+R500+Q500</f>
        <v>793.9000000000001</v>
      </c>
      <c r="P500" s="18">
        <v>754.2</v>
      </c>
      <c r="Q500" s="18">
        <v>39.7</v>
      </c>
      <c r="R500" s="18"/>
    </row>
    <row r="501" spans="1:18" ht="18.75">
      <c r="A501" s="42" t="s">
        <v>339</v>
      </c>
      <c r="B501" s="29">
        <v>546</v>
      </c>
      <c r="C501" s="15" t="s">
        <v>121</v>
      </c>
      <c r="D501" s="15" t="s">
        <v>170</v>
      </c>
      <c r="E501" s="29" t="s">
        <v>235</v>
      </c>
      <c r="F501" s="15"/>
      <c r="G501" s="10">
        <f>G502</f>
        <v>7.2</v>
      </c>
      <c r="H501" s="10">
        <f aca="true" t="shared" si="243" ref="H501:R501">H502</f>
        <v>0</v>
      </c>
      <c r="I501" s="10">
        <f t="shared" si="243"/>
        <v>7.2</v>
      </c>
      <c r="J501" s="10">
        <f t="shared" si="243"/>
        <v>0</v>
      </c>
      <c r="K501" s="10">
        <f t="shared" si="243"/>
        <v>7.2</v>
      </c>
      <c r="L501" s="10">
        <f t="shared" si="243"/>
        <v>0</v>
      </c>
      <c r="M501" s="10">
        <f t="shared" si="243"/>
        <v>7.2</v>
      </c>
      <c r="N501" s="10">
        <f t="shared" si="243"/>
        <v>0</v>
      </c>
      <c r="O501" s="10">
        <f t="shared" si="243"/>
        <v>7.2</v>
      </c>
      <c r="P501" s="10">
        <f t="shared" si="243"/>
        <v>0</v>
      </c>
      <c r="Q501" s="10">
        <f t="shared" si="243"/>
        <v>7.2</v>
      </c>
      <c r="R501" s="10">
        <f t="shared" si="243"/>
        <v>0</v>
      </c>
    </row>
    <row r="502" spans="1:18" ht="37.5">
      <c r="A502" s="42" t="s">
        <v>231</v>
      </c>
      <c r="B502" s="29">
        <v>546</v>
      </c>
      <c r="C502" s="15" t="s">
        <v>121</v>
      </c>
      <c r="D502" s="15" t="s">
        <v>170</v>
      </c>
      <c r="E502" s="29" t="s">
        <v>66</v>
      </c>
      <c r="F502" s="15"/>
      <c r="G502" s="10">
        <f>G503</f>
        <v>7.2</v>
      </c>
      <c r="H502" s="10">
        <f aca="true" t="shared" si="244" ref="H502:R503">H503</f>
        <v>0</v>
      </c>
      <c r="I502" s="10">
        <f t="shared" si="244"/>
        <v>7.2</v>
      </c>
      <c r="J502" s="10">
        <f t="shared" si="244"/>
        <v>0</v>
      </c>
      <c r="K502" s="10">
        <f t="shared" si="244"/>
        <v>7.2</v>
      </c>
      <c r="L502" s="10">
        <f t="shared" si="244"/>
        <v>0</v>
      </c>
      <c r="M502" s="10">
        <f t="shared" si="244"/>
        <v>7.2</v>
      </c>
      <c r="N502" s="10">
        <f t="shared" si="244"/>
        <v>0</v>
      </c>
      <c r="O502" s="10">
        <f t="shared" si="244"/>
        <v>7.2</v>
      </c>
      <c r="P502" s="10">
        <f t="shared" si="244"/>
        <v>0</v>
      </c>
      <c r="Q502" s="10">
        <f t="shared" si="244"/>
        <v>7.2</v>
      </c>
      <c r="R502" s="10">
        <f t="shared" si="244"/>
        <v>0</v>
      </c>
    </row>
    <row r="503" spans="1:18" ht="64.5" customHeight="1">
      <c r="A503" s="42" t="s">
        <v>579</v>
      </c>
      <c r="B503" s="29">
        <v>546</v>
      </c>
      <c r="C503" s="15" t="s">
        <v>121</v>
      </c>
      <c r="D503" s="15" t="s">
        <v>170</v>
      </c>
      <c r="E503" s="29" t="s">
        <v>101</v>
      </c>
      <c r="F503" s="15"/>
      <c r="G503" s="10">
        <f>G504</f>
        <v>7.2</v>
      </c>
      <c r="H503" s="10">
        <f t="shared" si="244"/>
        <v>0</v>
      </c>
      <c r="I503" s="10">
        <f t="shared" si="244"/>
        <v>7.2</v>
      </c>
      <c r="J503" s="10">
        <f t="shared" si="244"/>
        <v>0</v>
      </c>
      <c r="K503" s="10">
        <f t="shared" si="244"/>
        <v>7.2</v>
      </c>
      <c r="L503" s="10">
        <f t="shared" si="244"/>
        <v>0</v>
      </c>
      <c r="M503" s="10">
        <f t="shared" si="244"/>
        <v>7.2</v>
      </c>
      <c r="N503" s="10">
        <f t="shared" si="244"/>
        <v>0</v>
      </c>
      <c r="O503" s="10">
        <f t="shared" si="244"/>
        <v>7.2</v>
      </c>
      <c r="P503" s="10">
        <f t="shared" si="244"/>
        <v>0</v>
      </c>
      <c r="Q503" s="10">
        <f t="shared" si="244"/>
        <v>7.2</v>
      </c>
      <c r="R503" s="10">
        <f t="shared" si="244"/>
        <v>0</v>
      </c>
    </row>
    <row r="504" spans="1:18" ht="18.75">
      <c r="A504" s="42" t="s">
        <v>225</v>
      </c>
      <c r="B504" s="29">
        <v>546</v>
      </c>
      <c r="C504" s="15" t="s">
        <v>121</v>
      </c>
      <c r="D504" s="15" t="s">
        <v>170</v>
      </c>
      <c r="E504" s="29" t="s">
        <v>101</v>
      </c>
      <c r="F504" s="15" t="s">
        <v>224</v>
      </c>
      <c r="G504" s="10">
        <f>H504+I504+J504</f>
        <v>7.2</v>
      </c>
      <c r="H504" s="10"/>
      <c r="I504" s="10">
        <v>7.2</v>
      </c>
      <c r="J504" s="10"/>
      <c r="K504" s="10">
        <f>L504+M504+N504</f>
        <v>7.2</v>
      </c>
      <c r="L504" s="10"/>
      <c r="M504" s="10">
        <v>7.2</v>
      </c>
      <c r="N504" s="10"/>
      <c r="O504" s="10">
        <f>P504+Q504+R504</f>
        <v>7.2</v>
      </c>
      <c r="P504" s="86"/>
      <c r="Q504" s="86">
        <v>7.2</v>
      </c>
      <c r="R504" s="86"/>
    </row>
    <row r="505" spans="1:18" ht="18.75">
      <c r="A505" s="42" t="s">
        <v>164</v>
      </c>
      <c r="B505" s="29">
        <v>546</v>
      </c>
      <c r="C505" s="15" t="s">
        <v>128</v>
      </c>
      <c r="D505" s="15" t="s">
        <v>400</v>
      </c>
      <c r="E505" s="29"/>
      <c r="F505" s="15"/>
      <c r="G505" s="10">
        <f aca="true" t="shared" si="245" ref="G505:R505">G506+G514+G538</f>
        <v>4807.4</v>
      </c>
      <c r="H505" s="10">
        <f t="shared" si="245"/>
        <v>2811.6</v>
      </c>
      <c r="I505" s="10">
        <f t="shared" si="245"/>
        <v>850.7</v>
      </c>
      <c r="J505" s="10">
        <f t="shared" si="245"/>
        <v>264.4</v>
      </c>
      <c r="K505" s="10">
        <f t="shared" si="245"/>
        <v>2122.8</v>
      </c>
      <c r="L505" s="10">
        <f t="shared" si="245"/>
        <v>1145.3</v>
      </c>
      <c r="M505" s="10">
        <f t="shared" si="245"/>
        <v>850.2</v>
      </c>
      <c r="N505" s="10">
        <f t="shared" si="245"/>
        <v>127.3</v>
      </c>
      <c r="O505" s="10">
        <f t="shared" si="245"/>
        <v>2222.8</v>
      </c>
      <c r="P505" s="10">
        <f t="shared" si="245"/>
        <v>1145.3</v>
      </c>
      <c r="Q505" s="10">
        <f t="shared" si="245"/>
        <v>950.2</v>
      </c>
      <c r="R505" s="10">
        <f t="shared" si="245"/>
        <v>127.3</v>
      </c>
    </row>
    <row r="506" spans="1:18" ht="18.75">
      <c r="A506" s="42" t="s">
        <v>165</v>
      </c>
      <c r="B506" s="29">
        <v>546</v>
      </c>
      <c r="C506" s="15" t="s">
        <v>128</v>
      </c>
      <c r="D506" s="15" t="s">
        <v>120</v>
      </c>
      <c r="E506" s="29"/>
      <c r="F506" s="15"/>
      <c r="G506" s="10">
        <f>G511+G507</f>
        <v>210.2</v>
      </c>
      <c r="H506" s="10">
        <f aca="true" t="shared" si="246" ref="H506:R506">H511+H507</f>
        <v>0</v>
      </c>
      <c r="I506" s="10">
        <f t="shared" si="246"/>
        <v>210.2</v>
      </c>
      <c r="J506" s="10">
        <f t="shared" si="246"/>
        <v>0</v>
      </c>
      <c r="K506" s="10">
        <f t="shared" si="246"/>
        <v>710.2</v>
      </c>
      <c r="L506" s="10">
        <f t="shared" si="246"/>
        <v>0</v>
      </c>
      <c r="M506" s="10">
        <f t="shared" si="246"/>
        <v>710.2</v>
      </c>
      <c r="N506" s="10">
        <f t="shared" si="246"/>
        <v>0</v>
      </c>
      <c r="O506" s="10">
        <f t="shared" si="246"/>
        <v>710.2</v>
      </c>
      <c r="P506" s="10">
        <f t="shared" si="246"/>
        <v>0</v>
      </c>
      <c r="Q506" s="10">
        <f t="shared" si="246"/>
        <v>710.2</v>
      </c>
      <c r="R506" s="10">
        <f t="shared" si="246"/>
        <v>0</v>
      </c>
    </row>
    <row r="507" spans="1:18" ht="49.5" customHeight="1">
      <c r="A507" s="42" t="s">
        <v>510</v>
      </c>
      <c r="B507" s="29">
        <v>546</v>
      </c>
      <c r="C507" s="15" t="s">
        <v>128</v>
      </c>
      <c r="D507" s="15" t="s">
        <v>120</v>
      </c>
      <c r="E507" s="15" t="s">
        <v>275</v>
      </c>
      <c r="F507" s="15"/>
      <c r="G507" s="10">
        <f aca="true" t="shared" si="247" ref="G507:H509">G508</f>
        <v>0</v>
      </c>
      <c r="H507" s="10">
        <f t="shared" si="247"/>
        <v>0</v>
      </c>
      <c r="I507" s="10">
        <f aca="true" t="shared" si="248" ref="I507:R509">I508</f>
        <v>0</v>
      </c>
      <c r="J507" s="10">
        <f t="shared" si="248"/>
        <v>0</v>
      </c>
      <c r="K507" s="10">
        <f t="shared" si="248"/>
        <v>500</v>
      </c>
      <c r="L507" s="10">
        <f t="shared" si="248"/>
        <v>0</v>
      </c>
      <c r="M507" s="10">
        <f t="shared" si="248"/>
        <v>500</v>
      </c>
      <c r="N507" s="10">
        <f t="shared" si="248"/>
        <v>0</v>
      </c>
      <c r="O507" s="10">
        <f t="shared" si="248"/>
        <v>500</v>
      </c>
      <c r="P507" s="10">
        <f t="shared" si="248"/>
        <v>0</v>
      </c>
      <c r="Q507" s="10">
        <f t="shared" si="248"/>
        <v>500</v>
      </c>
      <c r="R507" s="10">
        <f t="shared" si="248"/>
        <v>0</v>
      </c>
    </row>
    <row r="508" spans="1:18" ht="29.25" customHeight="1">
      <c r="A508" s="42" t="s">
        <v>565</v>
      </c>
      <c r="B508" s="29">
        <v>546</v>
      </c>
      <c r="C508" s="15" t="s">
        <v>128</v>
      </c>
      <c r="D508" s="15" t="s">
        <v>120</v>
      </c>
      <c r="E508" s="15" t="s">
        <v>27</v>
      </c>
      <c r="F508" s="15"/>
      <c r="G508" s="10">
        <f t="shared" si="247"/>
        <v>0</v>
      </c>
      <c r="H508" s="10">
        <f t="shared" si="247"/>
        <v>0</v>
      </c>
      <c r="I508" s="10">
        <f t="shared" si="248"/>
        <v>0</v>
      </c>
      <c r="J508" s="10">
        <f t="shared" si="248"/>
        <v>0</v>
      </c>
      <c r="K508" s="10">
        <f t="shared" si="248"/>
        <v>500</v>
      </c>
      <c r="L508" s="10">
        <f t="shared" si="248"/>
        <v>0</v>
      </c>
      <c r="M508" s="10">
        <f t="shared" si="248"/>
        <v>500</v>
      </c>
      <c r="N508" s="10">
        <f t="shared" si="248"/>
        <v>0</v>
      </c>
      <c r="O508" s="10">
        <f t="shared" si="248"/>
        <v>500</v>
      </c>
      <c r="P508" s="10">
        <f t="shared" si="248"/>
        <v>0</v>
      </c>
      <c r="Q508" s="10">
        <f t="shared" si="248"/>
        <v>500</v>
      </c>
      <c r="R508" s="10">
        <f t="shared" si="248"/>
        <v>0</v>
      </c>
    </row>
    <row r="509" spans="1:18" ht="18.75">
      <c r="A509" s="42" t="s">
        <v>227</v>
      </c>
      <c r="B509" s="29">
        <v>546</v>
      </c>
      <c r="C509" s="15" t="s">
        <v>128</v>
      </c>
      <c r="D509" s="15" t="s">
        <v>120</v>
      </c>
      <c r="E509" s="15" t="s">
        <v>28</v>
      </c>
      <c r="F509" s="15"/>
      <c r="G509" s="10">
        <f t="shared" si="247"/>
        <v>0</v>
      </c>
      <c r="H509" s="10">
        <f t="shared" si="247"/>
        <v>0</v>
      </c>
      <c r="I509" s="10">
        <f t="shared" si="248"/>
        <v>0</v>
      </c>
      <c r="J509" s="10">
        <f t="shared" si="248"/>
        <v>0</v>
      </c>
      <c r="K509" s="10">
        <f t="shared" si="248"/>
        <v>500</v>
      </c>
      <c r="L509" s="10">
        <f t="shared" si="248"/>
        <v>0</v>
      </c>
      <c r="M509" s="10">
        <f t="shared" si="248"/>
        <v>500</v>
      </c>
      <c r="N509" s="10">
        <f t="shared" si="248"/>
        <v>0</v>
      </c>
      <c r="O509" s="10">
        <f t="shared" si="248"/>
        <v>500</v>
      </c>
      <c r="P509" s="10">
        <f t="shared" si="248"/>
        <v>0</v>
      </c>
      <c r="Q509" s="10">
        <f t="shared" si="248"/>
        <v>500</v>
      </c>
      <c r="R509" s="10">
        <f t="shared" si="248"/>
        <v>0</v>
      </c>
    </row>
    <row r="510" spans="1:18" ht="18.75">
      <c r="A510" s="42" t="s">
        <v>353</v>
      </c>
      <c r="B510" s="29">
        <v>546</v>
      </c>
      <c r="C510" s="15" t="s">
        <v>128</v>
      </c>
      <c r="D510" s="15" t="s">
        <v>120</v>
      </c>
      <c r="E510" s="15" t="s">
        <v>28</v>
      </c>
      <c r="F510" s="15" t="s">
        <v>183</v>
      </c>
      <c r="G510" s="10">
        <f>H510+I510+J510</f>
        <v>0</v>
      </c>
      <c r="H510" s="10"/>
      <c r="I510" s="10">
        <v>0</v>
      </c>
      <c r="J510" s="10"/>
      <c r="K510" s="10">
        <f>L510+M510+N510</f>
        <v>500</v>
      </c>
      <c r="L510" s="10"/>
      <c r="M510" s="10">
        <v>500</v>
      </c>
      <c r="N510" s="10"/>
      <c r="O510" s="10">
        <f>P510+Q510+R510</f>
        <v>500</v>
      </c>
      <c r="P510" s="10"/>
      <c r="Q510" s="10">
        <v>500</v>
      </c>
      <c r="R510" s="10"/>
    </row>
    <row r="511" spans="1:18" ht="18.75">
      <c r="A511" s="42" t="s">
        <v>165</v>
      </c>
      <c r="B511" s="29">
        <v>546</v>
      </c>
      <c r="C511" s="15" t="s">
        <v>128</v>
      </c>
      <c r="D511" s="15" t="s">
        <v>120</v>
      </c>
      <c r="E511" s="29" t="s">
        <v>33</v>
      </c>
      <c r="F511" s="15"/>
      <c r="G511" s="10">
        <f>G512</f>
        <v>210.2</v>
      </c>
      <c r="H511" s="10">
        <f aca="true" t="shared" si="249" ref="H511:R512">H512</f>
        <v>0</v>
      </c>
      <c r="I511" s="10">
        <f t="shared" si="249"/>
        <v>210.2</v>
      </c>
      <c r="J511" s="10">
        <f t="shared" si="249"/>
        <v>0</v>
      </c>
      <c r="K511" s="10">
        <f t="shared" si="249"/>
        <v>210.2</v>
      </c>
      <c r="L511" s="10">
        <f t="shared" si="249"/>
        <v>0</v>
      </c>
      <c r="M511" s="10">
        <f t="shared" si="249"/>
        <v>210.2</v>
      </c>
      <c r="N511" s="10">
        <f t="shared" si="249"/>
        <v>0</v>
      </c>
      <c r="O511" s="10">
        <f t="shared" si="249"/>
        <v>210.2</v>
      </c>
      <c r="P511" s="10">
        <f t="shared" si="249"/>
        <v>0</v>
      </c>
      <c r="Q511" s="10">
        <f t="shared" si="249"/>
        <v>210.2</v>
      </c>
      <c r="R511" s="10">
        <f t="shared" si="249"/>
        <v>0</v>
      </c>
    </row>
    <row r="512" spans="1:18" ht="18.75">
      <c r="A512" s="42" t="s">
        <v>305</v>
      </c>
      <c r="B512" s="29">
        <v>546</v>
      </c>
      <c r="C512" s="15" t="s">
        <v>128</v>
      </c>
      <c r="D512" s="15" t="s">
        <v>120</v>
      </c>
      <c r="E512" s="29" t="s">
        <v>34</v>
      </c>
      <c r="F512" s="15"/>
      <c r="G512" s="10">
        <f>G513</f>
        <v>210.2</v>
      </c>
      <c r="H512" s="10">
        <f t="shared" si="249"/>
        <v>0</v>
      </c>
      <c r="I512" s="10">
        <f t="shared" si="249"/>
        <v>210.2</v>
      </c>
      <c r="J512" s="10">
        <f t="shared" si="249"/>
        <v>0</v>
      </c>
      <c r="K512" s="10">
        <f t="shared" si="249"/>
        <v>210.2</v>
      </c>
      <c r="L512" s="10">
        <f t="shared" si="249"/>
        <v>0</v>
      </c>
      <c r="M512" s="10">
        <f t="shared" si="249"/>
        <v>210.2</v>
      </c>
      <c r="N512" s="10">
        <f t="shared" si="249"/>
        <v>0</v>
      </c>
      <c r="O512" s="10">
        <f t="shared" si="249"/>
        <v>210.2</v>
      </c>
      <c r="P512" s="10">
        <f t="shared" si="249"/>
        <v>0</v>
      </c>
      <c r="Q512" s="10">
        <f t="shared" si="249"/>
        <v>210.2</v>
      </c>
      <c r="R512" s="10">
        <f t="shared" si="249"/>
        <v>0</v>
      </c>
    </row>
    <row r="513" spans="1:18" ht="37.5">
      <c r="A513" s="42" t="s">
        <v>92</v>
      </c>
      <c r="B513" s="29">
        <v>546</v>
      </c>
      <c r="C513" s="15" t="s">
        <v>128</v>
      </c>
      <c r="D513" s="15" t="s">
        <v>120</v>
      </c>
      <c r="E513" s="29" t="s">
        <v>34</v>
      </c>
      <c r="F513" s="15" t="s">
        <v>177</v>
      </c>
      <c r="G513" s="10">
        <f>H513+I513+J513</f>
        <v>210.2</v>
      </c>
      <c r="H513" s="10"/>
      <c r="I513" s="10">
        <v>210.2</v>
      </c>
      <c r="J513" s="10"/>
      <c r="K513" s="10">
        <f>L513+M513+N513</f>
        <v>210.2</v>
      </c>
      <c r="L513" s="10"/>
      <c r="M513" s="10">
        <v>210.2</v>
      </c>
      <c r="N513" s="10"/>
      <c r="O513" s="10">
        <f>P513+Q513+R513</f>
        <v>210.2</v>
      </c>
      <c r="P513" s="86"/>
      <c r="Q513" s="86">
        <v>210.2</v>
      </c>
      <c r="R513" s="86"/>
    </row>
    <row r="514" spans="1:18" ht="18.75">
      <c r="A514" s="42" t="s">
        <v>156</v>
      </c>
      <c r="B514" s="29">
        <v>546</v>
      </c>
      <c r="C514" s="15" t="s">
        <v>128</v>
      </c>
      <c r="D514" s="15" t="s">
        <v>124</v>
      </c>
      <c r="E514" s="29"/>
      <c r="F514" s="15"/>
      <c r="G514" s="10">
        <f aca="true" t="shared" si="250" ref="G514:R514">G515+G535</f>
        <v>2836.5</v>
      </c>
      <c r="H514" s="10">
        <f t="shared" si="250"/>
        <v>1211</v>
      </c>
      <c r="I514" s="10">
        <f t="shared" si="250"/>
        <v>640.5</v>
      </c>
      <c r="J514" s="10">
        <f t="shared" si="250"/>
        <v>86.5</v>
      </c>
      <c r="K514" s="10">
        <f t="shared" si="250"/>
        <v>140</v>
      </c>
      <c r="L514" s="10">
        <f t="shared" si="250"/>
        <v>0</v>
      </c>
      <c r="M514" s="10">
        <f t="shared" si="250"/>
        <v>140</v>
      </c>
      <c r="N514" s="10">
        <f t="shared" si="250"/>
        <v>0</v>
      </c>
      <c r="O514" s="10">
        <f t="shared" si="250"/>
        <v>240</v>
      </c>
      <c r="P514" s="10">
        <f t="shared" si="250"/>
        <v>0</v>
      </c>
      <c r="Q514" s="10">
        <f t="shared" si="250"/>
        <v>240</v>
      </c>
      <c r="R514" s="10">
        <f t="shared" si="250"/>
        <v>0</v>
      </c>
    </row>
    <row r="515" spans="1:18" ht="56.25">
      <c r="A515" s="42" t="s">
        <v>469</v>
      </c>
      <c r="B515" s="29">
        <v>546</v>
      </c>
      <c r="C515" s="15" t="s">
        <v>128</v>
      </c>
      <c r="D515" s="15" t="s">
        <v>124</v>
      </c>
      <c r="E515" s="15" t="s">
        <v>252</v>
      </c>
      <c r="F515" s="15"/>
      <c r="G515" s="10">
        <f aca="true" t="shared" si="251" ref="G515:R515">G516+G526</f>
        <v>2796.5</v>
      </c>
      <c r="H515" s="10">
        <f t="shared" si="251"/>
        <v>1211</v>
      </c>
      <c r="I515" s="10">
        <f t="shared" si="251"/>
        <v>600.5</v>
      </c>
      <c r="J515" s="10">
        <f t="shared" si="251"/>
        <v>86.5</v>
      </c>
      <c r="K515" s="10">
        <f t="shared" si="251"/>
        <v>100</v>
      </c>
      <c r="L515" s="10">
        <f t="shared" si="251"/>
        <v>0</v>
      </c>
      <c r="M515" s="10">
        <f t="shared" si="251"/>
        <v>100</v>
      </c>
      <c r="N515" s="10">
        <f t="shared" si="251"/>
        <v>0</v>
      </c>
      <c r="O515" s="10">
        <f t="shared" si="251"/>
        <v>200</v>
      </c>
      <c r="P515" s="10">
        <f t="shared" si="251"/>
        <v>0</v>
      </c>
      <c r="Q515" s="10">
        <f t="shared" si="251"/>
        <v>200</v>
      </c>
      <c r="R515" s="10">
        <f t="shared" si="251"/>
        <v>0</v>
      </c>
    </row>
    <row r="516" spans="1:18" ht="37.5">
      <c r="A516" s="42" t="s">
        <v>470</v>
      </c>
      <c r="B516" s="29">
        <v>546</v>
      </c>
      <c r="C516" s="15" t="s">
        <v>128</v>
      </c>
      <c r="D516" s="15" t="s">
        <v>124</v>
      </c>
      <c r="E516" s="15" t="s">
        <v>253</v>
      </c>
      <c r="F516" s="15"/>
      <c r="G516" s="10">
        <f>G520+G517</f>
        <v>2098</v>
      </c>
      <c r="H516" s="10">
        <f aca="true" t="shared" si="252" ref="H516:O516">H520+H517</f>
        <v>1211</v>
      </c>
      <c r="I516" s="10">
        <f t="shared" si="252"/>
        <v>600.5</v>
      </c>
      <c r="J516" s="10">
        <f t="shared" si="252"/>
        <v>86.5</v>
      </c>
      <c r="K516" s="10">
        <f t="shared" si="252"/>
        <v>0</v>
      </c>
      <c r="L516" s="10">
        <f t="shared" si="252"/>
        <v>0</v>
      </c>
      <c r="M516" s="10">
        <f t="shared" si="252"/>
        <v>0</v>
      </c>
      <c r="N516" s="10">
        <f t="shared" si="252"/>
        <v>0</v>
      </c>
      <c r="O516" s="10">
        <f t="shared" si="252"/>
        <v>0</v>
      </c>
      <c r="P516" s="10">
        <f>P520</f>
        <v>0</v>
      </c>
      <c r="Q516" s="10">
        <f>Q520</f>
        <v>0</v>
      </c>
      <c r="R516" s="10">
        <f>R520</f>
        <v>0</v>
      </c>
    </row>
    <row r="517" spans="1:18" ht="37.5">
      <c r="A517" s="42" t="s">
        <v>412</v>
      </c>
      <c r="B517" s="29">
        <v>546</v>
      </c>
      <c r="C517" s="15" t="s">
        <v>128</v>
      </c>
      <c r="D517" s="15" t="s">
        <v>124</v>
      </c>
      <c r="E517" s="15" t="s">
        <v>376</v>
      </c>
      <c r="F517" s="15"/>
      <c r="G517" s="10">
        <f>G518</f>
        <v>480</v>
      </c>
      <c r="H517" s="10">
        <f aca="true" t="shared" si="253" ref="H517:O518">H518</f>
        <v>336</v>
      </c>
      <c r="I517" s="10">
        <f t="shared" si="253"/>
        <v>120</v>
      </c>
      <c r="J517" s="10">
        <f t="shared" si="253"/>
        <v>24</v>
      </c>
      <c r="K517" s="10">
        <f t="shared" si="253"/>
        <v>0</v>
      </c>
      <c r="L517" s="10">
        <f t="shared" si="253"/>
        <v>0</v>
      </c>
      <c r="M517" s="10">
        <f t="shared" si="253"/>
        <v>0</v>
      </c>
      <c r="N517" s="10">
        <f t="shared" si="253"/>
        <v>0</v>
      </c>
      <c r="O517" s="10">
        <f t="shared" si="253"/>
        <v>0</v>
      </c>
      <c r="P517" s="10"/>
      <c r="Q517" s="10"/>
      <c r="R517" s="10"/>
    </row>
    <row r="518" spans="1:18" ht="18.75">
      <c r="A518" s="42" t="s">
        <v>663</v>
      </c>
      <c r="B518" s="29">
        <v>546</v>
      </c>
      <c r="C518" s="15" t="s">
        <v>128</v>
      </c>
      <c r="D518" s="15" t="s">
        <v>124</v>
      </c>
      <c r="E518" s="15" t="s">
        <v>676</v>
      </c>
      <c r="F518" s="15"/>
      <c r="G518" s="10">
        <f>G519</f>
        <v>480</v>
      </c>
      <c r="H518" s="10">
        <f t="shared" si="253"/>
        <v>336</v>
      </c>
      <c r="I518" s="10">
        <f t="shared" si="253"/>
        <v>120</v>
      </c>
      <c r="J518" s="10">
        <f t="shared" si="253"/>
        <v>24</v>
      </c>
      <c r="K518" s="10">
        <f t="shared" si="253"/>
        <v>0</v>
      </c>
      <c r="L518" s="10">
        <f t="shared" si="253"/>
        <v>0</v>
      </c>
      <c r="M518" s="10">
        <f t="shared" si="253"/>
        <v>0</v>
      </c>
      <c r="N518" s="10">
        <f t="shared" si="253"/>
        <v>0</v>
      </c>
      <c r="O518" s="10">
        <f t="shared" si="253"/>
        <v>0</v>
      </c>
      <c r="P518" s="10"/>
      <c r="Q518" s="10"/>
      <c r="R518" s="10"/>
    </row>
    <row r="519" spans="1:18" ht="37.5">
      <c r="A519" s="42" t="s">
        <v>92</v>
      </c>
      <c r="B519" s="29">
        <v>546</v>
      </c>
      <c r="C519" s="15" t="s">
        <v>128</v>
      </c>
      <c r="D519" s="15" t="s">
        <v>124</v>
      </c>
      <c r="E519" s="15" t="s">
        <v>676</v>
      </c>
      <c r="F519" s="15" t="s">
        <v>177</v>
      </c>
      <c r="G519" s="10">
        <v>480</v>
      </c>
      <c r="H519" s="10">
        <v>336</v>
      </c>
      <c r="I519" s="10">
        <v>120</v>
      </c>
      <c r="J519" s="10">
        <v>24</v>
      </c>
      <c r="K519" s="10"/>
      <c r="L519" s="10"/>
      <c r="M519" s="10"/>
      <c r="N519" s="10"/>
      <c r="O519" s="10"/>
      <c r="P519" s="10"/>
      <c r="Q519" s="10"/>
      <c r="R519" s="10"/>
    </row>
    <row r="520" spans="1:18" ht="56.25">
      <c r="A520" s="42" t="s">
        <v>471</v>
      </c>
      <c r="B520" s="29">
        <v>546</v>
      </c>
      <c r="C520" s="15" t="s">
        <v>128</v>
      </c>
      <c r="D520" s="15" t="s">
        <v>124</v>
      </c>
      <c r="E520" s="15" t="s">
        <v>55</v>
      </c>
      <c r="F520" s="15"/>
      <c r="G520" s="10">
        <f>G521+G524</f>
        <v>1618</v>
      </c>
      <c r="H520" s="10">
        <f aca="true" t="shared" si="254" ref="H520:O520">H521+H524</f>
        <v>875</v>
      </c>
      <c r="I520" s="10">
        <f t="shared" si="254"/>
        <v>480.5</v>
      </c>
      <c r="J520" s="10">
        <f t="shared" si="254"/>
        <v>62.5</v>
      </c>
      <c r="K520" s="10">
        <f t="shared" si="254"/>
        <v>0</v>
      </c>
      <c r="L520" s="10">
        <f t="shared" si="254"/>
        <v>0</v>
      </c>
      <c r="M520" s="10">
        <f t="shared" si="254"/>
        <v>0</v>
      </c>
      <c r="N520" s="10">
        <f t="shared" si="254"/>
        <v>0</v>
      </c>
      <c r="O520" s="10">
        <f t="shared" si="254"/>
        <v>0</v>
      </c>
      <c r="P520" s="10">
        <f aca="true" t="shared" si="255" ref="P520:R521">P521</f>
        <v>0</v>
      </c>
      <c r="Q520" s="10">
        <f t="shared" si="255"/>
        <v>0</v>
      </c>
      <c r="R520" s="10">
        <f t="shared" si="255"/>
        <v>0</v>
      </c>
    </row>
    <row r="521" spans="1:18" ht="18.75">
      <c r="A521" s="42" t="s">
        <v>222</v>
      </c>
      <c r="B521" s="29">
        <v>546</v>
      </c>
      <c r="C521" s="15" t="s">
        <v>128</v>
      </c>
      <c r="D521" s="15" t="s">
        <v>124</v>
      </c>
      <c r="E521" s="15" t="s">
        <v>386</v>
      </c>
      <c r="F521" s="15"/>
      <c r="G521" s="10">
        <f>G522+G523</f>
        <v>368</v>
      </c>
      <c r="H521" s="10">
        <f aca="true" t="shared" si="256" ref="H521:O521">H522+H523</f>
        <v>0</v>
      </c>
      <c r="I521" s="10">
        <f t="shared" si="256"/>
        <v>168</v>
      </c>
      <c r="J521" s="10">
        <f t="shared" si="256"/>
        <v>0</v>
      </c>
      <c r="K521" s="10">
        <f t="shared" si="256"/>
        <v>0</v>
      </c>
      <c r="L521" s="10">
        <f t="shared" si="256"/>
        <v>0</v>
      </c>
      <c r="M521" s="10">
        <f t="shared" si="256"/>
        <v>0</v>
      </c>
      <c r="N521" s="10">
        <f t="shared" si="256"/>
        <v>0</v>
      </c>
      <c r="O521" s="10">
        <f t="shared" si="256"/>
        <v>0</v>
      </c>
      <c r="P521" s="10">
        <f t="shared" si="255"/>
        <v>0</v>
      </c>
      <c r="Q521" s="10">
        <f t="shared" si="255"/>
        <v>0</v>
      </c>
      <c r="R521" s="10">
        <f t="shared" si="255"/>
        <v>0</v>
      </c>
    </row>
    <row r="522" spans="1:18" ht="38.25" customHeight="1">
      <c r="A522" s="42" t="s">
        <v>92</v>
      </c>
      <c r="B522" s="29">
        <v>546</v>
      </c>
      <c r="C522" s="15" t="s">
        <v>128</v>
      </c>
      <c r="D522" s="15" t="s">
        <v>124</v>
      </c>
      <c r="E522" s="15" t="s">
        <v>386</v>
      </c>
      <c r="F522" s="15" t="s">
        <v>177</v>
      </c>
      <c r="G522" s="10">
        <f>H522+I522+J522</f>
        <v>168</v>
      </c>
      <c r="H522" s="10"/>
      <c r="I522" s="10">
        <v>168</v>
      </c>
      <c r="J522" s="10"/>
      <c r="K522" s="10">
        <f>L522+M522+N522</f>
        <v>0</v>
      </c>
      <c r="L522" s="10"/>
      <c r="M522" s="10">
        <v>0</v>
      </c>
      <c r="N522" s="10"/>
      <c r="O522" s="10">
        <f>P522+Q522+R522</f>
        <v>0</v>
      </c>
      <c r="P522" s="10"/>
      <c r="Q522" s="10">
        <v>0</v>
      </c>
      <c r="R522" s="10"/>
    </row>
    <row r="523" spans="1:18" ht="68.25" customHeight="1">
      <c r="A523" s="42" t="s">
        <v>423</v>
      </c>
      <c r="B523" s="29">
        <v>546</v>
      </c>
      <c r="C523" s="15" t="s">
        <v>128</v>
      </c>
      <c r="D523" s="15" t="s">
        <v>124</v>
      </c>
      <c r="E523" s="15" t="s">
        <v>386</v>
      </c>
      <c r="F523" s="15" t="s">
        <v>422</v>
      </c>
      <c r="G523" s="10">
        <v>200</v>
      </c>
      <c r="H523" s="10"/>
      <c r="I523" s="10"/>
      <c r="J523" s="10"/>
      <c r="K523" s="10">
        <v>0</v>
      </c>
      <c r="L523" s="10"/>
      <c r="M523" s="10"/>
      <c r="N523" s="10"/>
      <c r="O523" s="10">
        <v>0</v>
      </c>
      <c r="P523" s="10"/>
      <c r="Q523" s="10"/>
      <c r="R523" s="10"/>
    </row>
    <row r="524" spans="1:18" ht="30" customHeight="1">
      <c r="A524" s="42" t="s">
        <v>663</v>
      </c>
      <c r="B524" s="29">
        <v>546</v>
      </c>
      <c r="C524" s="15" t="s">
        <v>128</v>
      </c>
      <c r="D524" s="15" t="s">
        <v>124</v>
      </c>
      <c r="E524" s="15" t="s">
        <v>677</v>
      </c>
      <c r="F524" s="15"/>
      <c r="G524" s="10">
        <f>G525</f>
        <v>1250</v>
      </c>
      <c r="H524" s="10">
        <f aca="true" t="shared" si="257" ref="H524:O524">H525</f>
        <v>875</v>
      </c>
      <c r="I524" s="10">
        <f t="shared" si="257"/>
        <v>312.5</v>
      </c>
      <c r="J524" s="10">
        <f t="shared" si="257"/>
        <v>62.5</v>
      </c>
      <c r="K524" s="10">
        <f t="shared" si="257"/>
        <v>0</v>
      </c>
      <c r="L524" s="10">
        <f t="shared" si="257"/>
        <v>0</v>
      </c>
      <c r="M524" s="10">
        <f t="shared" si="257"/>
        <v>0</v>
      </c>
      <c r="N524" s="10">
        <f t="shared" si="257"/>
        <v>0</v>
      </c>
      <c r="O524" s="10">
        <f t="shared" si="257"/>
        <v>0</v>
      </c>
      <c r="P524" s="10"/>
      <c r="Q524" s="10"/>
      <c r="R524" s="10"/>
    </row>
    <row r="525" spans="1:18" ht="40.5" customHeight="1">
      <c r="A525" s="42" t="s">
        <v>92</v>
      </c>
      <c r="B525" s="29">
        <v>546</v>
      </c>
      <c r="C525" s="15" t="s">
        <v>128</v>
      </c>
      <c r="D525" s="15" t="s">
        <v>124</v>
      </c>
      <c r="E525" s="15" t="s">
        <v>677</v>
      </c>
      <c r="F525" s="15" t="s">
        <v>177</v>
      </c>
      <c r="G525" s="10">
        <f>H525+I525+J525</f>
        <v>1250</v>
      </c>
      <c r="H525" s="10">
        <v>875</v>
      </c>
      <c r="I525" s="10">
        <v>312.5</v>
      </c>
      <c r="J525" s="10">
        <v>62.5</v>
      </c>
      <c r="K525" s="10"/>
      <c r="L525" s="10"/>
      <c r="M525" s="10"/>
      <c r="N525" s="10"/>
      <c r="O525" s="10"/>
      <c r="P525" s="10"/>
      <c r="Q525" s="10"/>
      <c r="R525" s="10"/>
    </row>
    <row r="526" spans="1:18" ht="45" customHeight="1">
      <c r="A526" s="42" t="s">
        <v>472</v>
      </c>
      <c r="B526" s="29">
        <v>546</v>
      </c>
      <c r="C526" s="15" t="s">
        <v>128</v>
      </c>
      <c r="D526" s="15" t="s">
        <v>124</v>
      </c>
      <c r="E526" s="15" t="s">
        <v>12</v>
      </c>
      <c r="F526" s="15"/>
      <c r="G526" s="10">
        <f>G527</f>
        <v>698.5</v>
      </c>
      <c r="H526" s="10">
        <f aca="true" t="shared" si="258" ref="H526:R526">H527</f>
        <v>0</v>
      </c>
      <c r="I526" s="10">
        <f t="shared" si="258"/>
        <v>0</v>
      </c>
      <c r="J526" s="10">
        <f t="shared" si="258"/>
        <v>0</v>
      </c>
      <c r="K526" s="10">
        <f t="shared" si="258"/>
        <v>100</v>
      </c>
      <c r="L526" s="10">
        <f t="shared" si="258"/>
        <v>0</v>
      </c>
      <c r="M526" s="10">
        <f t="shared" si="258"/>
        <v>100</v>
      </c>
      <c r="N526" s="10">
        <f t="shared" si="258"/>
        <v>0</v>
      </c>
      <c r="O526" s="10">
        <f t="shared" si="258"/>
        <v>200</v>
      </c>
      <c r="P526" s="10">
        <f t="shared" si="258"/>
        <v>0</v>
      </c>
      <c r="Q526" s="10">
        <f t="shared" si="258"/>
        <v>200</v>
      </c>
      <c r="R526" s="10">
        <f t="shared" si="258"/>
        <v>0</v>
      </c>
    </row>
    <row r="527" spans="1:18" ht="37.5">
      <c r="A527" s="42" t="s">
        <v>85</v>
      </c>
      <c r="B527" s="29">
        <v>546</v>
      </c>
      <c r="C527" s="15" t="s">
        <v>128</v>
      </c>
      <c r="D527" s="15" t="s">
        <v>124</v>
      </c>
      <c r="E527" s="15" t="s">
        <v>84</v>
      </c>
      <c r="F527" s="15"/>
      <c r="G527" s="10">
        <f>G531+G528+G533</f>
        <v>698.5</v>
      </c>
      <c r="H527" s="10">
        <f aca="true" t="shared" si="259" ref="H527:O527">H531+H528+H533</f>
        <v>0</v>
      </c>
      <c r="I527" s="10">
        <f t="shared" si="259"/>
        <v>0</v>
      </c>
      <c r="J527" s="10">
        <f t="shared" si="259"/>
        <v>0</v>
      </c>
      <c r="K527" s="10">
        <f t="shared" si="259"/>
        <v>100</v>
      </c>
      <c r="L527" s="10">
        <f t="shared" si="259"/>
        <v>0</v>
      </c>
      <c r="M527" s="10">
        <f t="shared" si="259"/>
        <v>100</v>
      </c>
      <c r="N527" s="10">
        <f t="shared" si="259"/>
        <v>0</v>
      </c>
      <c r="O527" s="10">
        <f t="shared" si="259"/>
        <v>200</v>
      </c>
      <c r="P527" s="10">
        <f>P531</f>
        <v>0</v>
      </c>
      <c r="Q527" s="10">
        <f>Q531</f>
        <v>200</v>
      </c>
      <c r="R527" s="10">
        <f>R531</f>
        <v>0</v>
      </c>
    </row>
    <row r="528" spans="1:18" ht="18.75">
      <c r="A528" s="42" t="s">
        <v>385</v>
      </c>
      <c r="B528" s="29">
        <v>546</v>
      </c>
      <c r="C528" s="15" t="s">
        <v>128</v>
      </c>
      <c r="D528" s="15" t="s">
        <v>124</v>
      </c>
      <c r="E528" s="15" t="s">
        <v>387</v>
      </c>
      <c r="F528" s="15"/>
      <c r="G528" s="10">
        <f>G530+G529</f>
        <v>78.5</v>
      </c>
      <c r="H528" s="10">
        <f aca="true" t="shared" si="260" ref="H528:O528">H530</f>
        <v>0</v>
      </c>
      <c r="I528" s="10">
        <f t="shared" si="260"/>
        <v>0</v>
      </c>
      <c r="J528" s="10">
        <f t="shared" si="260"/>
        <v>0</v>
      </c>
      <c r="K528" s="10">
        <f t="shared" si="260"/>
        <v>0</v>
      </c>
      <c r="L528" s="10">
        <f t="shared" si="260"/>
        <v>0</v>
      </c>
      <c r="M528" s="10">
        <f t="shared" si="260"/>
        <v>0</v>
      </c>
      <c r="N528" s="10">
        <f t="shared" si="260"/>
        <v>0</v>
      </c>
      <c r="O528" s="10">
        <f t="shared" si="260"/>
        <v>0</v>
      </c>
      <c r="P528" s="10"/>
      <c r="Q528" s="10"/>
      <c r="R528" s="10"/>
    </row>
    <row r="529" spans="1:18" ht="37.5">
      <c r="A529" s="42" t="s">
        <v>92</v>
      </c>
      <c r="B529" s="29">
        <v>546</v>
      </c>
      <c r="C529" s="15" t="s">
        <v>128</v>
      </c>
      <c r="D529" s="15" t="s">
        <v>124</v>
      </c>
      <c r="E529" s="15" t="s">
        <v>387</v>
      </c>
      <c r="F529" s="15" t="s">
        <v>177</v>
      </c>
      <c r="G529" s="10">
        <v>28.5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18.75">
      <c r="A530" s="42" t="s">
        <v>353</v>
      </c>
      <c r="B530" s="29">
        <v>546</v>
      </c>
      <c r="C530" s="15" t="s">
        <v>128</v>
      </c>
      <c r="D530" s="15" t="s">
        <v>124</v>
      </c>
      <c r="E530" s="15" t="s">
        <v>387</v>
      </c>
      <c r="F530" s="15" t="s">
        <v>183</v>
      </c>
      <c r="G530" s="10">
        <v>50</v>
      </c>
      <c r="H530" s="10"/>
      <c r="I530" s="10"/>
      <c r="J530" s="10"/>
      <c r="K530" s="10">
        <v>0</v>
      </c>
      <c r="L530" s="10"/>
      <c r="M530" s="10"/>
      <c r="N530" s="10"/>
      <c r="O530" s="10">
        <v>0</v>
      </c>
      <c r="P530" s="10"/>
      <c r="Q530" s="10"/>
      <c r="R530" s="10"/>
    </row>
    <row r="531" spans="1:18" ht="21.75" customHeight="1">
      <c r="A531" s="64" t="s">
        <v>426</v>
      </c>
      <c r="B531" s="29">
        <v>546</v>
      </c>
      <c r="C531" s="15" t="s">
        <v>128</v>
      </c>
      <c r="D531" s="15" t="s">
        <v>124</v>
      </c>
      <c r="E531" s="15" t="s">
        <v>425</v>
      </c>
      <c r="F531" s="15"/>
      <c r="G531" s="10">
        <f>G532</f>
        <v>0</v>
      </c>
      <c r="H531" s="10">
        <f aca="true" t="shared" si="261" ref="H531:R531">H532</f>
        <v>0</v>
      </c>
      <c r="I531" s="10">
        <f t="shared" si="261"/>
        <v>0</v>
      </c>
      <c r="J531" s="10">
        <f t="shared" si="261"/>
        <v>0</v>
      </c>
      <c r="K531" s="10">
        <f t="shared" si="261"/>
        <v>100</v>
      </c>
      <c r="L531" s="10">
        <f t="shared" si="261"/>
        <v>0</v>
      </c>
      <c r="M531" s="10">
        <f t="shared" si="261"/>
        <v>100</v>
      </c>
      <c r="N531" s="10">
        <f t="shared" si="261"/>
        <v>0</v>
      </c>
      <c r="O531" s="10">
        <f t="shared" si="261"/>
        <v>200</v>
      </c>
      <c r="P531" s="10">
        <f t="shared" si="261"/>
        <v>0</v>
      </c>
      <c r="Q531" s="10">
        <f t="shared" si="261"/>
        <v>200</v>
      </c>
      <c r="R531" s="10">
        <f t="shared" si="261"/>
        <v>0</v>
      </c>
    </row>
    <row r="532" spans="1:18" ht="37.5">
      <c r="A532" s="42" t="s">
        <v>92</v>
      </c>
      <c r="B532" s="29">
        <v>546</v>
      </c>
      <c r="C532" s="15" t="s">
        <v>128</v>
      </c>
      <c r="D532" s="15" t="s">
        <v>124</v>
      </c>
      <c r="E532" s="15" t="s">
        <v>425</v>
      </c>
      <c r="F532" s="15" t="s">
        <v>177</v>
      </c>
      <c r="G532" s="10">
        <f>H532+I531+J532</f>
        <v>0</v>
      </c>
      <c r="H532" s="10"/>
      <c r="I532" s="10">
        <v>0</v>
      </c>
      <c r="J532" s="10"/>
      <c r="K532" s="10">
        <f>L532+M532+N532</f>
        <v>100</v>
      </c>
      <c r="L532" s="10"/>
      <c r="M532" s="10">
        <v>100</v>
      </c>
      <c r="N532" s="10"/>
      <c r="O532" s="10">
        <f>P532+Q532+R532</f>
        <v>200</v>
      </c>
      <c r="P532" s="10"/>
      <c r="Q532" s="10">
        <v>200</v>
      </c>
      <c r="R532" s="10"/>
    </row>
    <row r="533" spans="1:18" ht="18.75">
      <c r="A533" s="42" t="s">
        <v>663</v>
      </c>
      <c r="B533" s="29">
        <v>546</v>
      </c>
      <c r="C533" s="15" t="s">
        <v>128</v>
      </c>
      <c r="D533" s="15" t="s">
        <v>124</v>
      </c>
      <c r="E533" s="15" t="s">
        <v>662</v>
      </c>
      <c r="F533" s="15"/>
      <c r="G533" s="10">
        <f>G534</f>
        <v>620</v>
      </c>
      <c r="H533" s="10">
        <f aca="true" t="shared" si="262" ref="H533:O533">H534</f>
        <v>0</v>
      </c>
      <c r="I533" s="10">
        <f t="shared" si="262"/>
        <v>0</v>
      </c>
      <c r="J533" s="10">
        <f t="shared" si="262"/>
        <v>0</v>
      </c>
      <c r="K533" s="10">
        <f t="shared" si="262"/>
        <v>0</v>
      </c>
      <c r="L533" s="10">
        <f t="shared" si="262"/>
        <v>0</v>
      </c>
      <c r="M533" s="10">
        <f t="shared" si="262"/>
        <v>0</v>
      </c>
      <c r="N533" s="10">
        <f t="shared" si="262"/>
        <v>0</v>
      </c>
      <c r="O533" s="10">
        <f t="shared" si="262"/>
        <v>0</v>
      </c>
      <c r="P533" s="10"/>
      <c r="Q533" s="10"/>
      <c r="R533" s="10"/>
    </row>
    <row r="534" spans="1:18" ht="42" customHeight="1">
      <c r="A534" s="42" t="s">
        <v>92</v>
      </c>
      <c r="B534" s="29">
        <v>546</v>
      </c>
      <c r="C534" s="15" t="s">
        <v>128</v>
      </c>
      <c r="D534" s="15" t="s">
        <v>124</v>
      </c>
      <c r="E534" s="15" t="s">
        <v>662</v>
      </c>
      <c r="F534" s="15" t="s">
        <v>177</v>
      </c>
      <c r="G534" s="10">
        <v>620</v>
      </c>
      <c r="H534" s="10"/>
      <c r="I534" s="10"/>
      <c r="J534" s="10"/>
      <c r="K534" s="10">
        <v>0</v>
      </c>
      <c r="L534" s="10"/>
      <c r="M534" s="10"/>
      <c r="N534" s="10"/>
      <c r="O534" s="10">
        <v>0</v>
      </c>
      <c r="P534" s="10"/>
      <c r="Q534" s="10"/>
      <c r="R534" s="10"/>
    </row>
    <row r="535" spans="1:18" ht="18.75">
      <c r="A535" s="42" t="s">
        <v>165</v>
      </c>
      <c r="B535" s="29">
        <v>546</v>
      </c>
      <c r="C535" s="15" t="s">
        <v>128</v>
      </c>
      <c r="D535" s="15" t="s">
        <v>124</v>
      </c>
      <c r="E535" s="29" t="s">
        <v>33</v>
      </c>
      <c r="F535" s="15"/>
      <c r="G535" s="10">
        <f>G536</f>
        <v>40</v>
      </c>
      <c r="H535" s="10">
        <f aca="true" t="shared" si="263" ref="H535:R536">H536</f>
        <v>0</v>
      </c>
      <c r="I535" s="10">
        <f t="shared" si="263"/>
        <v>40</v>
      </c>
      <c r="J535" s="10">
        <f t="shared" si="263"/>
        <v>0</v>
      </c>
      <c r="K535" s="10">
        <f t="shared" si="263"/>
        <v>40</v>
      </c>
      <c r="L535" s="10">
        <f t="shared" si="263"/>
        <v>0</v>
      </c>
      <c r="M535" s="10">
        <f t="shared" si="263"/>
        <v>40</v>
      </c>
      <c r="N535" s="10">
        <f t="shared" si="263"/>
        <v>0</v>
      </c>
      <c r="O535" s="10">
        <f t="shared" si="263"/>
        <v>40</v>
      </c>
      <c r="P535" s="10">
        <f t="shared" si="263"/>
        <v>0</v>
      </c>
      <c r="Q535" s="10">
        <f t="shared" si="263"/>
        <v>40</v>
      </c>
      <c r="R535" s="10">
        <f t="shared" si="263"/>
        <v>0</v>
      </c>
    </row>
    <row r="536" spans="1:18" ht="18.75">
      <c r="A536" s="42" t="s">
        <v>305</v>
      </c>
      <c r="B536" s="29">
        <v>546</v>
      </c>
      <c r="C536" s="15" t="s">
        <v>128</v>
      </c>
      <c r="D536" s="15" t="s">
        <v>124</v>
      </c>
      <c r="E536" s="29" t="s">
        <v>343</v>
      </c>
      <c r="F536" s="15"/>
      <c r="G536" s="10">
        <f>G537</f>
        <v>40</v>
      </c>
      <c r="H536" s="10">
        <f t="shared" si="263"/>
        <v>0</v>
      </c>
      <c r="I536" s="10">
        <f t="shared" si="263"/>
        <v>40</v>
      </c>
      <c r="J536" s="10">
        <f t="shared" si="263"/>
        <v>0</v>
      </c>
      <c r="K536" s="10">
        <f t="shared" si="263"/>
        <v>40</v>
      </c>
      <c r="L536" s="10">
        <f t="shared" si="263"/>
        <v>0</v>
      </c>
      <c r="M536" s="10">
        <f t="shared" si="263"/>
        <v>40</v>
      </c>
      <c r="N536" s="10">
        <f t="shared" si="263"/>
        <v>0</v>
      </c>
      <c r="O536" s="10">
        <f t="shared" si="263"/>
        <v>40</v>
      </c>
      <c r="P536" s="10">
        <f t="shared" si="263"/>
        <v>0</v>
      </c>
      <c r="Q536" s="10">
        <f t="shared" si="263"/>
        <v>40</v>
      </c>
      <c r="R536" s="10">
        <f t="shared" si="263"/>
        <v>0</v>
      </c>
    </row>
    <row r="537" spans="1:18" ht="37.5">
      <c r="A537" s="42" t="s">
        <v>92</v>
      </c>
      <c r="B537" s="29">
        <v>546</v>
      </c>
      <c r="C537" s="15" t="s">
        <v>128</v>
      </c>
      <c r="D537" s="15" t="s">
        <v>124</v>
      </c>
      <c r="E537" s="29" t="s">
        <v>34</v>
      </c>
      <c r="F537" s="15" t="s">
        <v>177</v>
      </c>
      <c r="G537" s="10">
        <f>H537+I537+J537</f>
        <v>40</v>
      </c>
      <c r="H537" s="10"/>
      <c r="I537" s="10">
        <v>40</v>
      </c>
      <c r="J537" s="10"/>
      <c r="K537" s="10">
        <f>L537+M537+N537</f>
        <v>40</v>
      </c>
      <c r="L537" s="10"/>
      <c r="M537" s="10">
        <v>40</v>
      </c>
      <c r="N537" s="10"/>
      <c r="O537" s="10">
        <f>P537+Q537+R537</f>
        <v>40</v>
      </c>
      <c r="P537" s="10"/>
      <c r="Q537" s="10">
        <v>40</v>
      </c>
      <c r="R537" s="10"/>
    </row>
    <row r="538" spans="1:18" ht="18.75">
      <c r="A538" s="42" t="s">
        <v>416</v>
      </c>
      <c r="B538" s="29">
        <v>546</v>
      </c>
      <c r="C538" s="15" t="s">
        <v>128</v>
      </c>
      <c r="D538" s="15" t="s">
        <v>123</v>
      </c>
      <c r="E538" s="29"/>
      <c r="F538" s="15"/>
      <c r="G538" s="10">
        <f>G539</f>
        <v>1760.7</v>
      </c>
      <c r="H538" s="10">
        <f aca="true" t="shared" si="264" ref="H538:R539">H539</f>
        <v>1600.6</v>
      </c>
      <c r="I538" s="10">
        <f t="shared" si="264"/>
        <v>0</v>
      </c>
      <c r="J538" s="10">
        <f t="shared" si="264"/>
        <v>177.9</v>
      </c>
      <c r="K538" s="10">
        <f t="shared" si="264"/>
        <v>1272.6</v>
      </c>
      <c r="L538" s="10">
        <f t="shared" si="264"/>
        <v>1145.3</v>
      </c>
      <c r="M538" s="10">
        <f t="shared" si="264"/>
        <v>0</v>
      </c>
      <c r="N538" s="10">
        <f t="shared" si="264"/>
        <v>127.3</v>
      </c>
      <c r="O538" s="10">
        <f t="shared" si="264"/>
        <v>1272.6</v>
      </c>
      <c r="P538" s="10">
        <f t="shared" si="264"/>
        <v>1145.3</v>
      </c>
      <c r="Q538" s="10">
        <f t="shared" si="264"/>
        <v>0</v>
      </c>
      <c r="R538" s="10">
        <f t="shared" si="264"/>
        <v>127.3</v>
      </c>
    </row>
    <row r="539" spans="1:18" ht="44.25" customHeight="1">
      <c r="A539" s="42" t="s">
        <v>580</v>
      </c>
      <c r="B539" s="29">
        <v>546</v>
      </c>
      <c r="C539" s="15" t="s">
        <v>128</v>
      </c>
      <c r="D539" s="15" t="s">
        <v>123</v>
      </c>
      <c r="E539" s="29" t="s">
        <v>417</v>
      </c>
      <c r="F539" s="15"/>
      <c r="G539" s="10">
        <f>G540</f>
        <v>1760.7</v>
      </c>
      <c r="H539" s="10">
        <f t="shared" si="264"/>
        <v>1600.6</v>
      </c>
      <c r="I539" s="10">
        <f t="shared" si="264"/>
        <v>0</v>
      </c>
      <c r="J539" s="10">
        <f t="shared" si="264"/>
        <v>177.9</v>
      </c>
      <c r="K539" s="10">
        <f t="shared" si="264"/>
        <v>1272.6</v>
      </c>
      <c r="L539" s="10">
        <f t="shared" si="264"/>
        <v>1145.3</v>
      </c>
      <c r="M539" s="10">
        <f t="shared" si="264"/>
        <v>0</v>
      </c>
      <c r="N539" s="10">
        <f t="shared" si="264"/>
        <v>127.3</v>
      </c>
      <c r="O539" s="10">
        <f t="shared" si="264"/>
        <v>1272.6</v>
      </c>
      <c r="P539" s="10">
        <f t="shared" si="264"/>
        <v>1145.3</v>
      </c>
      <c r="Q539" s="10">
        <f t="shared" si="264"/>
        <v>0</v>
      </c>
      <c r="R539" s="10">
        <f t="shared" si="264"/>
        <v>127.3</v>
      </c>
    </row>
    <row r="540" spans="1:18" ht="37.5">
      <c r="A540" s="46" t="s">
        <v>523</v>
      </c>
      <c r="B540" s="29">
        <v>546</v>
      </c>
      <c r="C540" s="15" t="s">
        <v>128</v>
      </c>
      <c r="D540" s="15" t="s">
        <v>123</v>
      </c>
      <c r="E540" s="29" t="s">
        <v>419</v>
      </c>
      <c r="F540" s="15"/>
      <c r="G540" s="10">
        <f>G541+G543</f>
        <v>1760.7</v>
      </c>
      <c r="H540" s="10">
        <f aca="true" t="shared" si="265" ref="H540:R540">H541+H543</f>
        <v>1600.6</v>
      </c>
      <c r="I540" s="10">
        <f t="shared" si="265"/>
        <v>0</v>
      </c>
      <c r="J540" s="10">
        <f t="shared" si="265"/>
        <v>177.9</v>
      </c>
      <c r="K540" s="10">
        <f t="shared" si="265"/>
        <v>1272.6</v>
      </c>
      <c r="L540" s="10">
        <f t="shared" si="265"/>
        <v>1145.3</v>
      </c>
      <c r="M540" s="10">
        <f t="shared" si="265"/>
        <v>0</v>
      </c>
      <c r="N540" s="10">
        <f t="shared" si="265"/>
        <v>127.3</v>
      </c>
      <c r="O540" s="10">
        <f t="shared" si="265"/>
        <v>1272.6</v>
      </c>
      <c r="P540" s="10">
        <f t="shared" si="265"/>
        <v>1145.3</v>
      </c>
      <c r="Q540" s="10">
        <f t="shared" si="265"/>
        <v>0</v>
      </c>
      <c r="R540" s="10">
        <f t="shared" si="265"/>
        <v>127.3</v>
      </c>
    </row>
    <row r="541" spans="1:18" ht="18.75">
      <c r="A541" s="42" t="s">
        <v>500</v>
      </c>
      <c r="B541" s="29">
        <v>546</v>
      </c>
      <c r="C541" s="15" t="s">
        <v>128</v>
      </c>
      <c r="D541" s="15" t="s">
        <v>123</v>
      </c>
      <c r="E541" s="29" t="s">
        <v>499</v>
      </c>
      <c r="F541" s="15"/>
      <c r="G541" s="10">
        <f>G542</f>
        <v>0</v>
      </c>
      <c r="H541" s="10">
        <f aca="true" t="shared" si="266" ref="H541:R541">H542</f>
        <v>0</v>
      </c>
      <c r="I541" s="10">
        <f t="shared" si="266"/>
        <v>0</v>
      </c>
      <c r="J541" s="10">
        <f t="shared" si="266"/>
        <v>0</v>
      </c>
      <c r="K541" s="10">
        <f t="shared" si="266"/>
        <v>702.5999999999999</v>
      </c>
      <c r="L541" s="10">
        <f t="shared" si="266"/>
        <v>632.3</v>
      </c>
      <c r="M541" s="10">
        <f t="shared" si="266"/>
        <v>0</v>
      </c>
      <c r="N541" s="10">
        <f t="shared" si="266"/>
        <v>70.3</v>
      </c>
      <c r="O541" s="10">
        <f t="shared" si="266"/>
        <v>702.5999999999999</v>
      </c>
      <c r="P541" s="10">
        <f t="shared" si="266"/>
        <v>632.3</v>
      </c>
      <c r="Q541" s="10">
        <f t="shared" si="266"/>
        <v>0</v>
      </c>
      <c r="R541" s="10">
        <f t="shared" si="266"/>
        <v>70.3</v>
      </c>
    </row>
    <row r="542" spans="1:18" ht="37.5">
      <c r="A542" s="42" t="s">
        <v>92</v>
      </c>
      <c r="B542" s="29">
        <v>546</v>
      </c>
      <c r="C542" s="15" t="s">
        <v>128</v>
      </c>
      <c r="D542" s="15" t="s">
        <v>123</v>
      </c>
      <c r="E542" s="29" t="s">
        <v>499</v>
      </c>
      <c r="F542" s="15" t="s">
        <v>177</v>
      </c>
      <c r="G542" s="10">
        <f>H542+I542+J542</f>
        <v>0</v>
      </c>
      <c r="H542" s="10"/>
      <c r="I542" s="10"/>
      <c r="J542" s="10"/>
      <c r="K542" s="10">
        <f>L542+M542+N542</f>
        <v>702.5999999999999</v>
      </c>
      <c r="L542" s="10">
        <v>632.3</v>
      </c>
      <c r="M542" s="10"/>
      <c r="N542" s="10">
        <v>70.3</v>
      </c>
      <c r="O542" s="10">
        <f>P542+Q542+R542</f>
        <v>702.5999999999999</v>
      </c>
      <c r="P542" s="10">
        <v>632.3</v>
      </c>
      <c r="Q542" s="10"/>
      <c r="R542" s="10">
        <v>70.3</v>
      </c>
    </row>
    <row r="543" spans="1:18" ht="21.75" customHeight="1">
      <c r="A543" s="42" t="s">
        <v>418</v>
      </c>
      <c r="B543" s="29">
        <v>546</v>
      </c>
      <c r="C543" s="15" t="s">
        <v>128</v>
      </c>
      <c r="D543" s="15" t="s">
        <v>123</v>
      </c>
      <c r="E543" s="29" t="s">
        <v>420</v>
      </c>
      <c r="F543" s="15"/>
      <c r="G543" s="10">
        <f>G544</f>
        <v>1760.7</v>
      </c>
      <c r="H543" s="10">
        <f aca="true" t="shared" si="267" ref="H543:R543">H544</f>
        <v>1600.6</v>
      </c>
      <c r="I543" s="10">
        <f t="shared" si="267"/>
        <v>0</v>
      </c>
      <c r="J543" s="10">
        <f t="shared" si="267"/>
        <v>177.9</v>
      </c>
      <c r="K543" s="10">
        <f t="shared" si="267"/>
        <v>570</v>
      </c>
      <c r="L543" s="10">
        <f t="shared" si="267"/>
        <v>513</v>
      </c>
      <c r="M543" s="10">
        <f t="shared" si="267"/>
        <v>0</v>
      </c>
      <c r="N543" s="10">
        <f t="shared" si="267"/>
        <v>57</v>
      </c>
      <c r="O543" s="10">
        <f t="shared" si="267"/>
        <v>570</v>
      </c>
      <c r="P543" s="10">
        <f t="shared" si="267"/>
        <v>513</v>
      </c>
      <c r="Q543" s="10">
        <f t="shared" si="267"/>
        <v>0</v>
      </c>
      <c r="R543" s="10">
        <f t="shared" si="267"/>
        <v>57</v>
      </c>
    </row>
    <row r="544" spans="1:18" ht="37.5">
      <c r="A544" s="42" t="s">
        <v>92</v>
      </c>
      <c r="B544" s="29">
        <v>546</v>
      </c>
      <c r="C544" s="15" t="s">
        <v>128</v>
      </c>
      <c r="D544" s="15" t="s">
        <v>123</v>
      </c>
      <c r="E544" s="29" t="s">
        <v>420</v>
      </c>
      <c r="F544" s="15" t="s">
        <v>177</v>
      </c>
      <c r="G544" s="10">
        <v>1760.7</v>
      </c>
      <c r="H544" s="10">
        <v>1600.6</v>
      </c>
      <c r="I544" s="10"/>
      <c r="J544" s="10">
        <v>177.9</v>
      </c>
      <c r="K544" s="10">
        <f>L544+N544+M544</f>
        <v>570</v>
      </c>
      <c r="L544" s="10">
        <v>513</v>
      </c>
      <c r="M544" s="10"/>
      <c r="N544" s="10">
        <v>57</v>
      </c>
      <c r="O544" s="10">
        <f>P544+R544+Q544</f>
        <v>570</v>
      </c>
      <c r="P544" s="18">
        <v>513</v>
      </c>
      <c r="Q544" s="18"/>
      <c r="R544" s="18">
        <v>57</v>
      </c>
    </row>
    <row r="545" spans="1:18" ht="18.75">
      <c r="A545" s="42" t="s">
        <v>140</v>
      </c>
      <c r="B545" s="29">
        <v>546</v>
      </c>
      <c r="C545" s="15" t="s">
        <v>136</v>
      </c>
      <c r="D545" s="15" t="s">
        <v>400</v>
      </c>
      <c r="E545" s="15"/>
      <c r="F545" s="15"/>
      <c r="G545" s="10">
        <f>G546</f>
        <v>459.6</v>
      </c>
      <c r="H545" s="10">
        <f aca="true" t="shared" si="268" ref="H545:R545">H546</f>
        <v>239.1</v>
      </c>
      <c r="I545" s="10">
        <f aca="true" t="shared" si="269" ref="H545:R547">I546</f>
        <v>260</v>
      </c>
      <c r="J545" s="10">
        <f t="shared" si="268"/>
        <v>0</v>
      </c>
      <c r="K545" s="10">
        <f t="shared" si="268"/>
        <v>788.9</v>
      </c>
      <c r="L545" s="10">
        <f t="shared" si="268"/>
        <v>238.89999999999998</v>
      </c>
      <c r="M545" s="10">
        <f t="shared" si="268"/>
        <v>550</v>
      </c>
      <c r="N545" s="10">
        <f t="shared" si="268"/>
        <v>0</v>
      </c>
      <c r="O545" s="10">
        <f t="shared" si="268"/>
        <v>889</v>
      </c>
      <c r="P545" s="10">
        <f t="shared" si="268"/>
        <v>239</v>
      </c>
      <c r="Q545" s="10">
        <f t="shared" si="268"/>
        <v>650</v>
      </c>
      <c r="R545" s="10">
        <f t="shared" si="268"/>
        <v>0</v>
      </c>
    </row>
    <row r="546" spans="1:18" ht="18.75">
      <c r="A546" s="42" t="s">
        <v>163</v>
      </c>
      <c r="B546" s="29">
        <v>546</v>
      </c>
      <c r="C546" s="15" t="s">
        <v>136</v>
      </c>
      <c r="D546" s="15" t="s">
        <v>128</v>
      </c>
      <c r="E546" s="15"/>
      <c r="F546" s="15"/>
      <c r="G546" s="10">
        <f>G547</f>
        <v>459.6</v>
      </c>
      <c r="H546" s="10">
        <f t="shared" si="269"/>
        <v>239.1</v>
      </c>
      <c r="I546" s="10">
        <f t="shared" si="269"/>
        <v>260</v>
      </c>
      <c r="J546" s="10">
        <f t="shared" si="269"/>
        <v>0</v>
      </c>
      <c r="K546" s="10">
        <f t="shared" si="269"/>
        <v>788.9</v>
      </c>
      <c r="L546" s="10">
        <f t="shared" si="269"/>
        <v>238.89999999999998</v>
      </c>
      <c r="M546" s="10">
        <f t="shared" si="269"/>
        <v>550</v>
      </c>
      <c r="N546" s="10">
        <f t="shared" si="269"/>
        <v>0</v>
      </c>
      <c r="O546" s="10">
        <f t="shared" si="269"/>
        <v>889</v>
      </c>
      <c r="P546" s="10">
        <f t="shared" si="269"/>
        <v>239</v>
      </c>
      <c r="Q546" s="10">
        <f t="shared" si="269"/>
        <v>650</v>
      </c>
      <c r="R546" s="10">
        <f t="shared" si="269"/>
        <v>0</v>
      </c>
    </row>
    <row r="547" spans="1:18" ht="56.25">
      <c r="A547" s="42" t="s">
        <v>469</v>
      </c>
      <c r="B547" s="29">
        <v>546</v>
      </c>
      <c r="C547" s="15" t="s">
        <v>136</v>
      </c>
      <c r="D547" s="15" t="s">
        <v>128</v>
      </c>
      <c r="E547" s="15" t="s">
        <v>252</v>
      </c>
      <c r="F547" s="15"/>
      <c r="G547" s="10">
        <f>G548</f>
        <v>459.6</v>
      </c>
      <c r="H547" s="10">
        <f t="shared" si="269"/>
        <v>239.1</v>
      </c>
      <c r="I547" s="10">
        <f t="shared" si="269"/>
        <v>260</v>
      </c>
      <c r="J547" s="10">
        <f t="shared" si="269"/>
        <v>0</v>
      </c>
      <c r="K547" s="10">
        <f t="shared" si="269"/>
        <v>788.9</v>
      </c>
      <c r="L547" s="10">
        <f t="shared" si="269"/>
        <v>238.89999999999998</v>
      </c>
      <c r="M547" s="10">
        <f t="shared" si="269"/>
        <v>550</v>
      </c>
      <c r="N547" s="10">
        <f t="shared" si="269"/>
        <v>0</v>
      </c>
      <c r="O547" s="10">
        <f t="shared" si="269"/>
        <v>889</v>
      </c>
      <c r="P547" s="10">
        <f t="shared" si="269"/>
        <v>239</v>
      </c>
      <c r="Q547" s="10">
        <f t="shared" si="269"/>
        <v>650</v>
      </c>
      <c r="R547" s="10">
        <f t="shared" si="269"/>
        <v>0</v>
      </c>
    </row>
    <row r="548" spans="1:18" ht="42.75" customHeight="1">
      <c r="A548" s="42" t="s">
        <v>363</v>
      </c>
      <c r="B548" s="29">
        <v>546</v>
      </c>
      <c r="C548" s="15" t="s">
        <v>136</v>
      </c>
      <c r="D548" s="15" t="s">
        <v>128</v>
      </c>
      <c r="E548" s="15" t="s">
        <v>12</v>
      </c>
      <c r="F548" s="15"/>
      <c r="G548" s="10">
        <f aca="true" t="shared" si="270" ref="G548:R548">G549+G553+G556</f>
        <v>459.6</v>
      </c>
      <c r="H548" s="10">
        <f t="shared" si="270"/>
        <v>239.1</v>
      </c>
      <c r="I548" s="10">
        <f t="shared" si="270"/>
        <v>260</v>
      </c>
      <c r="J548" s="10">
        <f t="shared" si="270"/>
        <v>0</v>
      </c>
      <c r="K548" s="10">
        <f t="shared" si="270"/>
        <v>788.9</v>
      </c>
      <c r="L548" s="10">
        <f t="shared" si="270"/>
        <v>238.89999999999998</v>
      </c>
      <c r="M548" s="10">
        <f t="shared" si="270"/>
        <v>550</v>
      </c>
      <c r="N548" s="10">
        <f t="shared" si="270"/>
        <v>0</v>
      </c>
      <c r="O548" s="10">
        <f t="shared" si="270"/>
        <v>889</v>
      </c>
      <c r="P548" s="10">
        <f t="shared" si="270"/>
        <v>239</v>
      </c>
      <c r="Q548" s="10">
        <f t="shared" si="270"/>
        <v>650</v>
      </c>
      <c r="R548" s="10">
        <f t="shared" si="270"/>
        <v>0</v>
      </c>
    </row>
    <row r="549" spans="1:18" ht="37.5">
      <c r="A549" s="42" t="s">
        <v>85</v>
      </c>
      <c r="B549" s="29">
        <v>546</v>
      </c>
      <c r="C549" s="15" t="s">
        <v>136</v>
      </c>
      <c r="D549" s="15" t="s">
        <v>128</v>
      </c>
      <c r="E549" s="15" t="s">
        <v>84</v>
      </c>
      <c r="F549" s="15"/>
      <c r="G549" s="10">
        <f>G550</f>
        <v>0</v>
      </c>
      <c r="H549" s="10">
        <f aca="true" t="shared" si="271" ref="H549:R549">H550</f>
        <v>0</v>
      </c>
      <c r="I549" s="10">
        <f t="shared" si="271"/>
        <v>100</v>
      </c>
      <c r="J549" s="10">
        <f t="shared" si="271"/>
        <v>0</v>
      </c>
      <c r="K549" s="10">
        <f t="shared" si="271"/>
        <v>150</v>
      </c>
      <c r="L549" s="10">
        <f t="shared" si="271"/>
        <v>0</v>
      </c>
      <c r="M549" s="10">
        <f t="shared" si="271"/>
        <v>150</v>
      </c>
      <c r="N549" s="10">
        <f t="shared" si="271"/>
        <v>0</v>
      </c>
      <c r="O549" s="10">
        <f t="shared" si="271"/>
        <v>250</v>
      </c>
      <c r="P549" s="10">
        <f t="shared" si="271"/>
        <v>0</v>
      </c>
      <c r="Q549" s="10">
        <f t="shared" si="271"/>
        <v>250</v>
      </c>
      <c r="R549" s="10">
        <f t="shared" si="271"/>
        <v>0</v>
      </c>
    </row>
    <row r="550" spans="1:18" ht="18.75">
      <c r="A550" s="42" t="s">
        <v>385</v>
      </c>
      <c r="B550" s="29">
        <v>546</v>
      </c>
      <c r="C550" s="15" t="s">
        <v>136</v>
      </c>
      <c r="D550" s="15" t="s">
        <v>128</v>
      </c>
      <c r="E550" s="15" t="s">
        <v>387</v>
      </c>
      <c r="F550" s="15"/>
      <c r="G550" s="10">
        <f>G551+G552</f>
        <v>0</v>
      </c>
      <c r="H550" s="10">
        <f aca="true" t="shared" si="272" ref="H550:R550">H551+H552</f>
        <v>0</v>
      </c>
      <c r="I550" s="10">
        <f t="shared" si="272"/>
        <v>100</v>
      </c>
      <c r="J550" s="10">
        <f t="shared" si="272"/>
        <v>0</v>
      </c>
      <c r="K550" s="10">
        <f t="shared" si="272"/>
        <v>150</v>
      </c>
      <c r="L550" s="10">
        <f t="shared" si="272"/>
        <v>0</v>
      </c>
      <c r="M550" s="10">
        <f t="shared" si="272"/>
        <v>150</v>
      </c>
      <c r="N550" s="10">
        <f t="shared" si="272"/>
        <v>0</v>
      </c>
      <c r="O550" s="10">
        <f t="shared" si="272"/>
        <v>250</v>
      </c>
      <c r="P550" s="10">
        <f t="shared" si="272"/>
        <v>0</v>
      </c>
      <c r="Q550" s="10">
        <f t="shared" si="272"/>
        <v>250</v>
      </c>
      <c r="R550" s="10">
        <f t="shared" si="272"/>
        <v>0</v>
      </c>
    </row>
    <row r="551" spans="1:18" ht="18.75">
      <c r="A551" s="42" t="s">
        <v>353</v>
      </c>
      <c r="B551" s="29">
        <v>546</v>
      </c>
      <c r="C551" s="15" t="s">
        <v>136</v>
      </c>
      <c r="D551" s="15" t="s">
        <v>128</v>
      </c>
      <c r="E551" s="15" t="s">
        <v>387</v>
      </c>
      <c r="F551" s="15" t="s">
        <v>183</v>
      </c>
      <c r="G551" s="10">
        <v>0</v>
      </c>
      <c r="H551" s="10"/>
      <c r="I551" s="10">
        <v>100</v>
      </c>
      <c r="J551" s="10"/>
      <c r="K551" s="10">
        <f>L551+M551+N551</f>
        <v>150</v>
      </c>
      <c r="L551" s="10"/>
      <c r="M551" s="10">
        <v>150</v>
      </c>
      <c r="N551" s="10"/>
      <c r="O551" s="10">
        <f>P551+Q551+R551</f>
        <v>150</v>
      </c>
      <c r="P551" s="10"/>
      <c r="Q551" s="10">
        <v>150</v>
      </c>
      <c r="R551" s="10"/>
    </row>
    <row r="552" spans="1:18" ht="37.5">
      <c r="A552" s="42" t="s">
        <v>92</v>
      </c>
      <c r="B552" s="29">
        <v>546</v>
      </c>
      <c r="C552" s="15" t="s">
        <v>136</v>
      </c>
      <c r="D552" s="15" t="s">
        <v>128</v>
      </c>
      <c r="E552" s="15" t="s">
        <v>387</v>
      </c>
      <c r="F552" s="15" t="s">
        <v>177</v>
      </c>
      <c r="G552" s="10">
        <f>H552+I552+J552</f>
        <v>0</v>
      </c>
      <c r="H552" s="10"/>
      <c r="I552" s="10"/>
      <c r="J552" s="10"/>
      <c r="K552" s="10">
        <f>L552+M552+N552</f>
        <v>0</v>
      </c>
      <c r="L552" s="10"/>
      <c r="M552" s="10"/>
      <c r="N552" s="10"/>
      <c r="O552" s="10">
        <f>P552+Q552+R552</f>
        <v>100</v>
      </c>
      <c r="P552" s="10"/>
      <c r="Q552" s="10">
        <v>100</v>
      </c>
      <c r="R552" s="10"/>
    </row>
    <row r="553" spans="1:18" ht="37.5">
      <c r="A553" s="42" t="s">
        <v>14</v>
      </c>
      <c r="B553" s="29">
        <v>546</v>
      </c>
      <c r="C553" s="15" t="s">
        <v>136</v>
      </c>
      <c r="D553" s="15" t="s">
        <v>128</v>
      </c>
      <c r="E553" s="15" t="s">
        <v>13</v>
      </c>
      <c r="F553" s="15"/>
      <c r="G553" s="10">
        <f>G554</f>
        <v>220.5</v>
      </c>
      <c r="H553" s="10">
        <f aca="true" t="shared" si="273" ref="H553:R554">H554</f>
        <v>0</v>
      </c>
      <c r="I553" s="10">
        <f t="shared" si="273"/>
        <v>160</v>
      </c>
      <c r="J553" s="10">
        <f t="shared" si="273"/>
        <v>0</v>
      </c>
      <c r="K553" s="10">
        <f t="shared" si="273"/>
        <v>400</v>
      </c>
      <c r="L553" s="10">
        <f t="shared" si="273"/>
        <v>0</v>
      </c>
      <c r="M553" s="10">
        <f t="shared" si="273"/>
        <v>400</v>
      </c>
      <c r="N553" s="10">
        <f t="shared" si="273"/>
        <v>0</v>
      </c>
      <c r="O553" s="10">
        <f t="shared" si="273"/>
        <v>400</v>
      </c>
      <c r="P553" s="10">
        <f t="shared" si="273"/>
        <v>0</v>
      </c>
      <c r="Q553" s="10">
        <f t="shared" si="273"/>
        <v>400</v>
      </c>
      <c r="R553" s="10">
        <f t="shared" si="273"/>
        <v>0</v>
      </c>
    </row>
    <row r="554" spans="1:18" ht="37.5">
      <c r="A554" s="42" t="s">
        <v>216</v>
      </c>
      <c r="B554" s="29">
        <v>546</v>
      </c>
      <c r="C554" s="15" t="s">
        <v>136</v>
      </c>
      <c r="D554" s="15" t="s">
        <v>128</v>
      </c>
      <c r="E554" s="15" t="s">
        <v>30</v>
      </c>
      <c r="F554" s="15"/>
      <c r="G554" s="10">
        <f>G555</f>
        <v>220.5</v>
      </c>
      <c r="H554" s="10">
        <f t="shared" si="273"/>
        <v>0</v>
      </c>
      <c r="I554" s="10">
        <f t="shared" si="273"/>
        <v>160</v>
      </c>
      <c r="J554" s="10">
        <f t="shared" si="273"/>
        <v>0</v>
      </c>
      <c r="K554" s="10">
        <f t="shared" si="273"/>
        <v>400</v>
      </c>
      <c r="L554" s="10">
        <f t="shared" si="273"/>
        <v>0</v>
      </c>
      <c r="M554" s="10">
        <f t="shared" si="273"/>
        <v>400</v>
      </c>
      <c r="N554" s="10">
        <f t="shared" si="273"/>
        <v>0</v>
      </c>
      <c r="O554" s="10">
        <f t="shared" si="273"/>
        <v>400</v>
      </c>
      <c r="P554" s="10">
        <f t="shared" si="273"/>
        <v>0</v>
      </c>
      <c r="Q554" s="10">
        <f t="shared" si="273"/>
        <v>400</v>
      </c>
      <c r="R554" s="10">
        <f t="shared" si="273"/>
        <v>0</v>
      </c>
    </row>
    <row r="555" spans="1:18" ht="37.5">
      <c r="A555" s="42" t="s">
        <v>92</v>
      </c>
      <c r="B555" s="29">
        <v>546</v>
      </c>
      <c r="C555" s="15" t="s">
        <v>136</v>
      </c>
      <c r="D555" s="15" t="s">
        <v>128</v>
      </c>
      <c r="E555" s="15" t="s">
        <v>30</v>
      </c>
      <c r="F555" s="15" t="s">
        <v>177</v>
      </c>
      <c r="G555" s="10">
        <v>220.5</v>
      </c>
      <c r="H555" s="10"/>
      <c r="I555" s="10">
        <v>160</v>
      </c>
      <c r="J555" s="10"/>
      <c r="K555" s="10">
        <f>L555+M555+N555</f>
        <v>400</v>
      </c>
      <c r="L555" s="10"/>
      <c r="M555" s="10">
        <v>400</v>
      </c>
      <c r="N555" s="10"/>
      <c r="O555" s="10">
        <f>P555+Q555+R555</f>
        <v>400</v>
      </c>
      <c r="P555" s="86"/>
      <c r="Q555" s="86">
        <v>400</v>
      </c>
      <c r="R555" s="86"/>
    </row>
    <row r="556" spans="1:18" ht="45" customHeight="1">
      <c r="A556" s="42" t="s">
        <v>473</v>
      </c>
      <c r="B556" s="29">
        <v>546</v>
      </c>
      <c r="C556" s="15" t="s">
        <v>136</v>
      </c>
      <c r="D556" s="15" t="s">
        <v>128</v>
      </c>
      <c r="E556" s="15" t="s">
        <v>15</v>
      </c>
      <c r="F556" s="15"/>
      <c r="G556" s="10">
        <f>G557</f>
        <v>239.1</v>
      </c>
      <c r="H556" s="10">
        <f aca="true" t="shared" si="274" ref="H556:R556">H557</f>
        <v>239.1</v>
      </c>
      <c r="I556" s="10">
        <f t="shared" si="274"/>
        <v>0</v>
      </c>
      <c r="J556" s="10">
        <f t="shared" si="274"/>
        <v>0</v>
      </c>
      <c r="K556" s="10">
        <f t="shared" si="274"/>
        <v>238.89999999999998</v>
      </c>
      <c r="L556" s="10">
        <f t="shared" si="274"/>
        <v>238.89999999999998</v>
      </c>
      <c r="M556" s="10">
        <f t="shared" si="274"/>
        <v>0</v>
      </c>
      <c r="N556" s="10">
        <f t="shared" si="274"/>
        <v>0</v>
      </c>
      <c r="O556" s="10">
        <f t="shared" si="274"/>
        <v>239</v>
      </c>
      <c r="P556" s="10">
        <f t="shared" si="274"/>
        <v>239</v>
      </c>
      <c r="Q556" s="10">
        <f t="shared" si="274"/>
        <v>0</v>
      </c>
      <c r="R556" s="10">
        <f t="shared" si="274"/>
        <v>0</v>
      </c>
    </row>
    <row r="557" spans="1:18" ht="84" customHeight="1">
      <c r="A557" s="42" t="s">
        <v>441</v>
      </c>
      <c r="B557" s="29">
        <v>546</v>
      </c>
      <c r="C557" s="15" t="s">
        <v>136</v>
      </c>
      <c r="D557" s="15" t="s">
        <v>128</v>
      </c>
      <c r="E557" s="15" t="s">
        <v>442</v>
      </c>
      <c r="F557" s="15"/>
      <c r="G557" s="10">
        <f>G558+G559</f>
        <v>239.1</v>
      </c>
      <c r="H557" s="10">
        <f aca="true" t="shared" si="275" ref="H557:R557">H558+H559</f>
        <v>239.1</v>
      </c>
      <c r="I557" s="10">
        <f t="shared" si="275"/>
        <v>0</v>
      </c>
      <c r="J557" s="10">
        <f t="shared" si="275"/>
        <v>0</v>
      </c>
      <c r="K557" s="10">
        <f t="shared" si="275"/>
        <v>238.89999999999998</v>
      </c>
      <c r="L557" s="10">
        <f t="shared" si="275"/>
        <v>238.89999999999998</v>
      </c>
      <c r="M557" s="10">
        <f t="shared" si="275"/>
        <v>0</v>
      </c>
      <c r="N557" s="10">
        <f t="shared" si="275"/>
        <v>0</v>
      </c>
      <c r="O557" s="10">
        <f t="shared" si="275"/>
        <v>239</v>
      </c>
      <c r="P557" s="10">
        <f t="shared" si="275"/>
        <v>239</v>
      </c>
      <c r="Q557" s="10">
        <f t="shared" si="275"/>
        <v>0</v>
      </c>
      <c r="R557" s="10">
        <f t="shared" si="275"/>
        <v>0</v>
      </c>
    </row>
    <row r="558" spans="1:18" ht="24" customHeight="1">
      <c r="A558" s="42" t="s">
        <v>173</v>
      </c>
      <c r="B558" s="29">
        <v>546</v>
      </c>
      <c r="C558" s="15" t="s">
        <v>136</v>
      </c>
      <c r="D558" s="15" t="s">
        <v>128</v>
      </c>
      <c r="E558" s="15" t="s">
        <v>443</v>
      </c>
      <c r="F558" s="15" t="s">
        <v>174</v>
      </c>
      <c r="G558" s="10">
        <v>181</v>
      </c>
      <c r="H558" s="10">
        <v>179.2</v>
      </c>
      <c r="I558" s="10"/>
      <c r="J558" s="10"/>
      <c r="K558" s="10">
        <f>L558+M558+N558</f>
        <v>179.2</v>
      </c>
      <c r="L558" s="10">
        <v>179.2</v>
      </c>
      <c r="M558" s="10"/>
      <c r="N558" s="10"/>
      <c r="O558" s="10">
        <f>P558+Q558+R558</f>
        <v>179.2</v>
      </c>
      <c r="P558" s="10">
        <v>179.2</v>
      </c>
      <c r="Q558" s="18"/>
      <c r="R558" s="18"/>
    </row>
    <row r="559" spans="1:18" ht="37.5">
      <c r="A559" s="42" t="s">
        <v>92</v>
      </c>
      <c r="B559" s="29">
        <v>546</v>
      </c>
      <c r="C559" s="15" t="s">
        <v>136</v>
      </c>
      <c r="D559" s="15" t="s">
        <v>128</v>
      </c>
      <c r="E559" s="15" t="s">
        <v>443</v>
      </c>
      <c r="F559" s="15" t="s">
        <v>177</v>
      </c>
      <c r="G559" s="10">
        <v>58.1</v>
      </c>
      <c r="H559" s="10">
        <v>59.9</v>
      </c>
      <c r="I559" s="10"/>
      <c r="J559" s="10"/>
      <c r="K559" s="10">
        <f>L559+M559+N559</f>
        <v>59.7</v>
      </c>
      <c r="L559" s="10">
        <v>59.7</v>
      </c>
      <c r="M559" s="10"/>
      <c r="N559" s="10"/>
      <c r="O559" s="10">
        <f>P559+Q559+R559</f>
        <v>59.8</v>
      </c>
      <c r="P559" s="10">
        <v>59.8</v>
      </c>
      <c r="Q559" s="18"/>
      <c r="R559" s="18"/>
    </row>
    <row r="560" spans="1:18" ht="18.75">
      <c r="A560" s="42" t="s">
        <v>130</v>
      </c>
      <c r="B560" s="29">
        <v>546</v>
      </c>
      <c r="C560" s="15" t="s">
        <v>129</v>
      </c>
      <c r="D560" s="15" t="s">
        <v>400</v>
      </c>
      <c r="E560" s="15"/>
      <c r="F560" s="15"/>
      <c r="G560" s="10">
        <f>G561+G580</f>
        <v>128184</v>
      </c>
      <c r="H560" s="10">
        <f aca="true" t="shared" si="276" ref="H560:R560">H561+H580</f>
        <v>78175.2</v>
      </c>
      <c r="I560" s="10">
        <f t="shared" si="276"/>
        <v>50008.100000000006</v>
      </c>
      <c r="J560" s="10">
        <f t="shared" si="276"/>
        <v>0</v>
      </c>
      <c r="K560" s="10">
        <f t="shared" si="276"/>
        <v>53027.6</v>
      </c>
      <c r="L560" s="10">
        <f t="shared" si="276"/>
        <v>1500</v>
      </c>
      <c r="M560" s="10">
        <f t="shared" si="276"/>
        <v>51527.6</v>
      </c>
      <c r="N560" s="10">
        <f t="shared" si="276"/>
        <v>0</v>
      </c>
      <c r="O560" s="10">
        <f t="shared" si="276"/>
        <v>51796.8</v>
      </c>
      <c r="P560" s="10">
        <f t="shared" si="276"/>
        <v>1500</v>
      </c>
      <c r="Q560" s="10">
        <f t="shared" si="276"/>
        <v>50296.8</v>
      </c>
      <c r="R560" s="10">
        <f t="shared" si="276"/>
        <v>0</v>
      </c>
    </row>
    <row r="561" spans="1:18" ht="18.75">
      <c r="A561" s="42" t="s">
        <v>108</v>
      </c>
      <c r="B561" s="29">
        <v>546</v>
      </c>
      <c r="C561" s="15" t="s">
        <v>129</v>
      </c>
      <c r="D561" s="15" t="s">
        <v>129</v>
      </c>
      <c r="E561" s="15"/>
      <c r="F561" s="15"/>
      <c r="G561" s="10">
        <f>G562+G571+G576</f>
        <v>4215.500000000001</v>
      </c>
      <c r="H561" s="10">
        <f aca="true" t="shared" si="277" ref="H561:R561">H562+H571+H576</f>
        <v>1500</v>
      </c>
      <c r="I561" s="10">
        <f t="shared" si="277"/>
        <v>2715.5000000000005</v>
      </c>
      <c r="J561" s="10">
        <f t="shared" si="277"/>
        <v>0</v>
      </c>
      <c r="K561" s="10">
        <f t="shared" si="277"/>
        <v>4260.1</v>
      </c>
      <c r="L561" s="10">
        <f t="shared" si="277"/>
        <v>1500</v>
      </c>
      <c r="M561" s="10">
        <f t="shared" si="277"/>
        <v>2760.1</v>
      </c>
      <c r="N561" s="10">
        <f t="shared" si="277"/>
        <v>0</v>
      </c>
      <c r="O561" s="10">
        <f t="shared" si="277"/>
        <v>4300.5</v>
      </c>
      <c r="P561" s="10">
        <f t="shared" si="277"/>
        <v>1500</v>
      </c>
      <c r="Q561" s="10">
        <f t="shared" si="277"/>
        <v>2800.5</v>
      </c>
      <c r="R561" s="10">
        <f t="shared" si="277"/>
        <v>0</v>
      </c>
    </row>
    <row r="562" spans="1:18" ht="37.5">
      <c r="A562" s="42" t="s">
        <v>524</v>
      </c>
      <c r="B562" s="29">
        <v>546</v>
      </c>
      <c r="C562" s="15" t="s">
        <v>129</v>
      </c>
      <c r="D562" s="15" t="s">
        <v>129</v>
      </c>
      <c r="E562" s="15" t="s">
        <v>9</v>
      </c>
      <c r="F562" s="15"/>
      <c r="G562" s="10">
        <f>G563</f>
        <v>4203.200000000001</v>
      </c>
      <c r="H562" s="10">
        <f aca="true" t="shared" si="278" ref="H562:R563">H563</f>
        <v>1500</v>
      </c>
      <c r="I562" s="10">
        <f t="shared" si="278"/>
        <v>2703.2000000000003</v>
      </c>
      <c r="J562" s="10">
        <f t="shared" si="278"/>
        <v>0</v>
      </c>
      <c r="K562" s="10">
        <f t="shared" si="278"/>
        <v>4243.6</v>
      </c>
      <c r="L562" s="10">
        <f t="shared" si="278"/>
        <v>1500</v>
      </c>
      <c r="M562" s="10">
        <f t="shared" si="278"/>
        <v>2743.6</v>
      </c>
      <c r="N562" s="10">
        <f t="shared" si="278"/>
        <v>0</v>
      </c>
      <c r="O562" s="10">
        <f t="shared" si="278"/>
        <v>4284</v>
      </c>
      <c r="P562" s="10">
        <f t="shared" si="278"/>
        <v>1500</v>
      </c>
      <c r="Q562" s="10">
        <f t="shared" si="278"/>
        <v>2784</v>
      </c>
      <c r="R562" s="10">
        <f t="shared" si="278"/>
        <v>0</v>
      </c>
    </row>
    <row r="563" spans="1:18" ht="37.5">
      <c r="A563" s="42" t="s">
        <v>530</v>
      </c>
      <c r="B563" s="29">
        <v>546</v>
      </c>
      <c r="C563" s="15" t="s">
        <v>129</v>
      </c>
      <c r="D563" s="15" t="s">
        <v>129</v>
      </c>
      <c r="E563" s="15" t="s">
        <v>10</v>
      </c>
      <c r="F563" s="15"/>
      <c r="G563" s="10">
        <f>G564</f>
        <v>4203.200000000001</v>
      </c>
      <c r="H563" s="10">
        <f t="shared" si="278"/>
        <v>1500</v>
      </c>
      <c r="I563" s="10">
        <f t="shared" si="278"/>
        <v>2703.2000000000003</v>
      </c>
      <c r="J563" s="10">
        <f t="shared" si="278"/>
        <v>0</v>
      </c>
      <c r="K563" s="10">
        <f t="shared" si="278"/>
        <v>4243.6</v>
      </c>
      <c r="L563" s="10">
        <f t="shared" si="278"/>
        <v>1500</v>
      </c>
      <c r="M563" s="10">
        <f t="shared" si="278"/>
        <v>2743.6</v>
      </c>
      <c r="N563" s="10">
        <f t="shared" si="278"/>
        <v>0</v>
      </c>
      <c r="O563" s="10">
        <f t="shared" si="278"/>
        <v>4284</v>
      </c>
      <c r="P563" s="10">
        <f t="shared" si="278"/>
        <v>1500</v>
      </c>
      <c r="Q563" s="10">
        <f t="shared" si="278"/>
        <v>2784</v>
      </c>
      <c r="R563" s="10">
        <f t="shared" si="278"/>
        <v>0</v>
      </c>
    </row>
    <row r="564" spans="1:18" ht="37.5">
      <c r="A564" s="42" t="s">
        <v>360</v>
      </c>
      <c r="B564" s="29">
        <v>546</v>
      </c>
      <c r="C564" s="15" t="s">
        <v>129</v>
      </c>
      <c r="D564" s="15" t="s">
        <v>129</v>
      </c>
      <c r="E564" s="15" t="s">
        <v>11</v>
      </c>
      <c r="F564" s="15"/>
      <c r="G564" s="10">
        <f>G565+G567+G569</f>
        <v>4203.200000000001</v>
      </c>
      <c r="H564" s="10">
        <f aca="true" t="shared" si="279" ref="H564:R564">H565+H567+H569</f>
        <v>1500</v>
      </c>
      <c r="I564" s="10">
        <f t="shared" si="279"/>
        <v>2703.2000000000003</v>
      </c>
      <c r="J564" s="10">
        <f t="shared" si="279"/>
        <v>0</v>
      </c>
      <c r="K564" s="10">
        <f t="shared" si="279"/>
        <v>4243.6</v>
      </c>
      <c r="L564" s="10">
        <f t="shared" si="279"/>
        <v>1500</v>
      </c>
      <c r="M564" s="10">
        <f t="shared" si="279"/>
        <v>2743.6</v>
      </c>
      <c r="N564" s="10">
        <f t="shared" si="279"/>
        <v>0</v>
      </c>
      <c r="O564" s="10">
        <f t="shared" si="279"/>
        <v>4284</v>
      </c>
      <c r="P564" s="10">
        <f t="shared" si="279"/>
        <v>1500</v>
      </c>
      <c r="Q564" s="10">
        <f t="shared" si="279"/>
        <v>2784</v>
      </c>
      <c r="R564" s="10">
        <f t="shared" si="279"/>
        <v>0</v>
      </c>
    </row>
    <row r="565" spans="1:18" ht="37.5">
      <c r="A565" s="42" t="s">
        <v>358</v>
      </c>
      <c r="B565" s="29">
        <v>546</v>
      </c>
      <c r="C565" s="15" t="s">
        <v>129</v>
      </c>
      <c r="D565" s="15" t="s">
        <v>129</v>
      </c>
      <c r="E565" s="15" t="s">
        <v>89</v>
      </c>
      <c r="F565" s="15"/>
      <c r="G565" s="10">
        <f>G566</f>
        <v>1652.9</v>
      </c>
      <c r="H565" s="10">
        <f aca="true" t="shared" si="280" ref="H565:R565">H566</f>
        <v>0</v>
      </c>
      <c r="I565" s="10">
        <f t="shared" si="280"/>
        <v>1652.9</v>
      </c>
      <c r="J565" s="10">
        <f t="shared" si="280"/>
        <v>0</v>
      </c>
      <c r="K565" s="10">
        <f t="shared" si="280"/>
        <v>1693.3</v>
      </c>
      <c r="L565" s="10">
        <f t="shared" si="280"/>
        <v>0</v>
      </c>
      <c r="M565" s="10">
        <f t="shared" si="280"/>
        <v>1693.3</v>
      </c>
      <c r="N565" s="10">
        <f t="shared" si="280"/>
        <v>0</v>
      </c>
      <c r="O565" s="10">
        <f t="shared" si="280"/>
        <v>1733.7</v>
      </c>
      <c r="P565" s="10">
        <f t="shared" si="280"/>
        <v>0</v>
      </c>
      <c r="Q565" s="10">
        <f t="shared" si="280"/>
        <v>1733.7</v>
      </c>
      <c r="R565" s="10">
        <f t="shared" si="280"/>
        <v>0</v>
      </c>
    </row>
    <row r="566" spans="1:18" ht="18.75">
      <c r="A566" s="42" t="s">
        <v>190</v>
      </c>
      <c r="B566" s="29">
        <v>546</v>
      </c>
      <c r="C566" s="15" t="s">
        <v>129</v>
      </c>
      <c r="D566" s="15" t="s">
        <v>129</v>
      </c>
      <c r="E566" s="15" t="s">
        <v>89</v>
      </c>
      <c r="F566" s="15" t="s">
        <v>189</v>
      </c>
      <c r="G566" s="10">
        <f>H566+I566+J566</f>
        <v>1652.9</v>
      </c>
      <c r="H566" s="10"/>
      <c r="I566" s="10">
        <v>1652.9</v>
      </c>
      <c r="J566" s="10"/>
      <c r="K566" s="10">
        <f>L566+M566+N566</f>
        <v>1693.3</v>
      </c>
      <c r="L566" s="10"/>
      <c r="M566" s="10">
        <v>1693.3</v>
      </c>
      <c r="N566" s="10"/>
      <c r="O566" s="10">
        <f>P566+Q566+R566</f>
        <v>1733.7</v>
      </c>
      <c r="P566" s="86"/>
      <c r="Q566" s="86">
        <v>1733.7</v>
      </c>
      <c r="R566" s="86"/>
    </row>
    <row r="567" spans="1:18" ht="56.25">
      <c r="A567" s="42" t="s">
        <v>455</v>
      </c>
      <c r="B567" s="29">
        <v>546</v>
      </c>
      <c r="C567" s="15" t="s">
        <v>129</v>
      </c>
      <c r="D567" s="15" t="s">
        <v>129</v>
      </c>
      <c r="E567" s="15" t="s">
        <v>457</v>
      </c>
      <c r="F567" s="15"/>
      <c r="G567" s="10">
        <f>G568</f>
        <v>1003.9</v>
      </c>
      <c r="H567" s="10">
        <f aca="true" t="shared" si="281" ref="H567:R567">H568</f>
        <v>0</v>
      </c>
      <c r="I567" s="10">
        <f t="shared" si="281"/>
        <v>1003.9</v>
      </c>
      <c r="J567" s="10">
        <f t="shared" si="281"/>
        <v>0</v>
      </c>
      <c r="K567" s="10">
        <f t="shared" si="281"/>
        <v>1003.9</v>
      </c>
      <c r="L567" s="10">
        <f t="shared" si="281"/>
        <v>0</v>
      </c>
      <c r="M567" s="10">
        <f t="shared" si="281"/>
        <v>1003.9</v>
      </c>
      <c r="N567" s="10">
        <f t="shared" si="281"/>
        <v>0</v>
      </c>
      <c r="O567" s="10">
        <f t="shared" si="281"/>
        <v>1003.9</v>
      </c>
      <c r="P567" s="10">
        <f t="shared" si="281"/>
        <v>0</v>
      </c>
      <c r="Q567" s="10">
        <f t="shared" si="281"/>
        <v>1003.9</v>
      </c>
      <c r="R567" s="10">
        <f t="shared" si="281"/>
        <v>0</v>
      </c>
    </row>
    <row r="568" spans="1:18" ht="18.75">
      <c r="A568" s="42" t="s">
        <v>190</v>
      </c>
      <c r="B568" s="29">
        <v>546</v>
      </c>
      <c r="C568" s="15" t="s">
        <v>129</v>
      </c>
      <c r="D568" s="15" t="s">
        <v>129</v>
      </c>
      <c r="E568" s="15" t="s">
        <v>457</v>
      </c>
      <c r="F568" s="15" t="s">
        <v>189</v>
      </c>
      <c r="G568" s="10">
        <f>H568+I568+J568</f>
        <v>1003.9</v>
      </c>
      <c r="H568" s="10"/>
      <c r="I568" s="10">
        <v>1003.9</v>
      </c>
      <c r="J568" s="10"/>
      <c r="K568" s="10">
        <f>L568+M568+N568</f>
        <v>1003.9</v>
      </c>
      <c r="L568" s="10"/>
      <c r="M568" s="10">
        <v>1003.9</v>
      </c>
      <c r="N568" s="10"/>
      <c r="O568" s="10">
        <f>P568+Q568+R568</f>
        <v>1003.9</v>
      </c>
      <c r="P568" s="18"/>
      <c r="Q568" s="18">
        <v>1003.9</v>
      </c>
      <c r="R568" s="18"/>
    </row>
    <row r="569" spans="1:18" ht="105" customHeight="1">
      <c r="A569" s="42" t="s">
        <v>506</v>
      </c>
      <c r="B569" s="29">
        <v>546</v>
      </c>
      <c r="C569" s="15" t="s">
        <v>129</v>
      </c>
      <c r="D569" s="15" t="s">
        <v>129</v>
      </c>
      <c r="E569" s="15" t="s">
        <v>68</v>
      </c>
      <c r="F569" s="15"/>
      <c r="G569" s="10">
        <f>G570</f>
        <v>1546.4</v>
      </c>
      <c r="H569" s="10">
        <f aca="true" t="shared" si="282" ref="H569:R569">H570</f>
        <v>1500</v>
      </c>
      <c r="I569" s="10">
        <f t="shared" si="282"/>
        <v>46.4</v>
      </c>
      <c r="J569" s="10">
        <f t="shared" si="282"/>
        <v>0</v>
      </c>
      <c r="K569" s="10">
        <f t="shared" si="282"/>
        <v>1546.4</v>
      </c>
      <c r="L569" s="10">
        <f t="shared" si="282"/>
        <v>1500</v>
      </c>
      <c r="M569" s="10">
        <f t="shared" si="282"/>
        <v>46.4</v>
      </c>
      <c r="N569" s="10">
        <f t="shared" si="282"/>
        <v>0</v>
      </c>
      <c r="O569" s="10">
        <f t="shared" si="282"/>
        <v>1546.4</v>
      </c>
      <c r="P569" s="10">
        <f t="shared" si="282"/>
        <v>1500</v>
      </c>
      <c r="Q569" s="10">
        <f t="shared" si="282"/>
        <v>46.4</v>
      </c>
      <c r="R569" s="10">
        <f t="shared" si="282"/>
        <v>0</v>
      </c>
    </row>
    <row r="570" spans="1:18" ht="18.75">
      <c r="A570" s="42" t="s">
        <v>190</v>
      </c>
      <c r="B570" s="29">
        <v>546</v>
      </c>
      <c r="C570" s="15" t="s">
        <v>129</v>
      </c>
      <c r="D570" s="15" t="s">
        <v>129</v>
      </c>
      <c r="E570" s="15" t="s">
        <v>68</v>
      </c>
      <c r="F570" s="15" t="s">
        <v>189</v>
      </c>
      <c r="G570" s="10">
        <f>H570+I570+J570</f>
        <v>1546.4</v>
      </c>
      <c r="H570" s="10">
        <v>1500</v>
      </c>
      <c r="I570" s="10">
        <v>46.4</v>
      </c>
      <c r="J570" s="10"/>
      <c r="K570" s="10">
        <f>L570+M570+N570</f>
        <v>1546.4</v>
      </c>
      <c r="L570" s="10">
        <v>1500</v>
      </c>
      <c r="M570" s="10">
        <v>46.4</v>
      </c>
      <c r="N570" s="10"/>
      <c r="O570" s="10">
        <f>P570+Q570+R570</f>
        <v>1546.4</v>
      </c>
      <c r="P570" s="18">
        <v>1500</v>
      </c>
      <c r="Q570" s="18">
        <v>46.4</v>
      </c>
      <c r="R570" s="18"/>
    </row>
    <row r="571" spans="1:18" ht="37.5">
      <c r="A571" s="42" t="s">
        <v>503</v>
      </c>
      <c r="B571" s="29">
        <v>546</v>
      </c>
      <c r="C571" s="15" t="s">
        <v>129</v>
      </c>
      <c r="D571" s="15" t="s">
        <v>129</v>
      </c>
      <c r="E571" s="15" t="s">
        <v>247</v>
      </c>
      <c r="F571" s="15"/>
      <c r="G571" s="10">
        <f>G572</f>
        <v>10</v>
      </c>
      <c r="H571" s="10">
        <f aca="true" t="shared" si="283" ref="H571:R574">H572</f>
        <v>0</v>
      </c>
      <c r="I571" s="10">
        <f t="shared" si="283"/>
        <v>10</v>
      </c>
      <c r="J571" s="10">
        <f t="shared" si="283"/>
        <v>0</v>
      </c>
      <c r="K571" s="10">
        <f t="shared" si="283"/>
        <v>10</v>
      </c>
      <c r="L571" s="10">
        <f t="shared" si="283"/>
        <v>0</v>
      </c>
      <c r="M571" s="10">
        <f t="shared" si="283"/>
        <v>10</v>
      </c>
      <c r="N571" s="10">
        <f t="shared" si="283"/>
        <v>0</v>
      </c>
      <c r="O571" s="10">
        <f t="shared" si="283"/>
        <v>10</v>
      </c>
      <c r="P571" s="10">
        <f t="shared" si="283"/>
        <v>0</v>
      </c>
      <c r="Q571" s="10">
        <f t="shared" si="283"/>
        <v>10</v>
      </c>
      <c r="R571" s="10">
        <f t="shared" si="283"/>
        <v>0</v>
      </c>
    </row>
    <row r="572" spans="1:18" ht="56.25">
      <c r="A572" s="42" t="s">
        <v>504</v>
      </c>
      <c r="B572" s="29">
        <v>546</v>
      </c>
      <c r="C572" s="15" t="s">
        <v>129</v>
      </c>
      <c r="D572" s="15" t="s">
        <v>129</v>
      </c>
      <c r="E572" s="15" t="s">
        <v>311</v>
      </c>
      <c r="F572" s="15"/>
      <c r="G572" s="10">
        <f>G573</f>
        <v>10</v>
      </c>
      <c r="H572" s="10">
        <f t="shared" si="283"/>
        <v>0</v>
      </c>
      <c r="I572" s="10">
        <f t="shared" si="283"/>
        <v>10</v>
      </c>
      <c r="J572" s="10">
        <f t="shared" si="283"/>
        <v>0</v>
      </c>
      <c r="K572" s="10">
        <f t="shared" si="283"/>
        <v>10</v>
      </c>
      <c r="L572" s="10">
        <f t="shared" si="283"/>
        <v>0</v>
      </c>
      <c r="M572" s="10">
        <f t="shared" si="283"/>
        <v>10</v>
      </c>
      <c r="N572" s="10">
        <f t="shared" si="283"/>
        <v>0</v>
      </c>
      <c r="O572" s="10">
        <f t="shared" si="283"/>
        <v>10</v>
      </c>
      <c r="P572" s="10">
        <f t="shared" si="283"/>
        <v>0</v>
      </c>
      <c r="Q572" s="10">
        <f t="shared" si="283"/>
        <v>10</v>
      </c>
      <c r="R572" s="10">
        <f t="shared" si="283"/>
        <v>0</v>
      </c>
    </row>
    <row r="573" spans="1:18" ht="37.5">
      <c r="A573" s="42" t="s">
        <v>32</v>
      </c>
      <c r="B573" s="29">
        <v>546</v>
      </c>
      <c r="C573" s="15" t="s">
        <v>129</v>
      </c>
      <c r="D573" s="15" t="s">
        <v>129</v>
      </c>
      <c r="E573" s="15" t="s">
        <v>314</v>
      </c>
      <c r="F573" s="15"/>
      <c r="G573" s="10">
        <f>G574</f>
        <v>10</v>
      </c>
      <c r="H573" s="10">
        <f t="shared" si="283"/>
        <v>0</v>
      </c>
      <c r="I573" s="10">
        <f t="shared" si="283"/>
        <v>10</v>
      </c>
      <c r="J573" s="10">
        <f t="shared" si="283"/>
        <v>0</v>
      </c>
      <c r="K573" s="10">
        <f t="shared" si="283"/>
        <v>10</v>
      </c>
      <c r="L573" s="10">
        <f t="shared" si="283"/>
        <v>0</v>
      </c>
      <c r="M573" s="10">
        <f t="shared" si="283"/>
        <v>10</v>
      </c>
      <c r="N573" s="10">
        <f t="shared" si="283"/>
        <v>0</v>
      </c>
      <c r="O573" s="10">
        <f t="shared" si="283"/>
        <v>10</v>
      </c>
      <c r="P573" s="10">
        <f t="shared" si="283"/>
        <v>0</v>
      </c>
      <c r="Q573" s="10">
        <f t="shared" si="283"/>
        <v>10</v>
      </c>
      <c r="R573" s="10">
        <f t="shared" si="283"/>
        <v>0</v>
      </c>
    </row>
    <row r="574" spans="1:18" ht="42" customHeight="1">
      <c r="A574" s="42" t="s">
        <v>208</v>
      </c>
      <c r="B574" s="29">
        <v>546</v>
      </c>
      <c r="C574" s="15" t="s">
        <v>129</v>
      </c>
      <c r="D574" s="15" t="s">
        <v>129</v>
      </c>
      <c r="E574" s="15" t="s">
        <v>357</v>
      </c>
      <c r="F574" s="15"/>
      <c r="G574" s="10">
        <f>G575</f>
        <v>10</v>
      </c>
      <c r="H574" s="10">
        <f t="shared" si="283"/>
        <v>0</v>
      </c>
      <c r="I574" s="10">
        <f t="shared" si="283"/>
        <v>10</v>
      </c>
      <c r="J574" s="10">
        <f t="shared" si="283"/>
        <v>0</v>
      </c>
      <c r="K574" s="10">
        <f t="shared" si="283"/>
        <v>10</v>
      </c>
      <c r="L574" s="10">
        <f t="shared" si="283"/>
        <v>0</v>
      </c>
      <c r="M574" s="10">
        <f t="shared" si="283"/>
        <v>10</v>
      </c>
      <c r="N574" s="10">
        <f t="shared" si="283"/>
        <v>0</v>
      </c>
      <c r="O574" s="10">
        <f t="shared" si="283"/>
        <v>10</v>
      </c>
      <c r="P574" s="10">
        <f t="shared" si="283"/>
        <v>0</v>
      </c>
      <c r="Q574" s="10">
        <f t="shared" si="283"/>
        <v>10</v>
      </c>
      <c r="R574" s="10">
        <f t="shared" si="283"/>
        <v>0</v>
      </c>
    </row>
    <row r="575" spans="1:18" ht="37.5">
      <c r="A575" s="42" t="s">
        <v>92</v>
      </c>
      <c r="B575" s="29">
        <v>546</v>
      </c>
      <c r="C575" s="15" t="s">
        <v>129</v>
      </c>
      <c r="D575" s="15" t="s">
        <v>129</v>
      </c>
      <c r="E575" s="15" t="s">
        <v>357</v>
      </c>
      <c r="F575" s="15" t="s">
        <v>177</v>
      </c>
      <c r="G575" s="10">
        <f>H575+I574+J575</f>
        <v>10</v>
      </c>
      <c r="H575" s="10"/>
      <c r="I575" s="10">
        <v>10</v>
      </c>
      <c r="J575" s="10"/>
      <c r="K575" s="10">
        <f>L575+M575+N575</f>
        <v>10</v>
      </c>
      <c r="L575" s="10"/>
      <c r="M575" s="10">
        <v>10</v>
      </c>
      <c r="N575" s="10"/>
      <c r="O575" s="10">
        <f>P575+Q575+R575</f>
        <v>10</v>
      </c>
      <c r="P575" s="10"/>
      <c r="Q575" s="10">
        <v>10</v>
      </c>
      <c r="R575" s="10"/>
    </row>
    <row r="576" spans="1:18" ht="39.75" customHeight="1">
      <c r="A576" s="42" t="s">
        <v>495</v>
      </c>
      <c r="B576" s="29">
        <v>546</v>
      </c>
      <c r="C576" s="15" t="s">
        <v>129</v>
      </c>
      <c r="D576" s="15" t="s">
        <v>129</v>
      </c>
      <c r="E576" s="15" t="s">
        <v>254</v>
      </c>
      <c r="F576" s="15"/>
      <c r="G576" s="10">
        <f>G577</f>
        <v>2.3</v>
      </c>
      <c r="H576" s="10">
        <f aca="true" t="shared" si="284" ref="H576:R578">H577</f>
        <v>0</v>
      </c>
      <c r="I576" s="10">
        <f t="shared" si="284"/>
        <v>2.3</v>
      </c>
      <c r="J576" s="10">
        <f t="shared" si="284"/>
        <v>0</v>
      </c>
      <c r="K576" s="10">
        <f t="shared" si="284"/>
        <v>6.5</v>
      </c>
      <c r="L576" s="10">
        <f t="shared" si="284"/>
        <v>0</v>
      </c>
      <c r="M576" s="10">
        <f t="shared" si="284"/>
        <v>6.5</v>
      </c>
      <c r="N576" s="10">
        <f t="shared" si="284"/>
        <v>0</v>
      </c>
      <c r="O576" s="10">
        <f t="shared" si="284"/>
        <v>6.5</v>
      </c>
      <c r="P576" s="10">
        <f t="shared" si="284"/>
        <v>0</v>
      </c>
      <c r="Q576" s="10">
        <f t="shared" si="284"/>
        <v>6.5</v>
      </c>
      <c r="R576" s="10">
        <f t="shared" si="284"/>
        <v>0</v>
      </c>
    </row>
    <row r="577" spans="1:18" ht="37.5">
      <c r="A577" s="42" t="s">
        <v>255</v>
      </c>
      <c r="B577" s="29">
        <v>546</v>
      </c>
      <c r="C577" s="15" t="s">
        <v>129</v>
      </c>
      <c r="D577" s="15" t="s">
        <v>129</v>
      </c>
      <c r="E577" s="15" t="s">
        <v>497</v>
      </c>
      <c r="F577" s="15"/>
      <c r="G577" s="10">
        <f>G578</f>
        <v>2.3</v>
      </c>
      <c r="H577" s="10">
        <f t="shared" si="284"/>
        <v>0</v>
      </c>
      <c r="I577" s="10">
        <f t="shared" si="284"/>
        <v>2.3</v>
      </c>
      <c r="J577" s="10">
        <f t="shared" si="284"/>
        <v>0</v>
      </c>
      <c r="K577" s="10">
        <f t="shared" si="284"/>
        <v>6.5</v>
      </c>
      <c r="L577" s="10">
        <f t="shared" si="284"/>
        <v>0</v>
      </c>
      <c r="M577" s="10">
        <f t="shared" si="284"/>
        <v>6.5</v>
      </c>
      <c r="N577" s="10">
        <f t="shared" si="284"/>
        <v>0</v>
      </c>
      <c r="O577" s="10">
        <f t="shared" si="284"/>
        <v>6.5</v>
      </c>
      <c r="P577" s="10">
        <f t="shared" si="284"/>
        <v>0</v>
      </c>
      <c r="Q577" s="10">
        <f t="shared" si="284"/>
        <v>6.5</v>
      </c>
      <c r="R577" s="10">
        <f t="shared" si="284"/>
        <v>0</v>
      </c>
    </row>
    <row r="578" spans="1:18" ht="18.75">
      <c r="A578" s="42" t="s">
        <v>179</v>
      </c>
      <c r="B578" s="29">
        <v>546</v>
      </c>
      <c r="C578" s="15" t="s">
        <v>129</v>
      </c>
      <c r="D578" s="15" t="s">
        <v>129</v>
      </c>
      <c r="E578" s="15" t="s">
        <v>498</v>
      </c>
      <c r="F578" s="15"/>
      <c r="G578" s="10">
        <f>G579</f>
        <v>2.3</v>
      </c>
      <c r="H578" s="10">
        <f t="shared" si="284"/>
        <v>0</v>
      </c>
      <c r="I578" s="10">
        <f t="shared" si="284"/>
        <v>2.3</v>
      </c>
      <c r="J578" s="10">
        <f t="shared" si="284"/>
        <v>0</v>
      </c>
      <c r="K578" s="10">
        <f t="shared" si="284"/>
        <v>6.5</v>
      </c>
      <c r="L578" s="10">
        <f t="shared" si="284"/>
        <v>0</v>
      </c>
      <c r="M578" s="10">
        <f t="shared" si="284"/>
        <v>6.5</v>
      </c>
      <c r="N578" s="10">
        <f t="shared" si="284"/>
        <v>0</v>
      </c>
      <c r="O578" s="10">
        <f t="shared" si="284"/>
        <v>6.5</v>
      </c>
      <c r="P578" s="10">
        <f t="shared" si="284"/>
        <v>0</v>
      </c>
      <c r="Q578" s="10">
        <f t="shared" si="284"/>
        <v>6.5</v>
      </c>
      <c r="R578" s="10">
        <f t="shared" si="284"/>
        <v>0</v>
      </c>
    </row>
    <row r="579" spans="1:18" ht="37.5">
      <c r="A579" s="42" t="s">
        <v>92</v>
      </c>
      <c r="B579" s="29">
        <v>546</v>
      </c>
      <c r="C579" s="15" t="s">
        <v>129</v>
      </c>
      <c r="D579" s="15" t="s">
        <v>129</v>
      </c>
      <c r="E579" s="15" t="s">
        <v>498</v>
      </c>
      <c r="F579" s="15" t="s">
        <v>177</v>
      </c>
      <c r="G579" s="10">
        <f>H579+I579+J579</f>
        <v>2.3</v>
      </c>
      <c r="H579" s="10"/>
      <c r="I579" s="10">
        <v>2.3</v>
      </c>
      <c r="J579" s="10"/>
      <c r="K579" s="10">
        <f>L579+M579+N579</f>
        <v>6.5</v>
      </c>
      <c r="L579" s="10"/>
      <c r="M579" s="10">
        <v>6.5</v>
      </c>
      <c r="N579" s="10"/>
      <c r="O579" s="10">
        <f>P579+Q579+R579</f>
        <v>6.5</v>
      </c>
      <c r="P579" s="86"/>
      <c r="Q579" s="86">
        <v>6.5</v>
      </c>
      <c r="R579" s="86"/>
    </row>
    <row r="580" spans="1:18" ht="18.75">
      <c r="A580" s="42" t="s">
        <v>153</v>
      </c>
      <c r="B580" s="29">
        <v>546</v>
      </c>
      <c r="C580" s="15" t="s">
        <v>129</v>
      </c>
      <c r="D580" s="15" t="s">
        <v>125</v>
      </c>
      <c r="E580" s="15"/>
      <c r="F580" s="15"/>
      <c r="G580" s="10">
        <f>G581</f>
        <v>123968.5</v>
      </c>
      <c r="H580" s="10">
        <f aca="true" t="shared" si="285" ref="H580:R580">H581</f>
        <v>76675.2</v>
      </c>
      <c r="I580" s="10">
        <f t="shared" si="285"/>
        <v>47292.600000000006</v>
      </c>
      <c r="J580" s="10">
        <f t="shared" si="285"/>
        <v>0</v>
      </c>
      <c r="K580" s="10">
        <f t="shared" si="285"/>
        <v>48767.5</v>
      </c>
      <c r="L580" s="10">
        <f t="shared" si="285"/>
        <v>0</v>
      </c>
      <c r="M580" s="10">
        <f t="shared" si="285"/>
        <v>48767.5</v>
      </c>
      <c r="N580" s="10">
        <f t="shared" si="285"/>
        <v>0</v>
      </c>
      <c r="O580" s="10">
        <f t="shared" si="285"/>
        <v>47496.3</v>
      </c>
      <c r="P580" s="10">
        <f t="shared" si="285"/>
        <v>0</v>
      </c>
      <c r="Q580" s="10">
        <f t="shared" si="285"/>
        <v>47496.3</v>
      </c>
      <c r="R580" s="10">
        <f t="shared" si="285"/>
        <v>0</v>
      </c>
    </row>
    <row r="581" spans="1:18" ht="37.5">
      <c r="A581" s="42" t="s">
        <v>501</v>
      </c>
      <c r="B581" s="29">
        <v>546</v>
      </c>
      <c r="C581" s="15" t="s">
        <v>129</v>
      </c>
      <c r="D581" s="15" t="s">
        <v>125</v>
      </c>
      <c r="E581" s="29" t="s">
        <v>283</v>
      </c>
      <c r="F581" s="15"/>
      <c r="G581" s="10">
        <f>G582+G592</f>
        <v>123968.5</v>
      </c>
      <c r="H581" s="10">
        <f aca="true" t="shared" si="286" ref="H581:R581">H582+H592</f>
        <v>76675.2</v>
      </c>
      <c r="I581" s="10">
        <f t="shared" si="286"/>
        <v>47292.600000000006</v>
      </c>
      <c r="J581" s="10">
        <f t="shared" si="286"/>
        <v>0</v>
      </c>
      <c r="K581" s="10">
        <f t="shared" si="286"/>
        <v>48767.5</v>
      </c>
      <c r="L581" s="10">
        <f t="shared" si="286"/>
        <v>0</v>
      </c>
      <c r="M581" s="10">
        <f t="shared" si="286"/>
        <v>48767.5</v>
      </c>
      <c r="N581" s="10">
        <f t="shared" si="286"/>
        <v>0</v>
      </c>
      <c r="O581" s="10">
        <f t="shared" si="286"/>
        <v>47496.3</v>
      </c>
      <c r="P581" s="10">
        <f t="shared" si="286"/>
        <v>0</v>
      </c>
      <c r="Q581" s="10">
        <f t="shared" si="286"/>
        <v>47496.3</v>
      </c>
      <c r="R581" s="10">
        <f t="shared" si="286"/>
        <v>0</v>
      </c>
    </row>
    <row r="582" spans="1:18" ht="22.5" customHeight="1">
      <c r="A582" s="34" t="s">
        <v>18</v>
      </c>
      <c r="B582" s="29">
        <v>546</v>
      </c>
      <c r="C582" s="15" t="s">
        <v>129</v>
      </c>
      <c r="D582" s="15" t="s">
        <v>125</v>
      </c>
      <c r="E582" s="29" t="s">
        <v>284</v>
      </c>
      <c r="F582" s="15"/>
      <c r="G582" s="10">
        <f>G586+G583</f>
        <v>81029.7</v>
      </c>
      <c r="H582" s="10">
        <f aca="true" t="shared" si="287" ref="H582:R582">H586+H583</f>
        <v>76675.2</v>
      </c>
      <c r="I582" s="10">
        <f t="shared" si="287"/>
        <v>4353.8</v>
      </c>
      <c r="J582" s="10">
        <f t="shared" si="287"/>
        <v>0</v>
      </c>
      <c r="K582" s="10">
        <f t="shared" si="287"/>
        <v>5086.9</v>
      </c>
      <c r="L582" s="10">
        <f t="shared" si="287"/>
        <v>0</v>
      </c>
      <c r="M582" s="10">
        <f t="shared" si="287"/>
        <v>5086.9</v>
      </c>
      <c r="N582" s="10">
        <f t="shared" si="287"/>
        <v>0</v>
      </c>
      <c r="O582" s="10">
        <f t="shared" si="287"/>
        <v>3109</v>
      </c>
      <c r="P582" s="10">
        <f t="shared" si="287"/>
        <v>0</v>
      </c>
      <c r="Q582" s="10">
        <f t="shared" si="287"/>
        <v>3109</v>
      </c>
      <c r="R582" s="10">
        <f t="shared" si="287"/>
        <v>0</v>
      </c>
    </row>
    <row r="583" spans="1:18" ht="57" customHeight="1">
      <c r="A583" s="42" t="s">
        <v>356</v>
      </c>
      <c r="B583" s="29">
        <v>546</v>
      </c>
      <c r="C583" s="15" t="s">
        <v>129</v>
      </c>
      <c r="D583" s="15" t="s">
        <v>125</v>
      </c>
      <c r="E583" s="29" t="s">
        <v>288</v>
      </c>
      <c r="F583" s="15"/>
      <c r="G583" s="10">
        <f>G584</f>
        <v>36</v>
      </c>
      <c r="H583" s="10">
        <f aca="true" t="shared" si="288" ref="H583:Q584">H584</f>
        <v>0</v>
      </c>
      <c r="I583" s="10">
        <f t="shared" si="288"/>
        <v>36</v>
      </c>
      <c r="J583" s="10">
        <f t="shared" si="288"/>
        <v>0</v>
      </c>
      <c r="K583" s="10">
        <f t="shared" si="288"/>
        <v>36</v>
      </c>
      <c r="L583" s="10">
        <f t="shared" si="288"/>
        <v>0</v>
      </c>
      <c r="M583" s="10">
        <f t="shared" si="288"/>
        <v>36</v>
      </c>
      <c r="N583" s="10">
        <f t="shared" si="288"/>
        <v>0</v>
      </c>
      <c r="O583" s="10">
        <f t="shared" si="288"/>
        <v>36</v>
      </c>
      <c r="P583" s="10">
        <f t="shared" si="288"/>
        <v>0</v>
      </c>
      <c r="Q583" s="10">
        <f t="shared" si="288"/>
        <v>36</v>
      </c>
      <c r="R583" s="10">
        <f>R584</f>
        <v>0</v>
      </c>
    </row>
    <row r="584" spans="1:18" ht="45" customHeight="1">
      <c r="A584" s="42" t="s">
        <v>447</v>
      </c>
      <c r="B584" s="29">
        <v>546</v>
      </c>
      <c r="C584" s="15" t="s">
        <v>129</v>
      </c>
      <c r="D584" s="15" t="s">
        <v>125</v>
      </c>
      <c r="E584" s="29" t="s">
        <v>446</v>
      </c>
      <c r="F584" s="15"/>
      <c r="G584" s="10">
        <f>G585</f>
        <v>36</v>
      </c>
      <c r="H584" s="10">
        <f t="shared" si="288"/>
        <v>0</v>
      </c>
      <c r="I584" s="10">
        <f t="shared" si="288"/>
        <v>36</v>
      </c>
      <c r="J584" s="10">
        <f t="shared" si="288"/>
        <v>0</v>
      </c>
      <c r="K584" s="10">
        <f t="shared" si="288"/>
        <v>36</v>
      </c>
      <c r="L584" s="10">
        <f t="shared" si="288"/>
        <v>0</v>
      </c>
      <c r="M584" s="10">
        <f t="shared" si="288"/>
        <v>36</v>
      </c>
      <c r="N584" s="10">
        <f t="shared" si="288"/>
        <v>0</v>
      </c>
      <c r="O584" s="10">
        <f t="shared" si="288"/>
        <v>36</v>
      </c>
      <c r="P584" s="10">
        <f t="shared" si="288"/>
        <v>0</v>
      </c>
      <c r="Q584" s="10">
        <f t="shared" si="288"/>
        <v>36</v>
      </c>
      <c r="R584" s="10">
        <f>R585</f>
        <v>0</v>
      </c>
    </row>
    <row r="585" spans="1:18" ht="36.75" customHeight="1">
      <c r="A585" s="42" t="s">
        <v>220</v>
      </c>
      <c r="B585" s="29">
        <v>546</v>
      </c>
      <c r="C585" s="15" t="s">
        <v>129</v>
      </c>
      <c r="D585" s="15" t="s">
        <v>125</v>
      </c>
      <c r="E585" s="29" t="s">
        <v>445</v>
      </c>
      <c r="F585" s="15" t="s">
        <v>219</v>
      </c>
      <c r="G585" s="10">
        <f>H585+I584+J585</f>
        <v>36</v>
      </c>
      <c r="H585" s="10"/>
      <c r="I585" s="10">
        <v>36</v>
      </c>
      <c r="J585" s="10"/>
      <c r="K585" s="10">
        <f>L585+M585+N585</f>
        <v>36</v>
      </c>
      <c r="L585" s="10"/>
      <c r="M585" s="10">
        <v>36</v>
      </c>
      <c r="N585" s="10"/>
      <c r="O585" s="10">
        <f>P585+Q585+R585</f>
        <v>36</v>
      </c>
      <c r="P585" s="10"/>
      <c r="Q585" s="10">
        <v>36</v>
      </c>
      <c r="R585" s="10"/>
    </row>
    <row r="586" spans="1:18" ht="56.25">
      <c r="A586" s="42" t="s">
        <v>428</v>
      </c>
      <c r="B586" s="29">
        <v>546</v>
      </c>
      <c r="C586" s="15" t="s">
        <v>129</v>
      </c>
      <c r="D586" s="15" t="s">
        <v>125</v>
      </c>
      <c r="E586" s="29" t="s">
        <v>427</v>
      </c>
      <c r="F586" s="15"/>
      <c r="G586" s="10">
        <f>G587+G590</f>
        <v>80993.7</v>
      </c>
      <c r="H586" s="10">
        <f aca="true" t="shared" si="289" ref="H586:R586">H587+H590</f>
        <v>76675.2</v>
      </c>
      <c r="I586" s="10">
        <f t="shared" si="289"/>
        <v>4317.8</v>
      </c>
      <c r="J586" s="10">
        <f t="shared" si="289"/>
        <v>0</v>
      </c>
      <c r="K586" s="10">
        <f t="shared" si="289"/>
        <v>5050.9</v>
      </c>
      <c r="L586" s="10">
        <f t="shared" si="289"/>
        <v>0</v>
      </c>
      <c r="M586" s="10">
        <f t="shared" si="289"/>
        <v>5050.9</v>
      </c>
      <c r="N586" s="10">
        <f t="shared" si="289"/>
        <v>0</v>
      </c>
      <c r="O586" s="10">
        <f t="shared" si="289"/>
        <v>3073</v>
      </c>
      <c r="P586" s="10">
        <f t="shared" si="289"/>
        <v>0</v>
      </c>
      <c r="Q586" s="10">
        <f t="shared" si="289"/>
        <v>3073</v>
      </c>
      <c r="R586" s="10">
        <f t="shared" si="289"/>
        <v>0</v>
      </c>
    </row>
    <row r="587" spans="1:18" ht="58.5" customHeight="1">
      <c r="A587" s="42" t="s">
        <v>583</v>
      </c>
      <c r="B587" s="29">
        <v>546</v>
      </c>
      <c r="C587" s="15" t="s">
        <v>129</v>
      </c>
      <c r="D587" s="15" t="s">
        <v>125</v>
      </c>
      <c r="E587" s="29" t="s">
        <v>553</v>
      </c>
      <c r="F587" s="15"/>
      <c r="G587" s="10">
        <f>G588+G589</f>
        <v>1946.3999999999999</v>
      </c>
      <c r="H587" s="10">
        <f aca="true" t="shared" si="290" ref="H587:O587">H588+H589</f>
        <v>0</v>
      </c>
      <c r="I587" s="10">
        <f t="shared" si="290"/>
        <v>1946.4</v>
      </c>
      <c r="J587" s="10">
        <f t="shared" si="290"/>
        <v>0</v>
      </c>
      <c r="K587" s="10">
        <f t="shared" si="290"/>
        <v>5050.9</v>
      </c>
      <c r="L587" s="10">
        <f t="shared" si="290"/>
        <v>0</v>
      </c>
      <c r="M587" s="10">
        <f t="shared" si="290"/>
        <v>5050.9</v>
      </c>
      <c r="N587" s="10">
        <f t="shared" si="290"/>
        <v>0</v>
      </c>
      <c r="O587" s="10">
        <f t="shared" si="290"/>
        <v>3073</v>
      </c>
      <c r="P587" s="10">
        <f>P588</f>
        <v>0</v>
      </c>
      <c r="Q587" s="10">
        <f>Q588</f>
        <v>3073</v>
      </c>
      <c r="R587" s="10">
        <f>R588</f>
        <v>0</v>
      </c>
    </row>
    <row r="588" spans="1:18" ht="37.5">
      <c r="A588" s="42" t="s">
        <v>92</v>
      </c>
      <c r="B588" s="29">
        <v>546</v>
      </c>
      <c r="C588" s="15" t="s">
        <v>129</v>
      </c>
      <c r="D588" s="15" t="s">
        <v>125</v>
      </c>
      <c r="E588" s="29" t="s">
        <v>553</v>
      </c>
      <c r="F588" s="15" t="s">
        <v>177</v>
      </c>
      <c r="G588" s="10">
        <v>1794.1</v>
      </c>
      <c r="H588" s="10"/>
      <c r="I588" s="10">
        <v>1946.4</v>
      </c>
      <c r="J588" s="10"/>
      <c r="K588" s="10">
        <f>L588+M588+N588</f>
        <v>5050.9</v>
      </c>
      <c r="L588" s="10"/>
      <c r="M588" s="10">
        <v>5050.9</v>
      </c>
      <c r="N588" s="10"/>
      <c r="O588" s="10">
        <f>P588+Q588+R588</f>
        <v>3073</v>
      </c>
      <c r="P588" s="10"/>
      <c r="Q588" s="10">
        <v>3073</v>
      </c>
      <c r="R588" s="10"/>
    </row>
    <row r="589" spans="1:18" ht="18.75">
      <c r="A589" s="42" t="s">
        <v>155</v>
      </c>
      <c r="B589" s="29">
        <v>546</v>
      </c>
      <c r="C589" s="15" t="s">
        <v>129</v>
      </c>
      <c r="D589" s="15" t="s">
        <v>125</v>
      </c>
      <c r="E589" s="29" t="s">
        <v>553</v>
      </c>
      <c r="F589" s="15" t="s">
        <v>183</v>
      </c>
      <c r="G589" s="10">
        <v>152.3</v>
      </c>
      <c r="H589" s="10"/>
      <c r="I589" s="10"/>
      <c r="J589" s="10"/>
      <c r="K589" s="10">
        <v>0</v>
      </c>
      <c r="L589" s="10"/>
      <c r="M589" s="10"/>
      <c r="N589" s="10"/>
      <c r="O589" s="10">
        <v>0</v>
      </c>
      <c r="P589" s="10"/>
      <c r="Q589" s="10"/>
      <c r="R589" s="10"/>
    </row>
    <row r="590" spans="1:18" ht="37.5">
      <c r="A590" s="42" t="s">
        <v>631</v>
      </c>
      <c r="B590" s="29">
        <v>546</v>
      </c>
      <c r="C590" s="15" t="s">
        <v>129</v>
      </c>
      <c r="D590" s="15" t="s">
        <v>125</v>
      </c>
      <c r="E590" s="29" t="s">
        <v>517</v>
      </c>
      <c r="F590" s="15"/>
      <c r="G590" s="10">
        <f>G591</f>
        <v>79047.3</v>
      </c>
      <c r="H590" s="10">
        <f aca="true" t="shared" si="291" ref="H590:R590">H591</f>
        <v>76675.2</v>
      </c>
      <c r="I590" s="10">
        <f t="shared" si="291"/>
        <v>2371.4</v>
      </c>
      <c r="J590" s="10">
        <f t="shared" si="291"/>
        <v>0</v>
      </c>
      <c r="K590" s="10">
        <f t="shared" si="291"/>
        <v>0</v>
      </c>
      <c r="L590" s="10">
        <f t="shared" si="291"/>
        <v>0</v>
      </c>
      <c r="M590" s="10">
        <f t="shared" si="291"/>
        <v>0</v>
      </c>
      <c r="N590" s="10">
        <f t="shared" si="291"/>
        <v>0</v>
      </c>
      <c r="O590" s="10">
        <f t="shared" si="291"/>
        <v>0</v>
      </c>
      <c r="P590" s="10">
        <f t="shared" si="291"/>
        <v>0</v>
      </c>
      <c r="Q590" s="10">
        <f t="shared" si="291"/>
        <v>0</v>
      </c>
      <c r="R590" s="10">
        <f t="shared" si="291"/>
        <v>0</v>
      </c>
    </row>
    <row r="591" spans="1:18" ht="18.75">
      <c r="A591" s="42" t="s">
        <v>155</v>
      </c>
      <c r="B591" s="29">
        <v>546</v>
      </c>
      <c r="C591" s="15" t="s">
        <v>129</v>
      </c>
      <c r="D591" s="15" t="s">
        <v>125</v>
      </c>
      <c r="E591" s="29" t="s">
        <v>517</v>
      </c>
      <c r="F591" s="15" t="s">
        <v>183</v>
      </c>
      <c r="G591" s="10">
        <v>79047.3</v>
      </c>
      <c r="H591" s="10">
        <v>76675.2</v>
      </c>
      <c r="I591" s="10">
        <v>2371.4</v>
      </c>
      <c r="J591" s="10"/>
      <c r="K591" s="10">
        <f>L591+M591+N591</f>
        <v>0</v>
      </c>
      <c r="L591" s="10"/>
      <c r="M591" s="10"/>
      <c r="N591" s="10"/>
      <c r="O591" s="10">
        <f>P591+Q591+R591</f>
        <v>0</v>
      </c>
      <c r="P591" s="86"/>
      <c r="Q591" s="86"/>
      <c r="R591" s="86"/>
    </row>
    <row r="592" spans="1:18" ht="18.75">
      <c r="A592" s="48" t="s">
        <v>29</v>
      </c>
      <c r="B592" s="29">
        <v>546</v>
      </c>
      <c r="C592" s="15" t="s">
        <v>129</v>
      </c>
      <c r="D592" s="15" t="s">
        <v>125</v>
      </c>
      <c r="E592" s="15" t="s">
        <v>76</v>
      </c>
      <c r="F592" s="15"/>
      <c r="G592" s="10">
        <f>G593</f>
        <v>42938.8</v>
      </c>
      <c r="H592" s="10">
        <f aca="true" t="shared" si="292" ref="H592:R592">H593</f>
        <v>0</v>
      </c>
      <c r="I592" s="10">
        <f t="shared" si="292"/>
        <v>42938.8</v>
      </c>
      <c r="J592" s="10">
        <f t="shared" si="292"/>
        <v>0</v>
      </c>
      <c r="K592" s="10">
        <f t="shared" si="292"/>
        <v>43680.6</v>
      </c>
      <c r="L592" s="10">
        <f t="shared" si="292"/>
        <v>0</v>
      </c>
      <c r="M592" s="10">
        <f t="shared" si="292"/>
        <v>43680.6</v>
      </c>
      <c r="N592" s="10">
        <f t="shared" si="292"/>
        <v>0</v>
      </c>
      <c r="O592" s="10">
        <f t="shared" si="292"/>
        <v>44387.3</v>
      </c>
      <c r="P592" s="10">
        <f t="shared" si="292"/>
        <v>0</v>
      </c>
      <c r="Q592" s="10">
        <f t="shared" si="292"/>
        <v>44387.3</v>
      </c>
      <c r="R592" s="10">
        <f t="shared" si="292"/>
        <v>0</v>
      </c>
    </row>
    <row r="593" spans="1:18" ht="117" customHeight="1">
      <c r="A593" s="42" t="s">
        <v>502</v>
      </c>
      <c r="B593" s="29">
        <v>546</v>
      </c>
      <c r="C593" s="15" t="s">
        <v>129</v>
      </c>
      <c r="D593" s="15" t="s">
        <v>125</v>
      </c>
      <c r="E593" s="15" t="s">
        <v>110</v>
      </c>
      <c r="F593" s="15"/>
      <c r="G593" s="10">
        <f>G594+G598</f>
        <v>42938.8</v>
      </c>
      <c r="H593" s="10">
        <f aca="true" t="shared" si="293" ref="H593:R593">H594+H598</f>
        <v>0</v>
      </c>
      <c r="I593" s="10">
        <f t="shared" si="293"/>
        <v>42938.8</v>
      </c>
      <c r="J593" s="10">
        <f t="shared" si="293"/>
        <v>0</v>
      </c>
      <c r="K593" s="10">
        <f t="shared" si="293"/>
        <v>43680.6</v>
      </c>
      <c r="L593" s="10">
        <f t="shared" si="293"/>
        <v>0</v>
      </c>
      <c r="M593" s="10">
        <f t="shared" si="293"/>
        <v>43680.6</v>
      </c>
      <c r="N593" s="10">
        <f t="shared" si="293"/>
        <v>0</v>
      </c>
      <c r="O593" s="10">
        <f t="shared" si="293"/>
        <v>44387.3</v>
      </c>
      <c r="P593" s="10">
        <f t="shared" si="293"/>
        <v>0</v>
      </c>
      <c r="Q593" s="10">
        <f t="shared" si="293"/>
        <v>44387.3</v>
      </c>
      <c r="R593" s="10">
        <f t="shared" si="293"/>
        <v>0</v>
      </c>
    </row>
    <row r="594" spans="1:18" ht="18.75">
      <c r="A594" s="42" t="s">
        <v>393</v>
      </c>
      <c r="B594" s="29">
        <v>546</v>
      </c>
      <c r="C594" s="15" t="s">
        <v>129</v>
      </c>
      <c r="D594" s="15" t="s">
        <v>125</v>
      </c>
      <c r="E594" s="15" t="s">
        <v>394</v>
      </c>
      <c r="F594" s="15"/>
      <c r="G594" s="10">
        <f>G595+G596+G597</f>
        <v>23489.5</v>
      </c>
      <c r="H594" s="10">
        <f aca="true" t="shared" si="294" ref="H594:R594">H595+H596+H597</f>
        <v>0</v>
      </c>
      <c r="I594" s="10">
        <f t="shared" si="294"/>
        <v>23489.5</v>
      </c>
      <c r="J594" s="10">
        <f t="shared" si="294"/>
        <v>0</v>
      </c>
      <c r="K594" s="10">
        <f t="shared" si="294"/>
        <v>24231.3</v>
      </c>
      <c r="L594" s="10">
        <f t="shared" si="294"/>
        <v>0</v>
      </c>
      <c r="M594" s="10">
        <f t="shared" si="294"/>
        <v>24231.3</v>
      </c>
      <c r="N594" s="10">
        <f t="shared" si="294"/>
        <v>0</v>
      </c>
      <c r="O594" s="10">
        <f t="shared" si="294"/>
        <v>24938</v>
      </c>
      <c r="P594" s="10">
        <f t="shared" si="294"/>
        <v>0</v>
      </c>
      <c r="Q594" s="10">
        <f t="shared" si="294"/>
        <v>24938</v>
      </c>
      <c r="R594" s="10">
        <f t="shared" si="294"/>
        <v>0</v>
      </c>
    </row>
    <row r="595" spans="1:18" ht="18.75">
      <c r="A595" s="42" t="s">
        <v>675</v>
      </c>
      <c r="B595" s="29">
        <v>546</v>
      </c>
      <c r="C595" s="15" t="s">
        <v>129</v>
      </c>
      <c r="D595" s="15" t="s">
        <v>125</v>
      </c>
      <c r="E595" s="15" t="s">
        <v>394</v>
      </c>
      <c r="F595" s="15" t="s">
        <v>152</v>
      </c>
      <c r="G595" s="10">
        <f>H595+I595+J595</f>
        <v>20517.5</v>
      </c>
      <c r="H595" s="10"/>
      <c r="I595" s="10">
        <v>20517.5</v>
      </c>
      <c r="J595" s="10"/>
      <c r="K595" s="10">
        <f>L595+M595+N595</f>
        <v>21259.3</v>
      </c>
      <c r="L595" s="10"/>
      <c r="M595" s="10">
        <v>21259.3</v>
      </c>
      <c r="N595" s="10"/>
      <c r="O595" s="10">
        <f>P595+Q595+R595</f>
        <v>21966</v>
      </c>
      <c r="P595" s="86"/>
      <c r="Q595" s="10">
        <v>21966</v>
      </c>
      <c r="R595" s="86"/>
    </row>
    <row r="596" spans="1:18" ht="37.5">
      <c r="A596" s="42" t="s">
        <v>92</v>
      </c>
      <c r="B596" s="29">
        <v>546</v>
      </c>
      <c r="C596" s="15" t="s">
        <v>129</v>
      </c>
      <c r="D596" s="15" t="s">
        <v>125</v>
      </c>
      <c r="E596" s="15" t="s">
        <v>394</v>
      </c>
      <c r="F596" s="15" t="s">
        <v>177</v>
      </c>
      <c r="G596" s="10">
        <f>H596+I596+J596</f>
        <v>2958.9</v>
      </c>
      <c r="H596" s="10"/>
      <c r="I596" s="10">
        <v>2958.9</v>
      </c>
      <c r="J596" s="10"/>
      <c r="K596" s="10">
        <f>L596+M596+N596</f>
        <v>2958.9</v>
      </c>
      <c r="L596" s="10"/>
      <c r="M596" s="10">
        <v>2958.9</v>
      </c>
      <c r="N596" s="10"/>
      <c r="O596" s="10">
        <f>P596+Q596+R596</f>
        <v>2958.9</v>
      </c>
      <c r="P596" s="86"/>
      <c r="Q596" s="10">
        <v>2958.9</v>
      </c>
      <c r="R596" s="86"/>
    </row>
    <row r="597" spans="1:18" ht="18.75">
      <c r="A597" s="42" t="s">
        <v>175</v>
      </c>
      <c r="B597" s="29">
        <v>546</v>
      </c>
      <c r="C597" s="15" t="s">
        <v>129</v>
      </c>
      <c r="D597" s="15" t="s">
        <v>125</v>
      </c>
      <c r="E597" s="15" t="s">
        <v>394</v>
      </c>
      <c r="F597" s="15" t="s">
        <v>176</v>
      </c>
      <c r="G597" s="10">
        <f>H597+I597+J597</f>
        <v>13.1</v>
      </c>
      <c r="H597" s="10"/>
      <c r="I597" s="10">
        <v>13.1</v>
      </c>
      <c r="J597" s="10"/>
      <c r="K597" s="10">
        <f>L597+M597+N597</f>
        <v>13.1</v>
      </c>
      <c r="L597" s="10"/>
      <c r="M597" s="10">
        <v>13.1</v>
      </c>
      <c r="N597" s="10"/>
      <c r="O597" s="10">
        <f>P597+Q597+R597</f>
        <v>13.1</v>
      </c>
      <c r="P597" s="86"/>
      <c r="Q597" s="10">
        <v>13.1</v>
      </c>
      <c r="R597" s="86"/>
    </row>
    <row r="598" spans="1:18" ht="56.25">
      <c r="A598" s="42" t="s">
        <v>455</v>
      </c>
      <c r="B598" s="29">
        <v>546</v>
      </c>
      <c r="C598" s="15" t="s">
        <v>129</v>
      </c>
      <c r="D598" s="15" t="s">
        <v>125</v>
      </c>
      <c r="E598" s="15" t="s">
        <v>458</v>
      </c>
      <c r="F598" s="15"/>
      <c r="G598" s="10">
        <f>G599</f>
        <v>19449.3</v>
      </c>
      <c r="H598" s="10">
        <f aca="true" t="shared" si="295" ref="H598:R598">H599</f>
        <v>0</v>
      </c>
      <c r="I598" s="10">
        <f t="shared" si="295"/>
        <v>19449.3</v>
      </c>
      <c r="J598" s="10">
        <f t="shared" si="295"/>
        <v>0</v>
      </c>
      <c r="K598" s="10">
        <f t="shared" si="295"/>
        <v>19449.3</v>
      </c>
      <c r="L598" s="10">
        <f t="shared" si="295"/>
        <v>0</v>
      </c>
      <c r="M598" s="10">
        <f t="shared" si="295"/>
        <v>19449.3</v>
      </c>
      <c r="N598" s="10">
        <f t="shared" si="295"/>
        <v>0</v>
      </c>
      <c r="O598" s="10">
        <f t="shared" si="295"/>
        <v>19449.3</v>
      </c>
      <c r="P598" s="10">
        <f t="shared" si="295"/>
        <v>0</v>
      </c>
      <c r="Q598" s="10">
        <f t="shared" si="295"/>
        <v>19449.3</v>
      </c>
      <c r="R598" s="10">
        <f t="shared" si="295"/>
        <v>0</v>
      </c>
    </row>
    <row r="599" spans="1:18" ht="18.75">
      <c r="A599" s="42" t="s">
        <v>675</v>
      </c>
      <c r="B599" s="29">
        <v>546</v>
      </c>
      <c r="C599" s="15" t="s">
        <v>129</v>
      </c>
      <c r="D599" s="15" t="s">
        <v>125</v>
      </c>
      <c r="E599" s="15" t="s">
        <v>458</v>
      </c>
      <c r="F599" s="15" t="s">
        <v>152</v>
      </c>
      <c r="G599" s="10">
        <f>H599+I599+J599</f>
        <v>19449.3</v>
      </c>
      <c r="H599" s="10"/>
      <c r="I599" s="10">
        <v>19449.3</v>
      </c>
      <c r="J599" s="10"/>
      <c r="K599" s="10">
        <f>L599+M599+N599</f>
        <v>19449.3</v>
      </c>
      <c r="L599" s="10"/>
      <c r="M599" s="10">
        <v>19449.3</v>
      </c>
      <c r="N599" s="10"/>
      <c r="O599" s="10">
        <f>P599+Q599+R599</f>
        <v>19449.3</v>
      </c>
      <c r="P599" s="86"/>
      <c r="Q599" s="86">
        <v>19449.3</v>
      </c>
      <c r="R599" s="86"/>
    </row>
    <row r="600" spans="1:18" ht="18.75">
      <c r="A600" s="42" t="s">
        <v>399</v>
      </c>
      <c r="B600" s="29">
        <v>546</v>
      </c>
      <c r="C600" s="15" t="s">
        <v>133</v>
      </c>
      <c r="D600" s="15" t="s">
        <v>400</v>
      </c>
      <c r="E600" s="15"/>
      <c r="F600" s="15"/>
      <c r="G600" s="10">
        <f aca="true" t="shared" si="296" ref="G600:I603">G601</f>
        <v>2909.8999999999996</v>
      </c>
      <c r="H600" s="10">
        <f t="shared" si="296"/>
        <v>0</v>
      </c>
      <c r="I600" s="10">
        <f t="shared" si="296"/>
        <v>2909.8999999999996</v>
      </c>
      <c r="J600" s="10">
        <f aca="true" t="shared" si="297" ref="J600:R600">J601</f>
        <v>0</v>
      </c>
      <c r="K600" s="10">
        <f t="shared" si="297"/>
        <v>2909.8999999999996</v>
      </c>
      <c r="L600" s="10">
        <f t="shared" si="297"/>
        <v>0</v>
      </c>
      <c r="M600" s="10">
        <f t="shared" si="297"/>
        <v>2909.8999999999996</v>
      </c>
      <c r="N600" s="10">
        <f t="shared" si="297"/>
        <v>0</v>
      </c>
      <c r="O600" s="10">
        <f t="shared" si="297"/>
        <v>2909.8999999999996</v>
      </c>
      <c r="P600" s="10">
        <f t="shared" si="297"/>
        <v>0</v>
      </c>
      <c r="Q600" s="10">
        <f t="shared" si="297"/>
        <v>2909.8999999999996</v>
      </c>
      <c r="R600" s="10">
        <f t="shared" si="297"/>
        <v>0</v>
      </c>
    </row>
    <row r="601" spans="1:18" ht="18.75">
      <c r="A601" s="42" t="s">
        <v>161</v>
      </c>
      <c r="B601" s="29">
        <v>546</v>
      </c>
      <c r="C601" s="15" t="s">
        <v>133</v>
      </c>
      <c r="D601" s="15" t="s">
        <v>121</v>
      </c>
      <c r="E601" s="15"/>
      <c r="F601" s="15"/>
      <c r="G601" s="10">
        <f t="shared" si="296"/>
        <v>2909.8999999999996</v>
      </c>
      <c r="H601" s="10">
        <f t="shared" si="296"/>
        <v>0</v>
      </c>
      <c r="I601" s="10">
        <f t="shared" si="296"/>
        <v>2909.8999999999996</v>
      </c>
      <c r="J601" s="10">
        <f aca="true" t="shared" si="298" ref="J601:R603">J602</f>
        <v>0</v>
      </c>
      <c r="K601" s="10">
        <f t="shared" si="298"/>
        <v>2909.8999999999996</v>
      </c>
      <c r="L601" s="10">
        <f t="shared" si="298"/>
        <v>0</v>
      </c>
      <c r="M601" s="10">
        <f t="shared" si="298"/>
        <v>2909.8999999999996</v>
      </c>
      <c r="N601" s="10">
        <f t="shared" si="298"/>
        <v>0</v>
      </c>
      <c r="O601" s="10">
        <f t="shared" si="298"/>
        <v>2909.8999999999996</v>
      </c>
      <c r="P601" s="10">
        <f t="shared" si="298"/>
        <v>0</v>
      </c>
      <c r="Q601" s="10">
        <f t="shared" si="298"/>
        <v>2909.8999999999996</v>
      </c>
      <c r="R601" s="10">
        <f t="shared" si="298"/>
        <v>0</v>
      </c>
    </row>
    <row r="602" spans="1:18" ht="37.5">
      <c r="A602" s="42" t="s">
        <v>626</v>
      </c>
      <c r="B602" s="29">
        <v>546</v>
      </c>
      <c r="C602" s="15" t="s">
        <v>133</v>
      </c>
      <c r="D602" s="15" t="s">
        <v>121</v>
      </c>
      <c r="E602" s="15" t="s">
        <v>263</v>
      </c>
      <c r="F602" s="15"/>
      <c r="G602" s="10">
        <f t="shared" si="296"/>
        <v>2909.8999999999996</v>
      </c>
      <c r="H602" s="10">
        <f t="shared" si="296"/>
        <v>0</v>
      </c>
      <c r="I602" s="10">
        <f t="shared" si="296"/>
        <v>2909.8999999999996</v>
      </c>
      <c r="J602" s="10">
        <f t="shared" si="298"/>
        <v>0</v>
      </c>
      <c r="K602" s="10">
        <f t="shared" si="298"/>
        <v>2909.8999999999996</v>
      </c>
      <c r="L602" s="10">
        <f t="shared" si="298"/>
        <v>0</v>
      </c>
      <c r="M602" s="10">
        <f t="shared" si="298"/>
        <v>2909.8999999999996</v>
      </c>
      <c r="N602" s="10">
        <f t="shared" si="298"/>
        <v>0</v>
      </c>
      <c r="O602" s="10">
        <f t="shared" si="298"/>
        <v>2909.8999999999996</v>
      </c>
      <c r="P602" s="10">
        <f t="shared" si="298"/>
        <v>0</v>
      </c>
      <c r="Q602" s="10">
        <f t="shared" si="298"/>
        <v>2909.8999999999996</v>
      </c>
      <c r="R602" s="10">
        <f t="shared" si="298"/>
        <v>0</v>
      </c>
    </row>
    <row r="603" spans="1:18" ht="37.5">
      <c r="A603" s="42" t="s">
        <v>223</v>
      </c>
      <c r="B603" s="29">
        <v>546</v>
      </c>
      <c r="C603" s="15" t="s">
        <v>133</v>
      </c>
      <c r="D603" s="15" t="s">
        <v>121</v>
      </c>
      <c r="E603" s="15" t="s">
        <v>370</v>
      </c>
      <c r="F603" s="15"/>
      <c r="G603" s="10">
        <f t="shared" si="296"/>
        <v>2909.8999999999996</v>
      </c>
      <c r="H603" s="10">
        <f t="shared" si="296"/>
        <v>0</v>
      </c>
      <c r="I603" s="10">
        <f t="shared" si="296"/>
        <v>2909.8999999999996</v>
      </c>
      <c r="J603" s="10">
        <f t="shared" si="298"/>
        <v>0</v>
      </c>
      <c r="K603" s="10">
        <f t="shared" si="298"/>
        <v>2909.8999999999996</v>
      </c>
      <c r="L603" s="10">
        <f t="shared" si="298"/>
        <v>0</v>
      </c>
      <c r="M603" s="10">
        <f t="shared" si="298"/>
        <v>2909.8999999999996</v>
      </c>
      <c r="N603" s="10">
        <f t="shared" si="298"/>
        <v>0</v>
      </c>
      <c r="O603" s="10">
        <f t="shared" si="298"/>
        <v>2909.8999999999996</v>
      </c>
      <c r="P603" s="10">
        <f t="shared" si="298"/>
        <v>0</v>
      </c>
      <c r="Q603" s="10">
        <f t="shared" si="298"/>
        <v>2909.8999999999996</v>
      </c>
      <c r="R603" s="10">
        <f t="shared" si="298"/>
        <v>0</v>
      </c>
    </row>
    <row r="604" spans="1:18" ht="44.25" customHeight="1">
      <c r="A604" s="42" t="s">
        <v>396</v>
      </c>
      <c r="B604" s="29">
        <v>546</v>
      </c>
      <c r="C604" s="15" t="s">
        <v>133</v>
      </c>
      <c r="D604" s="15" t="s">
        <v>121</v>
      </c>
      <c r="E604" s="15" t="s">
        <v>395</v>
      </c>
      <c r="F604" s="15"/>
      <c r="G604" s="10">
        <f>G605+G607</f>
        <v>2909.8999999999996</v>
      </c>
      <c r="H604" s="10">
        <f aca="true" t="shared" si="299" ref="H604:R604">H605+H607</f>
        <v>0</v>
      </c>
      <c r="I604" s="10">
        <f t="shared" si="299"/>
        <v>2909.8999999999996</v>
      </c>
      <c r="J604" s="10">
        <f t="shared" si="299"/>
        <v>0</v>
      </c>
      <c r="K604" s="10">
        <f t="shared" si="299"/>
        <v>2909.8999999999996</v>
      </c>
      <c r="L604" s="10">
        <f t="shared" si="299"/>
        <v>0</v>
      </c>
      <c r="M604" s="10">
        <f t="shared" si="299"/>
        <v>2909.8999999999996</v>
      </c>
      <c r="N604" s="10">
        <f t="shared" si="299"/>
        <v>0</v>
      </c>
      <c r="O604" s="10">
        <f t="shared" si="299"/>
        <v>2909.8999999999996</v>
      </c>
      <c r="P604" s="10">
        <f t="shared" si="299"/>
        <v>0</v>
      </c>
      <c r="Q604" s="10">
        <f t="shared" si="299"/>
        <v>2909.8999999999996</v>
      </c>
      <c r="R604" s="10">
        <f t="shared" si="299"/>
        <v>0</v>
      </c>
    </row>
    <row r="605" spans="1:18" ht="18.75">
      <c r="A605" s="42" t="s">
        <v>393</v>
      </c>
      <c r="B605" s="29">
        <v>546</v>
      </c>
      <c r="C605" s="15" t="s">
        <v>133</v>
      </c>
      <c r="D605" s="15" t="s">
        <v>121</v>
      </c>
      <c r="E605" s="15" t="s">
        <v>397</v>
      </c>
      <c r="F605" s="15"/>
      <c r="G605" s="10">
        <f>G606</f>
        <v>1729.6</v>
      </c>
      <c r="H605" s="10">
        <f aca="true" t="shared" si="300" ref="H605:R605">H606</f>
        <v>0</v>
      </c>
      <c r="I605" s="10">
        <f t="shared" si="300"/>
        <v>1729.6</v>
      </c>
      <c r="J605" s="10">
        <f t="shared" si="300"/>
        <v>0</v>
      </c>
      <c r="K605" s="10">
        <f t="shared" si="300"/>
        <v>1729.6</v>
      </c>
      <c r="L605" s="10">
        <f t="shared" si="300"/>
        <v>0</v>
      </c>
      <c r="M605" s="10">
        <f t="shared" si="300"/>
        <v>1729.6</v>
      </c>
      <c r="N605" s="10">
        <f t="shared" si="300"/>
        <v>0</v>
      </c>
      <c r="O605" s="10">
        <f t="shared" si="300"/>
        <v>1729.6</v>
      </c>
      <c r="P605" s="10">
        <f t="shared" si="300"/>
        <v>0</v>
      </c>
      <c r="Q605" s="10">
        <f t="shared" si="300"/>
        <v>1729.6</v>
      </c>
      <c r="R605" s="10">
        <f t="shared" si="300"/>
        <v>0</v>
      </c>
    </row>
    <row r="606" spans="1:18" ht="18.75">
      <c r="A606" s="42" t="s">
        <v>675</v>
      </c>
      <c r="B606" s="29">
        <v>546</v>
      </c>
      <c r="C606" s="15" t="s">
        <v>133</v>
      </c>
      <c r="D606" s="15" t="s">
        <v>121</v>
      </c>
      <c r="E606" s="15" t="s">
        <v>397</v>
      </c>
      <c r="F606" s="15" t="s">
        <v>152</v>
      </c>
      <c r="G606" s="10">
        <f>H606+I606+J606</f>
        <v>1729.6</v>
      </c>
      <c r="H606" s="10"/>
      <c r="I606" s="10">
        <v>1729.6</v>
      </c>
      <c r="J606" s="10"/>
      <c r="K606" s="10">
        <f>L606+M606+N606</f>
        <v>1729.6</v>
      </c>
      <c r="L606" s="10"/>
      <c r="M606" s="10">
        <v>1729.6</v>
      </c>
      <c r="N606" s="10"/>
      <c r="O606" s="10">
        <f>P606+Q606+R606</f>
        <v>1729.6</v>
      </c>
      <c r="P606" s="18"/>
      <c r="Q606" s="18">
        <v>1729.6</v>
      </c>
      <c r="R606" s="18"/>
    </row>
    <row r="607" spans="1:18" ht="56.25">
      <c r="A607" s="42" t="s">
        <v>455</v>
      </c>
      <c r="B607" s="29">
        <v>546</v>
      </c>
      <c r="C607" s="15" t="s">
        <v>133</v>
      </c>
      <c r="D607" s="15" t="s">
        <v>121</v>
      </c>
      <c r="E607" s="15" t="s">
        <v>464</v>
      </c>
      <c r="F607" s="15"/>
      <c r="G607" s="10">
        <f>G608</f>
        <v>1180.3</v>
      </c>
      <c r="H607" s="10">
        <f aca="true" t="shared" si="301" ref="H607:R607">H608</f>
        <v>0</v>
      </c>
      <c r="I607" s="10">
        <f t="shared" si="301"/>
        <v>1180.3</v>
      </c>
      <c r="J607" s="10">
        <f t="shared" si="301"/>
        <v>0</v>
      </c>
      <c r="K607" s="10">
        <f t="shared" si="301"/>
        <v>1180.3</v>
      </c>
      <c r="L607" s="10">
        <f t="shared" si="301"/>
        <v>0</v>
      </c>
      <c r="M607" s="10">
        <f t="shared" si="301"/>
        <v>1180.3</v>
      </c>
      <c r="N607" s="10">
        <f t="shared" si="301"/>
        <v>0</v>
      </c>
      <c r="O607" s="10">
        <f t="shared" si="301"/>
        <v>1180.3</v>
      </c>
      <c r="P607" s="10">
        <f t="shared" si="301"/>
        <v>0</v>
      </c>
      <c r="Q607" s="10">
        <f t="shared" si="301"/>
        <v>1180.3</v>
      </c>
      <c r="R607" s="10">
        <f t="shared" si="301"/>
        <v>0</v>
      </c>
    </row>
    <row r="608" spans="1:18" ht="18.75">
      <c r="A608" s="42" t="s">
        <v>675</v>
      </c>
      <c r="B608" s="29">
        <v>546</v>
      </c>
      <c r="C608" s="15" t="s">
        <v>133</v>
      </c>
      <c r="D608" s="15" t="s">
        <v>121</v>
      </c>
      <c r="E608" s="15" t="s">
        <v>464</v>
      </c>
      <c r="F608" s="15" t="s">
        <v>152</v>
      </c>
      <c r="G608" s="10">
        <f>H608+I608+J608</f>
        <v>1180.3</v>
      </c>
      <c r="H608" s="10"/>
      <c r="I608" s="10">
        <v>1180.3</v>
      </c>
      <c r="J608" s="10"/>
      <c r="K608" s="10">
        <f>L608+M608+N608</f>
        <v>1180.3</v>
      </c>
      <c r="L608" s="10"/>
      <c r="M608" s="10">
        <v>1180.3</v>
      </c>
      <c r="N608" s="10"/>
      <c r="O608" s="10">
        <f>P608+Q608+R608</f>
        <v>1180.3</v>
      </c>
      <c r="P608" s="18"/>
      <c r="Q608" s="18">
        <v>1180.3</v>
      </c>
      <c r="R608" s="18"/>
    </row>
    <row r="609" spans="1:18" ht="18.75">
      <c r="A609" s="42" t="s">
        <v>151</v>
      </c>
      <c r="B609" s="29">
        <v>546</v>
      </c>
      <c r="C609" s="15" t="s">
        <v>125</v>
      </c>
      <c r="D609" s="15" t="s">
        <v>400</v>
      </c>
      <c r="E609" s="15"/>
      <c r="F609" s="15"/>
      <c r="G609" s="10">
        <f>G610+G616</f>
        <v>953.5</v>
      </c>
      <c r="H609" s="10">
        <f aca="true" t="shared" si="302" ref="H609:R609">H610+H616</f>
        <v>551.5</v>
      </c>
      <c r="I609" s="10">
        <f t="shared" si="302"/>
        <v>402</v>
      </c>
      <c r="J609" s="10">
        <f t="shared" si="302"/>
        <v>0</v>
      </c>
      <c r="K609" s="10">
        <f t="shared" si="302"/>
        <v>953.5</v>
      </c>
      <c r="L609" s="10">
        <f t="shared" si="302"/>
        <v>551.5</v>
      </c>
      <c r="M609" s="10">
        <f t="shared" si="302"/>
        <v>402</v>
      </c>
      <c r="N609" s="10">
        <f t="shared" si="302"/>
        <v>0</v>
      </c>
      <c r="O609" s="10">
        <f t="shared" si="302"/>
        <v>953.5</v>
      </c>
      <c r="P609" s="10">
        <f t="shared" si="302"/>
        <v>551.5</v>
      </c>
      <c r="Q609" s="10">
        <f t="shared" si="302"/>
        <v>402</v>
      </c>
      <c r="R609" s="10">
        <f t="shared" si="302"/>
        <v>0</v>
      </c>
    </row>
    <row r="610" spans="1:18" ht="18.75">
      <c r="A610" s="42" t="s">
        <v>186</v>
      </c>
      <c r="B610" s="29">
        <v>546</v>
      </c>
      <c r="C610" s="15" t="s">
        <v>125</v>
      </c>
      <c r="D610" s="15" t="s">
        <v>129</v>
      </c>
      <c r="E610" s="15"/>
      <c r="F610" s="15"/>
      <c r="G610" s="10">
        <f>G611</f>
        <v>551.5</v>
      </c>
      <c r="H610" s="10">
        <f aca="true" t="shared" si="303" ref="H610:R610">H611</f>
        <v>551.5</v>
      </c>
      <c r="I610" s="10">
        <f t="shared" si="303"/>
        <v>0</v>
      </c>
      <c r="J610" s="10">
        <f t="shared" si="303"/>
        <v>0</v>
      </c>
      <c r="K610" s="10">
        <f t="shared" si="303"/>
        <v>551.5</v>
      </c>
      <c r="L610" s="10">
        <f t="shared" si="303"/>
        <v>551.5</v>
      </c>
      <c r="M610" s="10">
        <f t="shared" si="303"/>
        <v>0</v>
      </c>
      <c r="N610" s="10">
        <f t="shared" si="303"/>
        <v>0</v>
      </c>
      <c r="O610" s="10">
        <f t="shared" si="303"/>
        <v>551.5</v>
      </c>
      <c r="P610" s="10">
        <f t="shared" si="303"/>
        <v>551.5</v>
      </c>
      <c r="Q610" s="10">
        <f t="shared" si="303"/>
        <v>0</v>
      </c>
      <c r="R610" s="10">
        <f t="shared" si="303"/>
        <v>0</v>
      </c>
    </row>
    <row r="611" spans="1:18" ht="56.25">
      <c r="A611" s="42" t="s">
        <v>469</v>
      </c>
      <c r="B611" s="29">
        <v>546</v>
      </c>
      <c r="C611" s="15" t="s">
        <v>125</v>
      </c>
      <c r="D611" s="15" t="s">
        <v>129</v>
      </c>
      <c r="E611" s="15" t="s">
        <v>252</v>
      </c>
      <c r="F611" s="15"/>
      <c r="G611" s="10">
        <f>G612</f>
        <v>551.5</v>
      </c>
      <c r="H611" s="10">
        <f aca="true" t="shared" si="304" ref="H611:I614">H612</f>
        <v>551.5</v>
      </c>
      <c r="I611" s="10">
        <f t="shared" si="304"/>
        <v>0</v>
      </c>
      <c r="J611" s="10">
        <f aca="true" t="shared" si="305" ref="J611:Q614">J612</f>
        <v>0</v>
      </c>
      <c r="K611" s="10">
        <f t="shared" si="305"/>
        <v>551.5</v>
      </c>
      <c r="L611" s="10">
        <f t="shared" si="305"/>
        <v>551.5</v>
      </c>
      <c r="M611" s="10">
        <f t="shared" si="305"/>
        <v>0</v>
      </c>
      <c r="N611" s="10">
        <f t="shared" si="305"/>
        <v>0</v>
      </c>
      <c r="O611" s="10">
        <f t="shared" si="305"/>
        <v>551.5</v>
      </c>
      <c r="P611" s="10">
        <f t="shared" si="305"/>
        <v>551.5</v>
      </c>
      <c r="Q611" s="10">
        <f t="shared" si="305"/>
        <v>0</v>
      </c>
      <c r="R611" s="10">
        <f>R612</f>
        <v>0</v>
      </c>
    </row>
    <row r="612" spans="1:18" ht="55.5" customHeight="1">
      <c r="A612" s="42" t="s">
        <v>472</v>
      </c>
      <c r="B612" s="29">
        <v>546</v>
      </c>
      <c r="C612" s="15" t="s">
        <v>125</v>
      </c>
      <c r="D612" s="15" t="s">
        <v>129</v>
      </c>
      <c r="E612" s="15" t="s">
        <v>12</v>
      </c>
      <c r="F612" s="15"/>
      <c r="G612" s="10">
        <f>G613</f>
        <v>551.5</v>
      </c>
      <c r="H612" s="10">
        <f t="shared" si="304"/>
        <v>551.5</v>
      </c>
      <c r="I612" s="10">
        <f t="shared" si="304"/>
        <v>0</v>
      </c>
      <c r="J612" s="10">
        <f t="shared" si="305"/>
        <v>0</v>
      </c>
      <c r="K612" s="10">
        <f t="shared" si="305"/>
        <v>551.5</v>
      </c>
      <c r="L612" s="10">
        <f t="shared" si="305"/>
        <v>551.5</v>
      </c>
      <c r="M612" s="10">
        <f t="shared" si="305"/>
        <v>0</v>
      </c>
      <c r="N612" s="10">
        <f t="shared" si="305"/>
        <v>0</v>
      </c>
      <c r="O612" s="10">
        <f t="shared" si="305"/>
        <v>551.5</v>
      </c>
      <c r="P612" s="10">
        <f t="shared" si="305"/>
        <v>551.5</v>
      </c>
      <c r="Q612" s="10">
        <f t="shared" si="305"/>
        <v>0</v>
      </c>
      <c r="R612" s="10">
        <f>R613</f>
        <v>0</v>
      </c>
    </row>
    <row r="613" spans="1:18" ht="37.5">
      <c r="A613" s="42" t="s">
        <v>381</v>
      </c>
      <c r="B613" s="29">
        <v>546</v>
      </c>
      <c r="C613" s="15" t="s">
        <v>125</v>
      </c>
      <c r="D613" s="15" t="s">
        <v>129</v>
      </c>
      <c r="E613" s="15" t="s">
        <v>382</v>
      </c>
      <c r="F613" s="15"/>
      <c r="G613" s="10">
        <f>G614</f>
        <v>551.5</v>
      </c>
      <c r="H613" s="10">
        <f t="shared" si="304"/>
        <v>551.5</v>
      </c>
      <c r="I613" s="10">
        <f t="shared" si="304"/>
        <v>0</v>
      </c>
      <c r="J613" s="10">
        <f t="shared" si="305"/>
        <v>0</v>
      </c>
      <c r="K613" s="10">
        <f t="shared" si="305"/>
        <v>551.5</v>
      </c>
      <c r="L613" s="10">
        <f t="shared" si="305"/>
        <v>551.5</v>
      </c>
      <c r="M613" s="10">
        <f t="shared" si="305"/>
        <v>0</v>
      </c>
      <c r="N613" s="10">
        <f t="shared" si="305"/>
        <v>0</v>
      </c>
      <c r="O613" s="10">
        <f t="shared" si="305"/>
        <v>551.5</v>
      </c>
      <c r="P613" s="10">
        <f t="shared" si="305"/>
        <v>551.5</v>
      </c>
      <c r="Q613" s="10">
        <f t="shared" si="305"/>
        <v>0</v>
      </c>
      <c r="R613" s="10">
        <f>R614</f>
        <v>0</v>
      </c>
    </row>
    <row r="614" spans="1:18" ht="98.25" customHeight="1">
      <c r="A614" s="49" t="s">
        <v>421</v>
      </c>
      <c r="B614" s="29">
        <v>546</v>
      </c>
      <c r="C614" s="15" t="s">
        <v>125</v>
      </c>
      <c r="D614" s="15" t="s">
        <v>129</v>
      </c>
      <c r="E614" s="15" t="s">
        <v>383</v>
      </c>
      <c r="F614" s="15"/>
      <c r="G614" s="10">
        <f>G615</f>
        <v>551.5</v>
      </c>
      <c r="H614" s="10">
        <f t="shared" si="304"/>
        <v>551.5</v>
      </c>
      <c r="I614" s="10">
        <f t="shared" si="304"/>
        <v>0</v>
      </c>
      <c r="J614" s="10">
        <f t="shared" si="305"/>
        <v>0</v>
      </c>
      <c r="K614" s="10">
        <f t="shared" si="305"/>
        <v>551.5</v>
      </c>
      <c r="L614" s="10">
        <f t="shared" si="305"/>
        <v>551.5</v>
      </c>
      <c r="M614" s="10">
        <f t="shared" si="305"/>
        <v>0</v>
      </c>
      <c r="N614" s="10">
        <f t="shared" si="305"/>
        <v>0</v>
      </c>
      <c r="O614" s="10">
        <f t="shared" si="305"/>
        <v>551.5</v>
      </c>
      <c r="P614" s="10">
        <f t="shared" si="305"/>
        <v>551.5</v>
      </c>
      <c r="Q614" s="10">
        <f t="shared" si="305"/>
        <v>0</v>
      </c>
      <c r="R614" s="10">
        <f>R615</f>
        <v>0</v>
      </c>
    </row>
    <row r="615" spans="1:18" ht="37.5">
      <c r="A615" s="42" t="s">
        <v>92</v>
      </c>
      <c r="B615" s="29">
        <v>546</v>
      </c>
      <c r="C615" s="15" t="s">
        <v>125</v>
      </c>
      <c r="D615" s="15" t="s">
        <v>129</v>
      </c>
      <c r="E615" s="15" t="s">
        <v>383</v>
      </c>
      <c r="F615" s="15" t="s">
        <v>177</v>
      </c>
      <c r="G615" s="10">
        <f>H615+I614+J615</f>
        <v>551.5</v>
      </c>
      <c r="H615" s="10">
        <v>551.5</v>
      </c>
      <c r="I615" s="10"/>
      <c r="J615" s="10"/>
      <c r="K615" s="10">
        <f>L615+M615+N615</f>
        <v>551.5</v>
      </c>
      <c r="L615" s="10">
        <v>551.5</v>
      </c>
      <c r="M615" s="10"/>
      <c r="N615" s="10"/>
      <c r="O615" s="10">
        <f>P615+Q615+R615</f>
        <v>551.5</v>
      </c>
      <c r="P615" s="18">
        <v>551.5</v>
      </c>
      <c r="Q615" s="18"/>
      <c r="R615" s="18"/>
    </row>
    <row r="616" spans="1:18" ht="18.75">
      <c r="A616" s="42" t="s">
        <v>228</v>
      </c>
      <c r="B616" s="29">
        <v>546</v>
      </c>
      <c r="C616" s="15" t="s">
        <v>125</v>
      </c>
      <c r="D616" s="15" t="s">
        <v>125</v>
      </c>
      <c r="E616" s="15"/>
      <c r="F616" s="15"/>
      <c r="G616" s="10">
        <f>G617</f>
        <v>402</v>
      </c>
      <c r="H616" s="10">
        <f aca="true" t="shared" si="306" ref="H616:R616">H617</f>
        <v>0</v>
      </c>
      <c r="I616" s="10">
        <f t="shared" si="306"/>
        <v>402</v>
      </c>
      <c r="J616" s="10">
        <f t="shared" si="306"/>
        <v>0</v>
      </c>
      <c r="K616" s="10">
        <f t="shared" si="306"/>
        <v>402</v>
      </c>
      <c r="L616" s="10">
        <f t="shared" si="306"/>
        <v>0</v>
      </c>
      <c r="M616" s="10">
        <f t="shared" si="306"/>
        <v>402</v>
      </c>
      <c r="N616" s="10">
        <f t="shared" si="306"/>
        <v>0</v>
      </c>
      <c r="O616" s="10">
        <f t="shared" si="306"/>
        <v>402</v>
      </c>
      <c r="P616" s="10">
        <f t="shared" si="306"/>
        <v>0</v>
      </c>
      <c r="Q616" s="10">
        <f t="shared" si="306"/>
        <v>402</v>
      </c>
      <c r="R616" s="10">
        <f t="shared" si="306"/>
        <v>0</v>
      </c>
    </row>
    <row r="617" spans="1:18" ht="41.25" customHeight="1">
      <c r="A617" s="42" t="s">
        <v>510</v>
      </c>
      <c r="B617" s="29">
        <v>546</v>
      </c>
      <c r="C617" s="15" t="s">
        <v>125</v>
      </c>
      <c r="D617" s="15" t="s">
        <v>125</v>
      </c>
      <c r="E617" s="15" t="s">
        <v>275</v>
      </c>
      <c r="F617" s="15"/>
      <c r="G617" s="10">
        <f>G618</f>
        <v>402</v>
      </c>
      <c r="H617" s="10">
        <f aca="true" t="shared" si="307" ref="H617:R618">H618</f>
        <v>0</v>
      </c>
      <c r="I617" s="10">
        <f t="shared" si="307"/>
        <v>402</v>
      </c>
      <c r="J617" s="10">
        <f t="shared" si="307"/>
        <v>0</v>
      </c>
      <c r="K617" s="10">
        <f t="shared" si="307"/>
        <v>402</v>
      </c>
      <c r="L617" s="10">
        <f t="shared" si="307"/>
        <v>0</v>
      </c>
      <c r="M617" s="10">
        <f t="shared" si="307"/>
        <v>402</v>
      </c>
      <c r="N617" s="10">
        <f t="shared" si="307"/>
        <v>0</v>
      </c>
      <c r="O617" s="10">
        <f t="shared" si="307"/>
        <v>402</v>
      </c>
      <c r="P617" s="10">
        <f t="shared" si="307"/>
        <v>0</v>
      </c>
      <c r="Q617" s="10">
        <f t="shared" si="307"/>
        <v>402</v>
      </c>
      <c r="R617" s="10">
        <f t="shared" si="307"/>
        <v>0</v>
      </c>
    </row>
    <row r="618" spans="1:18" ht="37.5">
      <c r="A618" s="42" t="s">
        <v>566</v>
      </c>
      <c r="B618" s="29">
        <v>546</v>
      </c>
      <c r="C618" s="15" t="s">
        <v>125</v>
      </c>
      <c r="D618" s="15" t="s">
        <v>125</v>
      </c>
      <c r="E618" s="15" t="s">
        <v>309</v>
      </c>
      <c r="F618" s="15"/>
      <c r="G618" s="10">
        <f>G619</f>
        <v>402</v>
      </c>
      <c r="H618" s="10">
        <f t="shared" si="307"/>
        <v>0</v>
      </c>
      <c r="I618" s="10">
        <f t="shared" si="307"/>
        <v>402</v>
      </c>
      <c r="J618" s="10">
        <f t="shared" si="307"/>
        <v>0</v>
      </c>
      <c r="K618" s="10">
        <f t="shared" si="307"/>
        <v>402</v>
      </c>
      <c r="L618" s="10">
        <f t="shared" si="307"/>
        <v>0</v>
      </c>
      <c r="M618" s="10">
        <f t="shared" si="307"/>
        <v>402</v>
      </c>
      <c r="N618" s="10">
        <f t="shared" si="307"/>
        <v>0</v>
      </c>
      <c r="O618" s="10">
        <f t="shared" si="307"/>
        <v>402</v>
      </c>
      <c r="P618" s="10">
        <f t="shared" si="307"/>
        <v>0</v>
      </c>
      <c r="Q618" s="10">
        <f t="shared" si="307"/>
        <v>402</v>
      </c>
      <c r="R618" s="10">
        <f t="shared" si="307"/>
        <v>0</v>
      </c>
    </row>
    <row r="619" spans="1:18" ht="18.75">
      <c r="A619" s="42" t="s">
        <v>227</v>
      </c>
      <c r="B619" s="29">
        <v>546</v>
      </c>
      <c r="C619" s="15" t="s">
        <v>125</v>
      </c>
      <c r="D619" s="15" t="s">
        <v>125</v>
      </c>
      <c r="E619" s="29" t="s">
        <v>310</v>
      </c>
      <c r="F619" s="15"/>
      <c r="G619" s="10">
        <f>G620+G621+G622+G623</f>
        <v>402</v>
      </c>
      <c r="H619" s="10">
        <f aca="true" t="shared" si="308" ref="H619:R619">H620+H621+H622+H623</f>
        <v>0</v>
      </c>
      <c r="I619" s="10">
        <f t="shared" si="308"/>
        <v>402</v>
      </c>
      <c r="J619" s="10">
        <f t="shared" si="308"/>
        <v>0</v>
      </c>
      <c r="K619" s="10">
        <f t="shared" si="308"/>
        <v>402</v>
      </c>
      <c r="L619" s="10">
        <f t="shared" si="308"/>
        <v>0</v>
      </c>
      <c r="M619" s="10">
        <f t="shared" si="308"/>
        <v>402</v>
      </c>
      <c r="N619" s="10">
        <f t="shared" si="308"/>
        <v>0</v>
      </c>
      <c r="O619" s="10">
        <f t="shared" si="308"/>
        <v>402</v>
      </c>
      <c r="P619" s="10">
        <f t="shared" si="308"/>
        <v>0</v>
      </c>
      <c r="Q619" s="10">
        <f t="shared" si="308"/>
        <v>402</v>
      </c>
      <c r="R619" s="10">
        <f t="shared" si="308"/>
        <v>0</v>
      </c>
    </row>
    <row r="620" spans="1:18" ht="37.5">
      <c r="A620" s="42" t="s">
        <v>92</v>
      </c>
      <c r="B620" s="29">
        <v>546</v>
      </c>
      <c r="C620" s="15" t="s">
        <v>125</v>
      </c>
      <c r="D620" s="15" t="s">
        <v>125</v>
      </c>
      <c r="E620" s="29" t="s">
        <v>310</v>
      </c>
      <c r="F620" s="15" t="s">
        <v>177</v>
      </c>
      <c r="G620" s="10">
        <f>H620+I620+J620</f>
        <v>120</v>
      </c>
      <c r="H620" s="10"/>
      <c r="I620" s="10">
        <v>120</v>
      </c>
      <c r="J620" s="10"/>
      <c r="K620" s="10">
        <f>L620+M620+N620</f>
        <v>120</v>
      </c>
      <c r="L620" s="10"/>
      <c r="M620" s="10">
        <v>120</v>
      </c>
      <c r="N620" s="10"/>
      <c r="O620" s="10">
        <f>P620+Q620+R620</f>
        <v>120</v>
      </c>
      <c r="P620" s="86"/>
      <c r="Q620" s="86">
        <v>120</v>
      </c>
      <c r="R620" s="86"/>
    </row>
    <row r="621" spans="1:18" ht="37.5">
      <c r="A621" s="42" t="s">
        <v>220</v>
      </c>
      <c r="B621" s="29">
        <v>546</v>
      </c>
      <c r="C621" s="15" t="s">
        <v>125</v>
      </c>
      <c r="D621" s="15" t="s">
        <v>125</v>
      </c>
      <c r="E621" s="29" t="s">
        <v>310</v>
      </c>
      <c r="F621" s="15" t="s">
        <v>219</v>
      </c>
      <c r="G621" s="10">
        <f>H621+I621+J621</f>
        <v>144</v>
      </c>
      <c r="H621" s="10"/>
      <c r="I621" s="10">
        <v>144</v>
      </c>
      <c r="J621" s="10"/>
      <c r="K621" s="10">
        <f>L621+M621+N621</f>
        <v>144</v>
      </c>
      <c r="L621" s="10"/>
      <c r="M621" s="10">
        <v>144</v>
      </c>
      <c r="N621" s="10"/>
      <c r="O621" s="10">
        <f>P621+Q621+R621</f>
        <v>144</v>
      </c>
      <c r="P621" s="86"/>
      <c r="Q621" s="86">
        <v>144</v>
      </c>
      <c r="R621" s="86"/>
    </row>
    <row r="622" spans="1:18" ht="18.75">
      <c r="A622" s="42" t="s">
        <v>313</v>
      </c>
      <c r="B622" s="29">
        <v>546</v>
      </c>
      <c r="C622" s="15" t="s">
        <v>125</v>
      </c>
      <c r="D622" s="15" t="s">
        <v>125</v>
      </c>
      <c r="E622" s="29" t="s">
        <v>310</v>
      </c>
      <c r="F622" s="15" t="s">
        <v>312</v>
      </c>
      <c r="G622" s="10">
        <f>H622+I622+J622</f>
        <v>108</v>
      </c>
      <c r="H622" s="10"/>
      <c r="I622" s="10">
        <v>108</v>
      </c>
      <c r="J622" s="10"/>
      <c r="K622" s="10">
        <f>L622+M622+N622</f>
        <v>108</v>
      </c>
      <c r="L622" s="10"/>
      <c r="M622" s="10">
        <v>108</v>
      </c>
      <c r="N622" s="10"/>
      <c r="O622" s="10">
        <f>P622+Q622+R622</f>
        <v>108</v>
      </c>
      <c r="P622" s="86"/>
      <c r="Q622" s="86">
        <v>108</v>
      </c>
      <c r="R622" s="86"/>
    </row>
    <row r="623" spans="1:18" ht="18.75">
      <c r="A623" s="42" t="s">
        <v>184</v>
      </c>
      <c r="B623" s="29">
        <v>546</v>
      </c>
      <c r="C623" s="15" t="s">
        <v>125</v>
      </c>
      <c r="D623" s="15" t="s">
        <v>125</v>
      </c>
      <c r="E623" s="29" t="s">
        <v>310</v>
      </c>
      <c r="F623" s="15" t="s">
        <v>180</v>
      </c>
      <c r="G623" s="10">
        <f>H623+I623+J623</f>
        <v>30</v>
      </c>
      <c r="H623" s="10"/>
      <c r="I623" s="10">
        <v>30</v>
      </c>
      <c r="J623" s="10"/>
      <c r="K623" s="10">
        <f>L623+M623+N623</f>
        <v>30</v>
      </c>
      <c r="L623" s="10"/>
      <c r="M623" s="10">
        <v>30</v>
      </c>
      <c r="N623" s="10"/>
      <c r="O623" s="10">
        <f>P623+Q623+R623</f>
        <v>30</v>
      </c>
      <c r="P623" s="86"/>
      <c r="Q623" s="86">
        <v>30</v>
      </c>
      <c r="R623" s="86"/>
    </row>
    <row r="624" spans="1:18" ht="18.75">
      <c r="A624" s="42" t="s">
        <v>137</v>
      </c>
      <c r="B624" s="29">
        <v>546</v>
      </c>
      <c r="C624" s="15" t="s">
        <v>126</v>
      </c>
      <c r="D624" s="15" t="s">
        <v>400</v>
      </c>
      <c r="E624" s="15"/>
      <c r="F624" s="15"/>
      <c r="G624" s="10">
        <f aca="true" t="shared" si="309" ref="G624:R624">G625+G632+G653</f>
        <v>23725.9</v>
      </c>
      <c r="H624" s="10">
        <f t="shared" si="309"/>
        <v>20815.7</v>
      </c>
      <c r="I624" s="10">
        <f t="shared" si="309"/>
        <v>2487.9</v>
      </c>
      <c r="J624" s="10">
        <f t="shared" si="309"/>
        <v>0</v>
      </c>
      <c r="K624" s="10">
        <f t="shared" si="309"/>
        <v>21966.4</v>
      </c>
      <c r="L624" s="10">
        <f t="shared" si="309"/>
        <v>18869.7</v>
      </c>
      <c r="M624" s="10">
        <f t="shared" si="309"/>
        <v>3096.7</v>
      </c>
      <c r="N624" s="10">
        <f t="shared" si="309"/>
        <v>0</v>
      </c>
      <c r="O624" s="10">
        <f t="shared" si="309"/>
        <v>21897.300000000003</v>
      </c>
      <c r="P624" s="10">
        <f t="shared" si="309"/>
        <v>18821.9</v>
      </c>
      <c r="Q624" s="10">
        <f t="shared" si="309"/>
        <v>3075.4</v>
      </c>
      <c r="R624" s="10">
        <f t="shared" si="309"/>
        <v>0</v>
      </c>
    </row>
    <row r="625" spans="1:18" ht="18.75">
      <c r="A625" s="42" t="s">
        <v>141</v>
      </c>
      <c r="B625" s="29">
        <v>546</v>
      </c>
      <c r="C625" s="15" t="s">
        <v>126</v>
      </c>
      <c r="D625" s="15" t="s">
        <v>120</v>
      </c>
      <c r="E625" s="15"/>
      <c r="F625" s="15"/>
      <c r="G625" s="10">
        <f>G626</f>
        <v>1680.4</v>
      </c>
      <c r="H625" s="10">
        <f aca="true" t="shared" si="310" ref="H625:R625">H626</f>
        <v>0</v>
      </c>
      <c r="I625" s="10">
        <f t="shared" si="310"/>
        <v>1680.4</v>
      </c>
      <c r="J625" s="10">
        <f t="shared" si="310"/>
        <v>0</v>
      </c>
      <c r="K625" s="10">
        <f t="shared" si="310"/>
        <v>1680.4</v>
      </c>
      <c r="L625" s="10">
        <f t="shared" si="310"/>
        <v>0</v>
      </c>
      <c r="M625" s="10">
        <f t="shared" si="310"/>
        <v>1680.4</v>
      </c>
      <c r="N625" s="10">
        <f t="shared" si="310"/>
        <v>0</v>
      </c>
      <c r="O625" s="10">
        <f t="shared" si="310"/>
        <v>1680.4</v>
      </c>
      <c r="P625" s="10">
        <f t="shared" si="310"/>
        <v>0</v>
      </c>
      <c r="Q625" s="10">
        <f t="shared" si="310"/>
        <v>1680.4</v>
      </c>
      <c r="R625" s="10">
        <f t="shared" si="310"/>
        <v>0</v>
      </c>
    </row>
    <row r="626" spans="1:18" ht="37.5">
      <c r="A626" s="42" t="s">
        <v>524</v>
      </c>
      <c r="B626" s="29">
        <v>546</v>
      </c>
      <c r="C626" s="15" t="s">
        <v>126</v>
      </c>
      <c r="D626" s="15" t="s">
        <v>120</v>
      </c>
      <c r="E626" s="15" t="s">
        <v>9</v>
      </c>
      <c r="F626" s="15"/>
      <c r="G626" s="10">
        <f aca="true" t="shared" si="311" ref="G626:H628">G627</f>
        <v>1680.4</v>
      </c>
      <c r="H626" s="10">
        <f t="shared" si="311"/>
        <v>0</v>
      </c>
      <c r="I626" s="10">
        <f aca="true" t="shared" si="312" ref="I626:R628">I627</f>
        <v>1680.4</v>
      </c>
      <c r="J626" s="10">
        <f t="shared" si="312"/>
        <v>0</v>
      </c>
      <c r="K626" s="10">
        <f t="shared" si="312"/>
        <v>1680.4</v>
      </c>
      <c r="L626" s="10">
        <f t="shared" si="312"/>
        <v>0</v>
      </c>
      <c r="M626" s="10">
        <f t="shared" si="312"/>
        <v>1680.4</v>
      </c>
      <c r="N626" s="10">
        <f t="shared" si="312"/>
        <v>0</v>
      </c>
      <c r="O626" s="10">
        <f t="shared" si="312"/>
        <v>1680.4</v>
      </c>
      <c r="P626" s="10">
        <f t="shared" si="312"/>
        <v>0</v>
      </c>
      <c r="Q626" s="10">
        <f t="shared" si="312"/>
        <v>1680.4</v>
      </c>
      <c r="R626" s="10">
        <f t="shared" si="312"/>
        <v>0</v>
      </c>
    </row>
    <row r="627" spans="1:18" ht="37.5">
      <c r="A627" s="42" t="s">
        <v>40</v>
      </c>
      <c r="B627" s="29">
        <v>546</v>
      </c>
      <c r="C627" s="15" t="s">
        <v>126</v>
      </c>
      <c r="D627" s="15" t="s">
        <v>120</v>
      </c>
      <c r="E627" s="15" t="s">
        <v>41</v>
      </c>
      <c r="F627" s="15"/>
      <c r="G627" s="10">
        <f t="shared" si="311"/>
        <v>1680.4</v>
      </c>
      <c r="H627" s="10">
        <f t="shared" si="311"/>
        <v>0</v>
      </c>
      <c r="I627" s="10">
        <f t="shared" si="312"/>
        <v>1680.4</v>
      </c>
      <c r="J627" s="10">
        <f t="shared" si="312"/>
        <v>0</v>
      </c>
      <c r="K627" s="10">
        <f t="shared" si="312"/>
        <v>1680.4</v>
      </c>
      <c r="L627" s="10">
        <f t="shared" si="312"/>
        <v>0</v>
      </c>
      <c r="M627" s="10">
        <f t="shared" si="312"/>
        <v>1680.4</v>
      </c>
      <c r="N627" s="10">
        <f t="shared" si="312"/>
        <v>0</v>
      </c>
      <c r="O627" s="10">
        <f t="shared" si="312"/>
        <v>1680.4</v>
      </c>
      <c r="P627" s="10">
        <f t="shared" si="312"/>
        <v>0</v>
      </c>
      <c r="Q627" s="10">
        <f t="shared" si="312"/>
        <v>1680.4</v>
      </c>
      <c r="R627" s="10">
        <f t="shared" si="312"/>
        <v>0</v>
      </c>
    </row>
    <row r="628" spans="1:18" ht="18.75">
      <c r="A628" s="42" t="s">
        <v>93</v>
      </c>
      <c r="B628" s="29">
        <v>546</v>
      </c>
      <c r="C628" s="15" t="s">
        <v>126</v>
      </c>
      <c r="D628" s="15" t="s">
        <v>120</v>
      </c>
      <c r="E628" s="15" t="s">
        <v>44</v>
      </c>
      <c r="F628" s="15"/>
      <c r="G628" s="10">
        <f t="shared" si="311"/>
        <v>1680.4</v>
      </c>
      <c r="H628" s="10">
        <f t="shared" si="311"/>
        <v>0</v>
      </c>
      <c r="I628" s="10">
        <f t="shared" si="312"/>
        <v>1680.4</v>
      </c>
      <c r="J628" s="10">
        <f t="shared" si="312"/>
        <v>0</v>
      </c>
      <c r="K628" s="10">
        <f t="shared" si="312"/>
        <v>1680.4</v>
      </c>
      <c r="L628" s="10">
        <f t="shared" si="312"/>
        <v>0</v>
      </c>
      <c r="M628" s="10">
        <f t="shared" si="312"/>
        <v>1680.4</v>
      </c>
      <c r="N628" s="10">
        <f t="shared" si="312"/>
        <v>0</v>
      </c>
      <c r="O628" s="10">
        <f t="shared" si="312"/>
        <v>1680.4</v>
      </c>
      <c r="P628" s="10">
        <f t="shared" si="312"/>
        <v>0</v>
      </c>
      <c r="Q628" s="10">
        <f t="shared" si="312"/>
        <v>1680.4</v>
      </c>
      <c r="R628" s="10">
        <f t="shared" si="312"/>
        <v>0</v>
      </c>
    </row>
    <row r="629" spans="1:18" ht="56.25">
      <c r="A629" s="42" t="s">
        <v>298</v>
      </c>
      <c r="B629" s="29">
        <v>546</v>
      </c>
      <c r="C629" s="15" t="s">
        <v>126</v>
      </c>
      <c r="D629" s="15" t="s">
        <v>120</v>
      </c>
      <c r="E629" s="15" t="s">
        <v>526</v>
      </c>
      <c r="F629" s="15"/>
      <c r="G629" s="10">
        <f>G631+G630</f>
        <v>1680.4</v>
      </c>
      <c r="H629" s="10">
        <f aca="true" t="shared" si="313" ref="H629:R629">H631+H630</f>
        <v>0</v>
      </c>
      <c r="I629" s="10">
        <f t="shared" si="313"/>
        <v>1680.4</v>
      </c>
      <c r="J629" s="10">
        <f t="shared" si="313"/>
        <v>0</v>
      </c>
      <c r="K629" s="10">
        <f t="shared" si="313"/>
        <v>1680.4</v>
      </c>
      <c r="L629" s="10">
        <f t="shared" si="313"/>
        <v>0</v>
      </c>
      <c r="M629" s="10">
        <f t="shared" si="313"/>
        <v>1680.4</v>
      </c>
      <c r="N629" s="10">
        <f t="shared" si="313"/>
        <v>0</v>
      </c>
      <c r="O629" s="10">
        <f t="shared" si="313"/>
        <v>1680.4</v>
      </c>
      <c r="P629" s="10">
        <f t="shared" si="313"/>
        <v>0</v>
      </c>
      <c r="Q629" s="10">
        <f t="shared" si="313"/>
        <v>1680.4</v>
      </c>
      <c r="R629" s="10">
        <f t="shared" si="313"/>
        <v>0</v>
      </c>
    </row>
    <row r="630" spans="1:18" ht="37.5">
      <c r="A630" s="42" t="s">
        <v>92</v>
      </c>
      <c r="B630" s="29">
        <v>546</v>
      </c>
      <c r="C630" s="15" t="s">
        <v>126</v>
      </c>
      <c r="D630" s="15" t="s">
        <v>120</v>
      </c>
      <c r="E630" s="15" t="s">
        <v>526</v>
      </c>
      <c r="F630" s="15" t="s">
        <v>177</v>
      </c>
      <c r="G630" s="10">
        <f>H630+I630+J630</f>
        <v>10</v>
      </c>
      <c r="H630" s="10"/>
      <c r="I630" s="10">
        <v>10</v>
      </c>
      <c r="J630" s="10"/>
      <c r="K630" s="10">
        <f>L630+M630+N630</f>
        <v>10</v>
      </c>
      <c r="L630" s="10"/>
      <c r="M630" s="10">
        <v>10</v>
      </c>
      <c r="N630" s="10"/>
      <c r="O630" s="10">
        <f>P630+Q630+R630</f>
        <v>10</v>
      </c>
      <c r="P630" s="86"/>
      <c r="Q630" s="10">
        <v>10</v>
      </c>
      <c r="R630" s="86"/>
    </row>
    <row r="631" spans="1:18" ht="18.75">
      <c r="A631" s="42" t="s">
        <v>90</v>
      </c>
      <c r="B631" s="29">
        <v>546</v>
      </c>
      <c r="C631" s="15" t="s">
        <v>126</v>
      </c>
      <c r="D631" s="15" t="s">
        <v>120</v>
      </c>
      <c r="E631" s="15" t="s">
        <v>526</v>
      </c>
      <c r="F631" s="15" t="s">
        <v>207</v>
      </c>
      <c r="G631" s="10">
        <f>H631+I631+J631</f>
        <v>1670.4</v>
      </c>
      <c r="H631" s="10"/>
      <c r="I631" s="10">
        <v>1670.4</v>
      </c>
      <c r="J631" s="10"/>
      <c r="K631" s="10">
        <f>L631+M631+N631</f>
        <v>1670.4</v>
      </c>
      <c r="L631" s="10"/>
      <c r="M631" s="10">
        <v>1670.4</v>
      </c>
      <c r="N631" s="10"/>
      <c r="O631" s="10">
        <f>P631+Q631+R631</f>
        <v>1670.4</v>
      </c>
      <c r="P631" s="86"/>
      <c r="Q631" s="10">
        <v>1670.4</v>
      </c>
      <c r="R631" s="86"/>
    </row>
    <row r="632" spans="1:18" ht="18.75">
      <c r="A632" s="42" t="s">
        <v>138</v>
      </c>
      <c r="B632" s="29">
        <v>546</v>
      </c>
      <c r="C632" s="15" t="s">
        <v>126</v>
      </c>
      <c r="D632" s="15" t="s">
        <v>123</v>
      </c>
      <c r="E632" s="15"/>
      <c r="F632" s="15"/>
      <c r="G632" s="10">
        <f>G633+G649</f>
        <v>21623.2</v>
      </c>
      <c r="H632" s="10">
        <f aca="true" t="shared" si="314" ref="H632:R632">H633+H649</f>
        <v>20815.7</v>
      </c>
      <c r="I632" s="10">
        <f t="shared" si="314"/>
        <v>807.5</v>
      </c>
      <c r="J632" s="10">
        <f t="shared" si="314"/>
        <v>0</v>
      </c>
      <c r="K632" s="10">
        <f t="shared" si="314"/>
        <v>19984.5</v>
      </c>
      <c r="L632" s="10">
        <f t="shared" si="314"/>
        <v>18869.7</v>
      </c>
      <c r="M632" s="10">
        <f t="shared" si="314"/>
        <v>1114.8</v>
      </c>
      <c r="N632" s="10">
        <f t="shared" si="314"/>
        <v>0</v>
      </c>
      <c r="O632" s="10">
        <f t="shared" si="314"/>
        <v>19915.4</v>
      </c>
      <c r="P632" s="10">
        <f t="shared" si="314"/>
        <v>18821.9</v>
      </c>
      <c r="Q632" s="10">
        <f t="shared" si="314"/>
        <v>1093.5</v>
      </c>
      <c r="R632" s="10">
        <f t="shared" si="314"/>
        <v>0</v>
      </c>
    </row>
    <row r="633" spans="1:18" ht="37.5">
      <c r="A633" s="42" t="s">
        <v>524</v>
      </c>
      <c r="B633" s="29">
        <v>546</v>
      </c>
      <c r="C633" s="15" t="s">
        <v>126</v>
      </c>
      <c r="D633" s="15" t="s">
        <v>123</v>
      </c>
      <c r="E633" s="15" t="s">
        <v>9</v>
      </c>
      <c r="F633" s="15"/>
      <c r="G633" s="10">
        <f>G634</f>
        <v>18624.4</v>
      </c>
      <c r="H633" s="10">
        <f>H634</f>
        <v>17966.9</v>
      </c>
      <c r="I633" s="10">
        <f aca="true" t="shared" si="315" ref="I633:R633">I634</f>
        <v>657.5</v>
      </c>
      <c r="J633" s="10">
        <f t="shared" si="315"/>
        <v>0</v>
      </c>
      <c r="K633" s="10">
        <f t="shared" si="315"/>
        <v>19984.5</v>
      </c>
      <c r="L633" s="10">
        <f t="shared" si="315"/>
        <v>18869.7</v>
      </c>
      <c r="M633" s="10">
        <f t="shared" si="315"/>
        <v>1114.8</v>
      </c>
      <c r="N633" s="10">
        <f t="shared" si="315"/>
        <v>0</v>
      </c>
      <c r="O633" s="10">
        <f t="shared" si="315"/>
        <v>19915.4</v>
      </c>
      <c r="P633" s="10">
        <f t="shared" si="315"/>
        <v>18821.9</v>
      </c>
      <c r="Q633" s="10">
        <f t="shared" si="315"/>
        <v>1093.5</v>
      </c>
      <c r="R633" s="10">
        <f t="shared" si="315"/>
        <v>0</v>
      </c>
    </row>
    <row r="634" spans="1:18" ht="37.5">
      <c r="A634" s="42" t="s">
        <v>40</v>
      </c>
      <c r="B634" s="29">
        <v>546</v>
      </c>
      <c r="C634" s="15" t="s">
        <v>126</v>
      </c>
      <c r="D634" s="15" t="s">
        <v>123</v>
      </c>
      <c r="E634" s="15" t="s">
        <v>41</v>
      </c>
      <c r="F634" s="15"/>
      <c r="G634" s="10">
        <f aca="true" t="shared" si="316" ref="G634:R634">G635+G639+G646</f>
        <v>18624.4</v>
      </c>
      <c r="H634" s="10">
        <f t="shared" si="316"/>
        <v>17966.9</v>
      </c>
      <c r="I634" s="10">
        <f t="shared" si="316"/>
        <v>657.5</v>
      </c>
      <c r="J634" s="10">
        <f t="shared" si="316"/>
        <v>0</v>
      </c>
      <c r="K634" s="10">
        <f t="shared" si="316"/>
        <v>19984.5</v>
      </c>
      <c r="L634" s="10">
        <f t="shared" si="316"/>
        <v>18869.7</v>
      </c>
      <c r="M634" s="10">
        <f t="shared" si="316"/>
        <v>1114.8</v>
      </c>
      <c r="N634" s="10">
        <f t="shared" si="316"/>
        <v>0</v>
      </c>
      <c r="O634" s="10">
        <f t="shared" si="316"/>
        <v>19915.4</v>
      </c>
      <c r="P634" s="10">
        <f t="shared" si="316"/>
        <v>18821.9</v>
      </c>
      <c r="Q634" s="10">
        <f t="shared" si="316"/>
        <v>1093.5</v>
      </c>
      <c r="R634" s="10">
        <f t="shared" si="316"/>
        <v>0</v>
      </c>
    </row>
    <row r="635" spans="1:18" ht="38.25" customHeight="1">
      <c r="A635" s="42" t="s">
        <v>24</v>
      </c>
      <c r="B635" s="29">
        <v>546</v>
      </c>
      <c r="C635" s="15" t="s">
        <v>126</v>
      </c>
      <c r="D635" s="15" t="s">
        <v>123</v>
      </c>
      <c r="E635" s="15" t="s">
        <v>43</v>
      </c>
      <c r="F635" s="15"/>
      <c r="G635" s="10">
        <f>G636</f>
        <v>349.8</v>
      </c>
      <c r="H635" s="10">
        <f aca="true" t="shared" si="317" ref="H635:R635">H636</f>
        <v>0</v>
      </c>
      <c r="I635" s="10">
        <f t="shared" si="317"/>
        <v>349.8</v>
      </c>
      <c r="J635" s="10">
        <f t="shared" si="317"/>
        <v>0</v>
      </c>
      <c r="K635" s="10">
        <f t="shared" si="317"/>
        <v>349.8</v>
      </c>
      <c r="L635" s="10">
        <f t="shared" si="317"/>
        <v>0</v>
      </c>
      <c r="M635" s="10">
        <f t="shared" si="317"/>
        <v>349.8</v>
      </c>
      <c r="N635" s="10">
        <f t="shared" si="317"/>
        <v>0</v>
      </c>
      <c r="O635" s="10">
        <f t="shared" si="317"/>
        <v>349.8</v>
      </c>
      <c r="P635" s="10">
        <f t="shared" si="317"/>
        <v>0</v>
      </c>
      <c r="Q635" s="10">
        <f t="shared" si="317"/>
        <v>349.8</v>
      </c>
      <c r="R635" s="10">
        <f t="shared" si="317"/>
        <v>0</v>
      </c>
    </row>
    <row r="636" spans="1:18" ht="63" customHeight="1">
      <c r="A636" s="42" t="s">
        <v>341</v>
      </c>
      <c r="B636" s="29">
        <v>546</v>
      </c>
      <c r="C636" s="15" t="s">
        <v>126</v>
      </c>
      <c r="D636" s="15" t="s">
        <v>123</v>
      </c>
      <c r="E636" s="15" t="s">
        <v>42</v>
      </c>
      <c r="F636" s="15"/>
      <c r="G636" s="10">
        <f>G637+G638</f>
        <v>349.8</v>
      </c>
      <c r="H636" s="10">
        <f aca="true" t="shared" si="318" ref="H636:R636">H637+H638</f>
        <v>0</v>
      </c>
      <c r="I636" s="10">
        <f t="shared" si="318"/>
        <v>349.8</v>
      </c>
      <c r="J636" s="10">
        <f t="shared" si="318"/>
        <v>0</v>
      </c>
      <c r="K636" s="10">
        <f t="shared" si="318"/>
        <v>349.8</v>
      </c>
      <c r="L636" s="10">
        <f t="shared" si="318"/>
        <v>0</v>
      </c>
      <c r="M636" s="10">
        <f t="shared" si="318"/>
        <v>349.8</v>
      </c>
      <c r="N636" s="10">
        <f t="shared" si="318"/>
        <v>0</v>
      </c>
      <c r="O636" s="10">
        <f t="shared" si="318"/>
        <v>349.8</v>
      </c>
      <c r="P636" s="10">
        <f t="shared" si="318"/>
        <v>0</v>
      </c>
      <c r="Q636" s="10">
        <f t="shared" si="318"/>
        <v>349.8</v>
      </c>
      <c r="R636" s="10">
        <f t="shared" si="318"/>
        <v>0</v>
      </c>
    </row>
    <row r="637" spans="1:18" ht="37.5">
      <c r="A637" s="42" t="s">
        <v>92</v>
      </c>
      <c r="B637" s="29">
        <v>546</v>
      </c>
      <c r="C637" s="29">
        <v>10</v>
      </c>
      <c r="D637" s="15" t="s">
        <v>123</v>
      </c>
      <c r="E637" s="15" t="s">
        <v>42</v>
      </c>
      <c r="F637" s="15" t="s">
        <v>177</v>
      </c>
      <c r="G637" s="10">
        <f>H637+I637+J637</f>
        <v>10</v>
      </c>
      <c r="H637" s="10"/>
      <c r="I637" s="10">
        <v>10</v>
      </c>
      <c r="J637" s="10"/>
      <c r="K637" s="10">
        <f>L637+M637+N637</f>
        <v>10</v>
      </c>
      <c r="L637" s="10"/>
      <c r="M637" s="10">
        <v>10</v>
      </c>
      <c r="N637" s="10"/>
      <c r="O637" s="10">
        <f>P637+Q637+R637</f>
        <v>10</v>
      </c>
      <c r="P637" s="10"/>
      <c r="Q637" s="10">
        <v>10</v>
      </c>
      <c r="R637" s="10"/>
    </row>
    <row r="638" spans="1:18" ht="37.5">
      <c r="A638" s="42" t="s">
        <v>220</v>
      </c>
      <c r="B638" s="29">
        <v>546</v>
      </c>
      <c r="C638" s="29">
        <v>10</v>
      </c>
      <c r="D638" s="15" t="s">
        <v>123</v>
      </c>
      <c r="E638" s="15" t="s">
        <v>42</v>
      </c>
      <c r="F638" s="15" t="s">
        <v>219</v>
      </c>
      <c r="G638" s="10">
        <f>H638+I638+J638</f>
        <v>339.8</v>
      </c>
      <c r="H638" s="10"/>
      <c r="I638" s="10">
        <v>339.8</v>
      </c>
      <c r="J638" s="10"/>
      <c r="K638" s="10">
        <f>L638+M638+N638</f>
        <v>339.8</v>
      </c>
      <c r="L638" s="10"/>
      <c r="M638" s="10">
        <v>339.8</v>
      </c>
      <c r="N638" s="10"/>
      <c r="O638" s="10">
        <f>P638+Q638+R638</f>
        <v>339.8</v>
      </c>
      <c r="P638" s="10"/>
      <c r="Q638" s="10">
        <v>339.8</v>
      </c>
      <c r="R638" s="10"/>
    </row>
    <row r="639" spans="1:18" ht="18.75">
      <c r="A639" s="42" t="s">
        <v>93</v>
      </c>
      <c r="B639" s="29">
        <v>546</v>
      </c>
      <c r="C639" s="29">
        <v>10</v>
      </c>
      <c r="D639" s="15" t="s">
        <v>123</v>
      </c>
      <c r="E639" s="15" t="s">
        <v>525</v>
      </c>
      <c r="F639" s="15"/>
      <c r="G639" s="10">
        <f aca="true" t="shared" si="319" ref="G639:R639">G640+G642+G644</f>
        <v>849.4000000000001</v>
      </c>
      <c r="H639" s="10">
        <f t="shared" si="319"/>
        <v>541.7</v>
      </c>
      <c r="I639" s="10">
        <f t="shared" si="319"/>
        <v>307.7</v>
      </c>
      <c r="J639" s="10">
        <f t="shared" si="319"/>
        <v>0</v>
      </c>
      <c r="K639" s="10">
        <f t="shared" si="319"/>
        <v>2209.5</v>
      </c>
      <c r="L639" s="10">
        <f t="shared" si="319"/>
        <v>1444.5</v>
      </c>
      <c r="M639" s="10">
        <f t="shared" si="319"/>
        <v>765</v>
      </c>
      <c r="N639" s="10">
        <f t="shared" si="319"/>
        <v>0</v>
      </c>
      <c r="O639" s="10">
        <f t="shared" si="319"/>
        <v>2140.4</v>
      </c>
      <c r="P639" s="10">
        <f t="shared" si="319"/>
        <v>1396.7</v>
      </c>
      <c r="Q639" s="10">
        <f t="shared" si="319"/>
        <v>743.7</v>
      </c>
      <c r="R639" s="10">
        <f t="shared" si="319"/>
        <v>0</v>
      </c>
    </row>
    <row r="640" spans="1:18" ht="37.5">
      <c r="A640" s="42" t="s">
        <v>299</v>
      </c>
      <c r="B640" s="29">
        <v>546</v>
      </c>
      <c r="C640" s="29">
        <v>10</v>
      </c>
      <c r="D640" s="15" t="s">
        <v>123</v>
      </c>
      <c r="E640" s="15" t="s">
        <v>527</v>
      </c>
      <c r="F640" s="15"/>
      <c r="G640" s="10">
        <f>G641</f>
        <v>120.2</v>
      </c>
      <c r="H640" s="10">
        <f aca="true" t="shared" si="320" ref="H640:R640">H641</f>
        <v>0</v>
      </c>
      <c r="I640" s="10">
        <f t="shared" si="320"/>
        <v>120.2</v>
      </c>
      <c r="J640" s="10">
        <f t="shared" si="320"/>
        <v>0</v>
      </c>
      <c r="K640" s="10">
        <f t="shared" si="320"/>
        <v>120.2</v>
      </c>
      <c r="L640" s="10">
        <f t="shared" si="320"/>
        <v>0</v>
      </c>
      <c r="M640" s="10">
        <f t="shared" si="320"/>
        <v>120.2</v>
      </c>
      <c r="N640" s="10">
        <f t="shared" si="320"/>
        <v>0</v>
      </c>
      <c r="O640" s="10">
        <f t="shared" si="320"/>
        <v>120.2</v>
      </c>
      <c r="P640" s="10">
        <f t="shared" si="320"/>
        <v>0</v>
      </c>
      <c r="Q640" s="10">
        <f t="shared" si="320"/>
        <v>120.2</v>
      </c>
      <c r="R640" s="10">
        <f t="shared" si="320"/>
        <v>0</v>
      </c>
    </row>
    <row r="641" spans="1:18" ht="18.75">
      <c r="A641" s="42" t="s">
        <v>90</v>
      </c>
      <c r="B641" s="29">
        <v>546</v>
      </c>
      <c r="C641" s="29">
        <v>10</v>
      </c>
      <c r="D641" s="15" t="s">
        <v>123</v>
      </c>
      <c r="E641" s="15" t="s">
        <v>528</v>
      </c>
      <c r="F641" s="15" t="s">
        <v>665</v>
      </c>
      <c r="G641" s="10">
        <f>H641+I641+J641</f>
        <v>120.2</v>
      </c>
      <c r="H641" s="10"/>
      <c r="I641" s="10">
        <v>120.2</v>
      </c>
      <c r="J641" s="10"/>
      <c r="K641" s="10">
        <f>L641+M641+N641</f>
        <v>120.2</v>
      </c>
      <c r="L641" s="10"/>
      <c r="M641" s="10">
        <v>120.2</v>
      </c>
      <c r="N641" s="10"/>
      <c r="O641" s="10">
        <f>P641+Q641+R641</f>
        <v>120.2</v>
      </c>
      <c r="P641" s="86"/>
      <c r="Q641" s="86">
        <v>120.2</v>
      </c>
      <c r="R641" s="86"/>
    </row>
    <row r="642" spans="1:18" ht="18.75">
      <c r="A642" s="42" t="s">
        <v>410</v>
      </c>
      <c r="B642" s="29">
        <v>546</v>
      </c>
      <c r="C642" s="29">
        <v>10</v>
      </c>
      <c r="D642" s="15" t="s">
        <v>123</v>
      </c>
      <c r="E642" s="15" t="s">
        <v>529</v>
      </c>
      <c r="F642" s="15"/>
      <c r="G642" s="10">
        <f>G643</f>
        <v>729.2</v>
      </c>
      <c r="H642" s="10">
        <f aca="true" t="shared" si="321" ref="H642:R642">H643</f>
        <v>541.7</v>
      </c>
      <c r="I642" s="10">
        <f t="shared" si="321"/>
        <v>187.5</v>
      </c>
      <c r="J642" s="10">
        <f t="shared" si="321"/>
        <v>0</v>
      </c>
      <c r="K642" s="10">
        <f t="shared" si="321"/>
        <v>2089.3</v>
      </c>
      <c r="L642" s="10">
        <f t="shared" si="321"/>
        <v>1444.5</v>
      </c>
      <c r="M642" s="10">
        <f t="shared" si="321"/>
        <v>644.8</v>
      </c>
      <c r="N642" s="10">
        <f t="shared" si="321"/>
        <v>0</v>
      </c>
      <c r="O642" s="10">
        <f t="shared" si="321"/>
        <v>2020.2</v>
      </c>
      <c r="P642" s="10">
        <f t="shared" si="321"/>
        <v>1396.7</v>
      </c>
      <c r="Q642" s="10">
        <f t="shared" si="321"/>
        <v>623.5</v>
      </c>
      <c r="R642" s="10">
        <f t="shared" si="321"/>
        <v>0</v>
      </c>
    </row>
    <row r="643" spans="1:18" ht="37.5">
      <c r="A643" s="42" t="s">
        <v>220</v>
      </c>
      <c r="B643" s="29">
        <v>546</v>
      </c>
      <c r="C643" s="29">
        <v>10</v>
      </c>
      <c r="D643" s="15" t="s">
        <v>123</v>
      </c>
      <c r="E643" s="15" t="s">
        <v>529</v>
      </c>
      <c r="F643" s="15" t="s">
        <v>219</v>
      </c>
      <c r="G643" s="10">
        <f>H643+I643+J643</f>
        <v>729.2</v>
      </c>
      <c r="H643" s="10">
        <v>541.7</v>
      </c>
      <c r="I643" s="10">
        <v>187.5</v>
      </c>
      <c r="J643" s="10"/>
      <c r="K643" s="10">
        <f>L643+M643+N643</f>
        <v>2089.3</v>
      </c>
      <c r="L643" s="10">
        <v>1444.5</v>
      </c>
      <c r="M643" s="10">
        <v>644.8</v>
      </c>
      <c r="N643" s="10"/>
      <c r="O643" s="10">
        <f>P643+Q643+R643</f>
        <v>2020.2</v>
      </c>
      <c r="P643" s="86">
        <v>1396.7</v>
      </c>
      <c r="Q643" s="86">
        <v>623.5</v>
      </c>
      <c r="R643" s="86"/>
    </row>
    <row r="644" spans="1:18" ht="56.25">
      <c r="A644" s="42" t="s">
        <v>615</v>
      </c>
      <c r="B644" s="29">
        <v>546</v>
      </c>
      <c r="C644" s="29">
        <v>10</v>
      </c>
      <c r="D644" s="15" t="s">
        <v>123</v>
      </c>
      <c r="E644" s="15" t="s">
        <v>616</v>
      </c>
      <c r="F644" s="15"/>
      <c r="G644" s="10">
        <f>G645</f>
        <v>0</v>
      </c>
      <c r="H644" s="10">
        <f aca="true" t="shared" si="322" ref="H644:R644">H645</f>
        <v>0</v>
      </c>
      <c r="I644" s="10">
        <f t="shared" si="322"/>
        <v>0</v>
      </c>
      <c r="J644" s="10">
        <f t="shared" si="322"/>
        <v>0</v>
      </c>
      <c r="K644" s="10">
        <f t="shared" si="322"/>
        <v>0</v>
      </c>
      <c r="L644" s="10">
        <f t="shared" si="322"/>
        <v>0</v>
      </c>
      <c r="M644" s="10">
        <f t="shared" si="322"/>
        <v>0</v>
      </c>
      <c r="N644" s="10">
        <f t="shared" si="322"/>
        <v>0</v>
      </c>
      <c r="O644" s="10">
        <f t="shared" si="322"/>
        <v>0</v>
      </c>
      <c r="P644" s="10">
        <f t="shared" si="322"/>
        <v>0</v>
      </c>
      <c r="Q644" s="10">
        <f t="shared" si="322"/>
        <v>0</v>
      </c>
      <c r="R644" s="10">
        <f t="shared" si="322"/>
        <v>0</v>
      </c>
    </row>
    <row r="645" spans="1:18" ht="37.5">
      <c r="A645" s="42" t="s">
        <v>220</v>
      </c>
      <c r="B645" s="29">
        <v>546</v>
      </c>
      <c r="C645" s="29">
        <v>10</v>
      </c>
      <c r="D645" s="15" t="s">
        <v>123</v>
      </c>
      <c r="E645" s="15" t="s">
        <v>616</v>
      </c>
      <c r="F645" s="15" t="s">
        <v>219</v>
      </c>
      <c r="G645" s="10">
        <f>H645+I645+J645</f>
        <v>0</v>
      </c>
      <c r="H645" s="10"/>
      <c r="I645" s="10"/>
      <c r="J645" s="10"/>
      <c r="K645" s="10">
        <f>L645+M645+N645</f>
        <v>0</v>
      </c>
      <c r="L645" s="10"/>
      <c r="M645" s="10"/>
      <c r="N645" s="10"/>
      <c r="O645" s="10">
        <f>P645+Q645+R645</f>
        <v>0</v>
      </c>
      <c r="P645" s="18"/>
      <c r="Q645" s="18"/>
      <c r="R645" s="18"/>
    </row>
    <row r="646" spans="1:18" ht="81" customHeight="1">
      <c r="A646" s="42" t="s">
        <v>434</v>
      </c>
      <c r="B646" s="29">
        <v>546</v>
      </c>
      <c r="C646" s="29">
        <v>10</v>
      </c>
      <c r="D646" s="15" t="s">
        <v>123</v>
      </c>
      <c r="E646" s="27" t="s">
        <v>433</v>
      </c>
      <c r="F646" s="15"/>
      <c r="G646" s="10">
        <f>G647</f>
        <v>17425.2</v>
      </c>
      <c r="H646" s="10">
        <f aca="true" t="shared" si="323" ref="H646:R647">H647</f>
        <v>17425.2</v>
      </c>
      <c r="I646" s="10">
        <f t="shared" si="323"/>
        <v>0</v>
      </c>
      <c r="J646" s="10">
        <f t="shared" si="323"/>
        <v>0</v>
      </c>
      <c r="K646" s="10">
        <f t="shared" si="323"/>
        <v>17425.2</v>
      </c>
      <c r="L646" s="10">
        <f t="shared" si="323"/>
        <v>17425.2</v>
      </c>
      <c r="M646" s="10">
        <f t="shared" si="323"/>
        <v>0</v>
      </c>
      <c r="N646" s="10">
        <f t="shared" si="323"/>
        <v>0</v>
      </c>
      <c r="O646" s="10">
        <f t="shared" si="323"/>
        <v>17425.2</v>
      </c>
      <c r="P646" s="10">
        <f t="shared" si="323"/>
        <v>17425.2</v>
      </c>
      <c r="Q646" s="10">
        <f t="shared" si="323"/>
        <v>0</v>
      </c>
      <c r="R646" s="10">
        <f t="shared" si="323"/>
        <v>0</v>
      </c>
    </row>
    <row r="647" spans="1:18" ht="100.5" customHeight="1">
      <c r="A647" s="49" t="s">
        <v>435</v>
      </c>
      <c r="B647" s="29">
        <v>546</v>
      </c>
      <c r="C647" s="29">
        <v>10</v>
      </c>
      <c r="D647" s="15" t="s">
        <v>123</v>
      </c>
      <c r="E647" s="15" t="s">
        <v>431</v>
      </c>
      <c r="F647" s="15"/>
      <c r="G647" s="10">
        <f>G648</f>
        <v>17425.2</v>
      </c>
      <c r="H647" s="10">
        <f t="shared" si="323"/>
        <v>17425.2</v>
      </c>
      <c r="I647" s="10">
        <f t="shared" si="323"/>
        <v>0</v>
      </c>
      <c r="J647" s="10">
        <f t="shared" si="323"/>
        <v>0</v>
      </c>
      <c r="K647" s="10">
        <f t="shared" si="323"/>
        <v>17425.2</v>
      </c>
      <c r="L647" s="10">
        <f t="shared" si="323"/>
        <v>17425.2</v>
      </c>
      <c r="M647" s="10">
        <f t="shared" si="323"/>
        <v>0</v>
      </c>
      <c r="N647" s="10">
        <f t="shared" si="323"/>
        <v>0</v>
      </c>
      <c r="O647" s="10">
        <f t="shared" si="323"/>
        <v>17425.2</v>
      </c>
      <c r="P647" s="10">
        <f t="shared" si="323"/>
        <v>17425.2</v>
      </c>
      <c r="Q647" s="10">
        <f t="shared" si="323"/>
        <v>0</v>
      </c>
      <c r="R647" s="10">
        <f t="shared" si="323"/>
        <v>0</v>
      </c>
    </row>
    <row r="648" spans="1:18" ht="18.75">
      <c r="A648" s="42" t="s">
        <v>90</v>
      </c>
      <c r="B648" s="29">
        <v>546</v>
      </c>
      <c r="C648" s="29">
        <v>10</v>
      </c>
      <c r="D648" s="15" t="s">
        <v>123</v>
      </c>
      <c r="E648" s="15" t="s">
        <v>431</v>
      </c>
      <c r="F648" s="15" t="s">
        <v>207</v>
      </c>
      <c r="G648" s="10">
        <f>H648+I648+J648</f>
        <v>17425.2</v>
      </c>
      <c r="H648" s="10">
        <v>17425.2</v>
      </c>
      <c r="I648" s="10"/>
      <c r="J648" s="10"/>
      <c r="K648" s="10">
        <f>L648+M648+N648</f>
        <v>17425.2</v>
      </c>
      <c r="L648" s="10">
        <v>17425.2</v>
      </c>
      <c r="M648" s="10"/>
      <c r="N648" s="10"/>
      <c r="O648" s="10">
        <f>P648+Q648+R648</f>
        <v>17425.2</v>
      </c>
      <c r="P648" s="10">
        <v>17425.2</v>
      </c>
      <c r="Q648" s="86"/>
      <c r="R648" s="86"/>
    </row>
    <row r="649" spans="1:18" ht="60" customHeight="1">
      <c r="A649" s="42" t="s">
        <v>614</v>
      </c>
      <c r="B649" s="29">
        <v>546</v>
      </c>
      <c r="C649" s="15" t="s">
        <v>126</v>
      </c>
      <c r="D649" s="15" t="s">
        <v>123</v>
      </c>
      <c r="E649" s="29" t="s">
        <v>102</v>
      </c>
      <c r="F649" s="15"/>
      <c r="G649" s="10">
        <f>G650</f>
        <v>2998.8</v>
      </c>
      <c r="H649" s="10">
        <f aca="true" t="shared" si="324" ref="H649:R651">H650</f>
        <v>2848.8</v>
      </c>
      <c r="I649" s="10">
        <f t="shared" si="324"/>
        <v>150</v>
      </c>
      <c r="J649" s="10">
        <f t="shared" si="324"/>
        <v>0</v>
      </c>
      <c r="K649" s="10">
        <f t="shared" si="324"/>
        <v>0</v>
      </c>
      <c r="L649" s="10">
        <f t="shared" si="324"/>
        <v>0</v>
      </c>
      <c r="M649" s="10">
        <f t="shared" si="324"/>
        <v>0</v>
      </c>
      <c r="N649" s="10">
        <f t="shared" si="324"/>
        <v>0</v>
      </c>
      <c r="O649" s="10">
        <f t="shared" si="324"/>
        <v>0</v>
      </c>
      <c r="P649" s="10">
        <f t="shared" si="324"/>
        <v>0</v>
      </c>
      <c r="Q649" s="10">
        <f t="shared" si="324"/>
        <v>0</v>
      </c>
      <c r="R649" s="10">
        <f t="shared" si="324"/>
        <v>0</v>
      </c>
    </row>
    <row r="650" spans="1:18" ht="45.75" customHeight="1">
      <c r="A650" s="42" t="s">
        <v>554</v>
      </c>
      <c r="B650" s="29">
        <v>546</v>
      </c>
      <c r="C650" s="15" t="s">
        <v>126</v>
      </c>
      <c r="D650" s="15" t="s">
        <v>123</v>
      </c>
      <c r="E650" s="29" t="s">
        <v>103</v>
      </c>
      <c r="F650" s="15"/>
      <c r="G650" s="10">
        <f>G651</f>
        <v>2998.8</v>
      </c>
      <c r="H650" s="10">
        <f t="shared" si="324"/>
        <v>2848.8</v>
      </c>
      <c r="I650" s="10">
        <f t="shared" si="324"/>
        <v>150</v>
      </c>
      <c r="J650" s="10">
        <f t="shared" si="324"/>
        <v>0</v>
      </c>
      <c r="K650" s="10">
        <f t="shared" si="324"/>
        <v>0</v>
      </c>
      <c r="L650" s="10">
        <f t="shared" si="324"/>
        <v>0</v>
      </c>
      <c r="M650" s="10">
        <f t="shared" si="324"/>
        <v>0</v>
      </c>
      <c r="N650" s="10">
        <f t="shared" si="324"/>
        <v>0</v>
      </c>
      <c r="O650" s="10">
        <f t="shared" si="324"/>
        <v>0</v>
      </c>
      <c r="P650" s="10">
        <f t="shared" si="324"/>
        <v>0</v>
      </c>
      <c r="Q650" s="10">
        <f t="shared" si="324"/>
        <v>0</v>
      </c>
      <c r="R650" s="10">
        <f t="shared" si="324"/>
        <v>0</v>
      </c>
    </row>
    <row r="651" spans="1:18" ht="37.5">
      <c r="A651" s="42" t="s">
        <v>449</v>
      </c>
      <c r="B651" s="29">
        <v>546</v>
      </c>
      <c r="C651" s="15" t="s">
        <v>126</v>
      </c>
      <c r="D651" s="15" t="s">
        <v>123</v>
      </c>
      <c r="E651" s="29" t="s">
        <v>507</v>
      </c>
      <c r="F651" s="15"/>
      <c r="G651" s="10">
        <f>G652</f>
        <v>2998.8</v>
      </c>
      <c r="H651" s="10">
        <f t="shared" si="324"/>
        <v>2848.8</v>
      </c>
      <c r="I651" s="10">
        <f t="shared" si="324"/>
        <v>150</v>
      </c>
      <c r="J651" s="10">
        <f t="shared" si="324"/>
        <v>0</v>
      </c>
      <c r="K651" s="10">
        <f t="shared" si="324"/>
        <v>0</v>
      </c>
      <c r="L651" s="10">
        <f t="shared" si="324"/>
        <v>0</v>
      </c>
      <c r="M651" s="10">
        <f t="shared" si="324"/>
        <v>0</v>
      </c>
      <c r="N651" s="10">
        <f t="shared" si="324"/>
        <v>0</v>
      </c>
      <c r="O651" s="10">
        <f t="shared" si="324"/>
        <v>0</v>
      </c>
      <c r="P651" s="10">
        <f t="shared" si="324"/>
        <v>0</v>
      </c>
      <c r="Q651" s="10">
        <f t="shared" si="324"/>
        <v>0</v>
      </c>
      <c r="R651" s="10">
        <f t="shared" si="324"/>
        <v>0</v>
      </c>
    </row>
    <row r="652" spans="1:18" ht="37.5">
      <c r="A652" s="42" t="s">
        <v>220</v>
      </c>
      <c r="B652" s="29">
        <v>546</v>
      </c>
      <c r="C652" s="15" t="s">
        <v>126</v>
      </c>
      <c r="D652" s="15" t="s">
        <v>123</v>
      </c>
      <c r="E652" s="29" t="s">
        <v>507</v>
      </c>
      <c r="F652" s="15" t="s">
        <v>219</v>
      </c>
      <c r="G652" s="10">
        <f>H652+I652+J652</f>
        <v>2998.8</v>
      </c>
      <c r="H652" s="10">
        <v>2848.8</v>
      </c>
      <c r="I652" s="10">
        <v>150</v>
      </c>
      <c r="J652" s="10"/>
      <c r="K652" s="10">
        <f>L652+M652+N652</f>
        <v>0</v>
      </c>
      <c r="L652" s="10"/>
      <c r="M652" s="10"/>
      <c r="N652" s="10"/>
      <c r="O652" s="10">
        <f>P652+Q652+R652</f>
        <v>0</v>
      </c>
      <c r="P652" s="18"/>
      <c r="Q652" s="18"/>
      <c r="R652" s="18"/>
    </row>
    <row r="653" spans="1:18" ht="18.75">
      <c r="A653" s="42" t="s">
        <v>444</v>
      </c>
      <c r="B653" s="29">
        <v>546</v>
      </c>
      <c r="C653" s="15" t="s">
        <v>126</v>
      </c>
      <c r="D653" s="15" t="s">
        <v>136</v>
      </c>
      <c r="E653" s="29"/>
      <c r="F653" s="15"/>
      <c r="G653" s="10">
        <f>G659+G654</f>
        <v>422.3</v>
      </c>
      <c r="H653" s="10">
        <f aca="true" t="shared" si="325" ref="H653:O653">H659+H654</f>
        <v>0</v>
      </c>
      <c r="I653" s="10">
        <f t="shared" si="325"/>
        <v>0</v>
      </c>
      <c r="J653" s="10">
        <f t="shared" si="325"/>
        <v>0</v>
      </c>
      <c r="K653" s="10">
        <f t="shared" si="325"/>
        <v>301.5</v>
      </c>
      <c r="L653" s="10">
        <f t="shared" si="325"/>
        <v>0</v>
      </c>
      <c r="M653" s="10">
        <f t="shared" si="325"/>
        <v>301.5</v>
      </c>
      <c r="N653" s="10">
        <f t="shared" si="325"/>
        <v>0</v>
      </c>
      <c r="O653" s="10">
        <f t="shared" si="325"/>
        <v>301.5</v>
      </c>
      <c r="P653" s="10">
        <f>P659</f>
        <v>0</v>
      </c>
      <c r="Q653" s="10">
        <f>Q659</f>
        <v>301.5</v>
      </c>
      <c r="R653" s="10">
        <f>R659</f>
        <v>0</v>
      </c>
    </row>
    <row r="654" spans="1:18" ht="37.5">
      <c r="A654" s="42" t="s">
        <v>524</v>
      </c>
      <c r="B654" s="29">
        <v>546</v>
      </c>
      <c r="C654" s="15" t="s">
        <v>126</v>
      </c>
      <c r="D654" s="15" t="s">
        <v>136</v>
      </c>
      <c r="E654" s="15" t="s">
        <v>9</v>
      </c>
      <c r="F654" s="15"/>
      <c r="G654" s="10">
        <f>G655</f>
        <v>20.8</v>
      </c>
      <c r="H654" s="10">
        <f aca="true" t="shared" si="326" ref="H654:O657">H655</f>
        <v>0</v>
      </c>
      <c r="I654" s="10">
        <f t="shared" si="326"/>
        <v>0</v>
      </c>
      <c r="J654" s="10">
        <f t="shared" si="326"/>
        <v>0</v>
      </c>
      <c r="K654" s="10">
        <f t="shared" si="326"/>
        <v>0</v>
      </c>
      <c r="L654" s="10">
        <f t="shared" si="326"/>
        <v>0</v>
      </c>
      <c r="M654" s="10">
        <f t="shared" si="326"/>
        <v>0</v>
      </c>
      <c r="N654" s="10">
        <f t="shared" si="326"/>
        <v>0</v>
      </c>
      <c r="O654" s="10">
        <f t="shared" si="326"/>
        <v>0</v>
      </c>
      <c r="P654" s="10"/>
      <c r="Q654" s="10"/>
      <c r="R654" s="10"/>
    </row>
    <row r="655" spans="1:18" ht="37.5">
      <c r="A655" s="42" t="s">
        <v>40</v>
      </c>
      <c r="B655" s="29">
        <v>546</v>
      </c>
      <c r="C655" s="15" t="s">
        <v>126</v>
      </c>
      <c r="D655" s="15" t="s">
        <v>136</v>
      </c>
      <c r="E655" s="15" t="s">
        <v>41</v>
      </c>
      <c r="F655" s="15"/>
      <c r="G655" s="10">
        <f>G656</f>
        <v>20.8</v>
      </c>
      <c r="H655" s="10">
        <f t="shared" si="326"/>
        <v>0</v>
      </c>
      <c r="I655" s="10">
        <f t="shared" si="326"/>
        <v>0</v>
      </c>
      <c r="J655" s="10">
        <f t="shared" si="326"/>
        <v>0</v>
      </c>
      <c r="K655" s="10">
        <f t="shared" si="326"/>
        <v>0</v>
      </c>
      <c r="L655" s="10">
        <f t="shared" si="326"/>
        <v>0</v>
      </c>
      <c r="M655" s="10">
        <f t="shared" si="326"/>
        <v>0</v>
      </c>
      <c r="N655" s="10">
        <f t="shared" si="326"/>
        <v>0</v>
      </c>
      <c r="O655" s="10">
        <f t="shared" si="326"/>
        <v>0</v>
      </c>
      <c r="P655" s="10"/>
      <c r="Q655" s="10"/>
      <c r="R655" s="10"/>
    </row>
    <row r="656" spans="1:18" ht="18.75">
      <c r="A656" s="42" t="s">
        <v>93</v>
      </c>
      <c r="B656" s="29">
        <v>546</v>
      </c>
      <c r="C656" s="15" t="s">
        <v>126</v>
      </c>
      <c r="D656" s="15" t="s">
        <v>136</v>
      </c>
      <c r="E656" s="15" t="s">
        <v>525</v>
      </c>
      <c r="F656" s="15"/>
      <c r="G656" s="10">
        <f>G657</f>
        <v>20.8</v>
      </c>
      <c r="H656" s="10">
        <f t="shared" si="326"/>
        <v>0</v>
      </c>
      <c r="I656" s="10">
        <f t="shared" si="326"/>
        <v>0</v>
      </c>
      <c r="J656" s="10">
        <f t="shared" si="326"/>
        <v>0</v>
      </c>
      <c r="K656" s="10">
        <f t="shared" si="326"/>
        <v>0</v>
      </c>
      <c r="L656" s="10">
        <f t="shared" si="326"/>
        <v>0</v>
      </c>
      <c r="M656" s="10">
        <f t="shared" si="326"/>
        <v>0</v>
      </c>
      <c r="N656" s="10">
        <f t="shared" si="326"/>
        <v>0</v>
      </c>
      <c r="O656" s="10">
        <f t="shared" si="326"/>
        <v>0</v>
      </c>
      <c r="P656" s="10"/>
      <c r="Q656" s="10"/>
      <c r="R656" s="10"/>
    </row>
    <row r="657" spans="1:18" ht="56.25">
      <c r="A657" s="42" t="s">
        <v>298</v>
      </c>
      <c r="B657" s="29">
        <v>546</v>
      </c>
      <c r="C657" s="15" t="s">
        <v>126</v>
      </c>
      <c r="D657" s="15" t="s">
        <v>136</v>
      </c>
      <c r="E657" s="15" t="s">
        <v>666</v>
      </c>
      <c r="F657" s="15"/>
      <c r="G657" s="10">
        <f>G658</f>
        <v>20.8</v>
      </c>
      <c r="H657" s="10">
        <f t="shared" si="326"/>
        <v>0</v>
      </c>
      <c r="I657" s="10">
        <f t="shared" si="326"/>
        <v>0</v>
      </c>
      <c r="J657" s="10">
        <f t="shared" si="326"/>
        <v>0</v>
      </c>
      <c r="K657" s="10">
        <f t="shared" si="326"/>
        <v>0</v>
      </c>
      <c r="L657" s="10">
        <f t="shared" si="326"/>
        <v>0</v>
      </c>
      <c r="M657" s="10">
        <f t="shared" si="326"/>
        <v>0</v>
      </c>
      <c r="N657" s="10">
        <f t="shared" si="326"/>
        <v>0</v>
      </c>
      <c r="O657" s="10">
        <f t="shared" si="326"/>
        <v>0</v>
      </c>
      <c r="P657" s="10"/>
      <c r="Q657" s="10"/>
      <c r="R657" s="10"/>
    </row>
    <row r="658" spans="1:18" ht="18.75">
      <c r="A658" s="42" t="s">
        <v>668</v>
      </c>
      <c r="B658" s="29">
        <v>546</v>
      </c>
      <c r="C658" s="15" t="s">
        <v>126</v>
      </c>
      <c r="D658" s="15" t="s">
        <v>136</v>
      </c>
      <c r="E658" s="15" t="s">
        <v>666</v>
      </c>
      <c r="F658" s="15" t="s">
        <v>667</v>
      </c>
      <c r="G658" s="10">
        <v>20.8</v>
      </c>
      <c r="H658" s="10"/>
      <c r="I658" s="10"/>
      <c r="J658" s="10"/>
      <c r="K658" s="10">
        <v>0</v>
      </c>
      <c r="L658" s="10"/>
      <c r="M658" s="10"/>
      <c r="N658" s="10"/>
      <c r="O658" s="10">
        <v>0</v>
      </c>
      <c r="P658" s="10"/>
      <c r="Q658" s="10"/>
      <c r="R658" s="10"/>
    </row>
    <row r="659" spans="1:18" ht="56.25">
      <c r="A659" s="42" t="s">
        <v>550</v>
      </c>
      <c r="B659" s="29">
        <v>546</v>
      </c>
      <c r="C659" s="15" t="s">
        <v>126</v>
      </c>
      <c r="D659" s="15" t="s">
        <v>136</v>
      </c>
      <c r="E659" s="15" t="s">
        <v>548</v>
      </c>
      <c r="F659" s="15"/>
      <c r="G659" s="10">
        <f>G660</f>
        <v>401.5</v>
      </c>
      <c r="H659" s="10">
        <f aca="true" t="shared" si="327" ref="H659:R661">H660</f>
        <v>0</v>
      </c>
      <c r="I659" s="10">
        <f t="shared" si="327"/>
        <v>0</v>
      </c>
      <c r="J659" s="10">
        <f t="shared" si="327"/>
        <v>0</v>
      </c>
      <c r="K659" s="10">
        <f t="shared" si="327"/>
        <v>301.5</v>
      </c>
      <c r="L659" s="10">
        <f t="shared" si="327"/>
        <v>0</v>
      </c>
      <c r="M659" s="10">
        <f t="shared" si="327"/>
        <v>301.5</v>
      </c>
      <c r="N659" s="10">
        <f t="shared" si="327"/>
        <v>0</v>
      </c>
      <c r="O659" s="10">
        <f t="shared" si="327"/>
        <v>301.5</v>
      </c>
      <c r="P659" s="10">
        <f t="shared" si="327"/>
        <v>0</v>
      </c>
      <c r="Q659" s="10">
        <f t="shared" si="327"/>
        <v>301.5</v>
      </c>
      <c r="R659" s="10">
        <f t="shared" si="327"/>
        <v>0</v>
      </c>
    </row>
    <row r="660" spans="1:18" ht="18.75">
      <c r="A660" s="42" t="s">
        <v>549</v>
      </c>
      <c r="B660" s="29">
        <v>546</v>
      </c>
      <c r="C660" s="15" t="s">
        <v>126</v>
      </c>
      <c r="D660" s="15" t="s">
        <v>136</v>
      </c>
      <c r="E660" s="15" t="s">
        <v>552</v>
      </c>
      <c r="F660" s="15"/>
      <c r="G660" s="10">
        <f>G661</f>
        <v>401.5</v>
      </c>
      <c r="H660" s="10">
        <f t="shared" si="327"/>
        <v>0</v>
      </c>
      <c r="I660" s="10">
        <f t="shared" si="327"/>
        <v>0</v>
      </c>
      <c r="J660" s="10">
        <f t="shared" si="327"/>
        <v>0</v>
      </c>
      <c r="K660" s="10">
        <f t="shared" si="327"/>
        <v>301.5</v>
      </c>
      <c r="L660" s="10">
        <f t="shared" si="327"/>
        <v>0</v>
      </c>
      <c r="M660" s="10">
        <f t="shared" si="327"/>
        <v>301.5</v>
      </c>
      <c r="N660" s="10">
        <f t="shared" si="327"/>
        <v>0</v>
      </c>
      <c r="O660" s="10">
        <f t="shared" si="327"/>
        <v>301.5</v>
      </c>
      <c r="P660" s="10">
        <f t="shared" si="327"/>
        <v>0</v>
      </c>
      <c r="Q660" s="10">
        <f t="shared" si="327"/>
        <v>301.5</v>
      </c>
      <c r="R660" s="10">
        <f t="shared" si="327"/>
        <v>0</v>
      </c>
    </row>
    <row r="661" spans="1:18" ht="37.5">
      <c r="A661" s="42" t="s">
        <v>557</v>
      </c>
      <c r="B661" s="29">
        <v>546</v>
      </c>
      <c r="C661" s="15" t="s">
        <v>126</v>
      </c>
      <c r="D661" s="15" t="s">
        <v>136</v>
      </c>
      <c r="E661" s="15" t="s">
        <v>555</v>
      </c>
      <c r="F661" s="15"/>
      <c r="G661" s="10">
        <f>G662</f>
        <v>401.5</v>
      </c>
      <c r="H661" s="10">
        <f t="shared" si="327"/>
        <v>0</v>
      </c>
      <c r="I661" s="10">
        <f t="shared" si="327"/>
        <v>0</v>
      </c>
      <c r="J661" s="10">
        <f t="shared" si="327"/>
        <v>0</v>
      </c>
      <c r="K661" s="10">
        <f t="shared" si="327"/>
        <v>301.5</v>
      </c>
      <c r="L661" s="10">
        <f t="shared" si="327"/>
        <v>0</v>
      </c>
      <c r="M661" s="10">
        <f t="shared" si="327"/>
        <v>301.5</v>
      </c>
      <c r="N661" s="10">
        <f t="shared" si="327"/>
        <v>0</v>
      </c>
      <c r="O661" s="10">
        <f t="shared" si="327"/>
        <v>301.5</v>
      </c>
      <c r="P661" s="10">
        <f t="shared" si="327"/>
        <v>0</v>
      </c>
      <c r="Q661" s="10">
        <f t="shared" si="327"/>
        <v>301.5</v>
      </c>
      <c r="R661" s="10">
        <f t="shared" si="327"/>
        <v>0</v>
      </c>
    </row>
    <row r="662" spans="1:18" ht="37.5">
      <c r="A662" s="42" t="s">
        <v>91</v>
      </c>
      <c r="B662" s="29">
        <v>546</v>
      </c>
      <c r="C662" s="15" t="s">
        <v>126</v>
      </c>
      <c r="D662" s="15" t="s">
        <v>136</v>
      </c>
      <c r="E662" s="15" t="s">
        <v>555</v>
      </c>
      <c r="F662" s="15" t="s">
        <v>187</v>
      </c>
      <c r="G662" s="10">
        <v>401.5</v>
      </c>
      <c r="H662" s="10"/>
      <c r="I662" s="10"/>
      <c r="J662" s="10"/>
      <c r="K662" s="10">
        <f>L662+M662+N662</f>
        <v>301.5</v>
      </c>
      <c r="L662" s="10"/>
      <c r="M662" s="10">
        <v>301.5</v>
      </c>
      <c r="N662" s="10"/>
      <c r="O662" s="10">
        <f>P662+Q662+R662</f>
        <v>301.5</v>
      </c>
      <c r="P662" s="10"/>
      <c r="Q662" s="10">
        <v>301.5</v>
      </c>
      <c r="R662" s="10"/>
    </row>
    <row r="663" spans="1:18" ht="18.75">
      <c r="A663" s="42" t="s">
        <v>159</v>
      </c>
      <c r="B663" s="29">
        <v>546</v>
      </c>
      <c r="C663" s="15" t="s">
        <v>142</v>
      </c>
      <c r="D663" s="15" t="s">
        <v>400</v>
      </c>
      <c r="E663" s="15"/>
      <c r="F663" s="15"/>
      <c r="G663" s="10">
        <f>G664</f>
        <v>6681.900000000001</v>
      </c>
      <c r="H663" s="10">
        <f aca="true" t="shared" si="328" ref="H663:R663">H664</f>
        <v>300</v>
      </c>
      <c r="I663" s="10">
        <f t="shared" si="328"/>
        <v>6004.400000000001</v>
      </c>
      <c r="J663" s="10">
        <f t="shared" si="328"/>
        <v>377.5</v>
      </c>
      <c r="K663" s="10">
        <f t="shared" si="328"/>
        <v>6433.1</v>
      </c>
      <c r="L663" s="10">
        <f t="shared" si="328"/>
        <v>0</v>
      </c>
      <c r="M663" s="10">
        <f t="shared" si="328"/>
        <v>6055.6</v>
      </c>
      <c r="N663" s="10">
        <f t="shared" si="328"/>
        <v>377.5</v>
      </c>
      <c r="O663" s="10">
        <f t="shared" si="328"/>
        <v>6517.6</v>
      </c>
      <c r="P663" s="10">
        <f t="shared" si="328"/>
        <v>0</v>
      </c>
      <c r="Q663" s="10">
        <f t="shared" si="328"/>
        <v>6140.1</v>
      </c>
      <c r="R663" s="10">
        <f t="shared" si="328"/>
        <v>377.5</v>
      </c>
    </row>
    <row r="664" spans="1:18" ht="18.75">
      <c r="A664" s="42" t="s">
        <v>160</v>
      </c>
      <c r="B664" s="29">
        <v>546</v>
      </c>
      <c r="C664" s="15" t="s">
        <v>142</v>
      </c>
      <c r="D664" s="15" t="s">
        <v>124</v>
      </c>
      <c r="E664" s="15"/>
      <c r="F664" s="15"/>
      <c r="G664" s="10">
        <f>G665</f>
        <v>6681.900000000001</v>
      </c>
      <c r="H664" s="10">
        <f aca="true" t="shared" si="329" ref="H664:R664">H665</f>
        <v>300</v>
      </c>
      <c r="I664" s="10">
        <f t="shared" si="329"/>
        <v>6004.400000000001</v>
      </c>
      <c r="J664" s="10">
        <f t="shared" si="329"/>
        <v>377.5</v>
      </c>
      <c r="K664" s="10">
        <f t="shared" si="329"/>
        <v>6433.1</v>
      </c>
      <c r="L664" s="10">
        <f t="shared" si="329"/>
        <v>0</v>
      </c>
      <c r="M664" s="10">
        <f t="shared" si="329"/>
        <v>6055.6</v>
      </c>
      <c r="N664" s="10">
        <f t="shared" si="329"/>
        <v>377.5</v>
      </c>
      <c r="O664" s="10">
        <f t="shared" si="329"/>
        <v>6517.6</v>
      </c>
      <c r="P664" s="10">
        <f t="shared" si="329"/>
        <v>0</v>
      </c>
      <c r="Q664" s="10">
        <f t="shared" si="329"/>
        <v>6140.1</v>
      </c>
      <c r="R664" s="10">
        <f t="shared" si="329"/>
        <v>377.5</v>
      </c>
    </row>
    <row r="665" spans="1:18" ht="45" customHeight="1">
      <c r="A665" s="42" t="s">
        <v>474</v>
      </c>
      <c r="B665" s="29">
        <v>546</v>
      </c>
      <c r="C665" s="15" t="s">
        <v>142</v>
      </c>
      <c r="D665" s="15" t="s">
        <v>124</v>
      </c>
      <c r="E665" s="15" t="s">
        <v>293</v>
      </c>
      <c r="F665" s="15"/>
      <c r="G665" s="10">
        <f>G666+G682+G687+G690+G677</f>
        <v>6681.900000000001</v>
      </c>
      <c r="H665" s="10">
        <f aca="true" t="shared" si="330" ref="H665:R665">H666+H682+H687+H690+H677</f>
        <v>300</v>
      </c>
      <c r="I665" s="10">
        <f t="shared" si="330"/>
        <v>6004.400000000001</v>
      </c>
      <c r="J665" s="10">
        <f t="shared" si="330"/>
        <v>377.5</v>
      </c>
      <c r="K665" s="10">
        <f t="shared" si="330"/>
        <v>6433.1</v>
      </c>
      <c r="L665" s="10">
        <f t="shared" si="330"/>
        <v>0</v>
      </c>
      <c r="M665" s="10">
        <f t="shared" si="330"/>
        <v>6055.6</v>
      </c>
      <c r="N665" s="10">
        <f t="shared" si="330"/>
        <v>377.5</v>
      </c>
      <c r="O665" s="10">
        <f t="shared" si="330"/>
        <v>6517.6</v>
      </c>
      <c r="P665" s="10">
        <f t="shared" si="330"/>
        <v>0</v>
      </c>
      <c r="Q665" s="10">
        <f t="shared" si="330"/>
        <v>6140.1</v>
      </c>
      <c r="R665" s="10">
        <f t="shared" si="330"/>
        <v>377.5</v>
      </c>
    </row>
    <row r="666" spans="1:18" ht="18.75">
      <c r="A666" s="42" t="s">
        <v>0</v>
      </c>
      <c r="B666" s="29">
        <v>546</v>
      </c>
      <c r="C666" s="15" t="s">
        <v>142</v>
      </c>
      <c r="D666" s="15" t="s">
        <v>124</v>
      </c>
      <c r="E666" s="15" t="s">
        <v>1</v>
      </c>
      <c r="F666" s="15"/>
      <c r="G666" s="10">
        <f>G667+G669+G671+G673+G675</f>
        <v>6172.3</v>
      </c>
      <c r="H666" s="10">
        <f aca="true" t="shared" si="331" ref="H666:R666">H667+H669+H671+H673+H675</f>
        <v>300</v>
      </c>
      <c r="I666" s="10">
        <f t="shared" si="331"/>
        <v>5732.3</v>
      </c>
      <c r="J666" s="10">
        <f t="shared" si="331"/>
        <v>140</v>
      </c>
      <c r="K666" s="10">
        <f t="shared" si="331"/>
        <v>5923.5</v>
      </c>
      <c r="L666" s="10">
        <f t="shared" si="331"/>
        <v>0</v>
      </c>
      <c r="M666" s="10">
        <f t="shared" si="331"/>
        <v>5783.5</v>
      </c>
      <c r="N666" s="10">
        <f t="shared" si="331"/>
        <v>140</v>
      </c>
      <c r="O666" s="10">
        <f t="shared" si="331"/>
        <v>6008</v>
      </c>
      <c r="P666" s="10">
        <f t="shared" si="331"/>
        <v>0</v>
      </c>
      <c r="Q666" s="10">
        <f t="shared" si="331"/>
        <v>5868</v>
      </c>
      <c r="R666" s="10">
        <f t="shared" si="331"/>
        <v>140</v>
      </c>
    </row>
    <row r="667" spans="1:18" ht="37.5">
      <c r="A667" s="42" t="s">
        <v>358</v>
      </c>
      <c r="B667" s="29">
        <v>546</v>
      </c>
      <c r="C667" s="15" t="s">
        <v>142</v>
      </c>
      <c r="D667" s="15" t="s">
        <v>124</v>
      </c>
      <c r="E667" s="15" t="s">
        <v>3</v>
      </c>
      <c r="F667" s="15"/>
      <c r="G667" s="10">
        <f>G668</f>
        <v>4511.2</v>
      </c>
      <c r="H667" s="10">
        <f aca="true" t="shared" si="332" ref="H667:R667">H668</f>
        <v>0</v>
      </c>
      <c r="I667" s="10">
        <f t="shared" si="332"/>
        <v>4511.2</v>
      </c>
      <c r="J667" s="10">
        <f t="shared" si="332"/>
        <v>0</v>
      </c>
      <c r="K667" s="10">
        <f t="shared" si="332"/>
        <v>4595.7</v>
      </c>
      <c r="L667" s="10">
        <f t="shared" si="332"/>
        <v>0</v>
      </c>
      <c r="M667" s="10">
        <f t="shared" si="332"/>
        <v>4595.7</v>
      </c>
      <c r="N667" s="10">
        <f t="shared" si="332"/>
        <v>0</v>
      </c>
      <c r="O667" s="10">
        <f t="shared" si="332"/>
        <v>4680.2</v>
      </c>
      <c r="P667" s="10">
        <f t="shared" si="332"/>
        <v>0</v>
      </c>
      <c r="Q667" s="10">
        <f t="shared" si="332"/>
        <v>4680.2</v>
      </c>
      <c r="R667" s="10">
        <f t="shared" si="332"/>
        <v>0</v>
      </c>
    </row>
    <row r="668" spans="1:18" ht="18.75">
      <c r="A668" s="42" t="s">
        <v>190</v>
      </c>
      <c r="B668" s="29">
        <v>546</v>
      </c>
      <c r="C668" s="15" t="s">
        <v>142</v>
      </c>
      <c r="D668" s="15" t="s">
        <v>124</v>
      </c>
      <c r="E668" s="15" t="s">
        <v>3</v>
      </c>
      <c r="F668" s="15" t="s">
        <v>189</v>
      </c>
      <c r="G668" s="10">
        <f>H668+I668+J668</f>
        <v>4511.2</v>
      </c>
      <c r="H668" s="10"/>
      <c r="I668" s="10">
        <v>4511.2</v>
      </c>
      <c r="J668" s="10"/>
      <c r="K668" s="10">
        <f>L668+M668+N668</f>
        <v>4595.7</v>
      </c>
      <c r="L668" s="10"/>
      <c r="M668" s="10">
        <v>4595.7</v>
      </c>
      <c r="N668" s="10"/>
      <c r="O668" s="10">
        <f>P668+Q668+R668</f>
        <v>4680.2</v>
      </c>
      <c r="P668" s="86"/>
      <c r="Q668" s="86">
        <v>4680.2</v>
      </c>
      <c r="R668" s="86"/>
    </row>
    <row r="669" spans="1:18" ht="18.75">
      <c r="A669" s="42" t="s">
        <v>475</v>
      </c>
      <c r="B669" s="29">
        <v>546</v>
      </c>
      <c r="C669" s="15" t="s">
        <v>142</v>
      </c>
      <c r="D669" s="15" t="s">
        <v>124</v>
      </c>
      <c r="E669" s="15" t="s">
        <v>2</v>
      </c>
      <c r="F669" s="15"/>
      <c r="G669" s="10">
        <f>G670</f>
        <v>60</v>
      </c>
      <c r="H669" s="10">
        <f aca="true" t="shared" si="333" ref="H669:R669">H670</f>
        <v>0</v>
      </c>
      <c r="I669" s="10">
        <f t="shared" si="333"/>
        <v>60</v>
      </c>
      <c r="J669" s="10">
        <f t="shared" si="333"/>
        <v>0</v>
      </c>
      <c r="K669" s="10">
        <f t="shared" si="333"/>
        <v>60</v>
      </c>
      <c r="L669" s="10">
        <f t="shared" si="333"/>
        <v>0</v>
      </c>
      <c r="M669" s="10">
        <f t="shared" si="333"/>
        <v>60</v>
      </c>
      <c r="N669" s="10">
        <f t="shared" si="333"/>
        <v>0</v>
      </c>
      <c r="O669" s="10">
        <f t="shared" si="333"/>
        <v>60</v>
      </c>
      <c r="P669" s="10">
        <f t="shared" si="333"/>
        <v>0</v>
      </c>
      <c r="Q669" s="10">
        <f t="shared" si="333"/>
        <v>60</v>
      </c>
      <c r="R669" s="10">
        <f t="shared" si="333"/>
        <v>0</v>
      </c>
    </row>
    <row r="670" spans="1:18" ht="18.75">
      <c r="A670" s="42" t="s">
        <v>190</v>
      </c>
      <c r="B670" s="29">
        <v>546</v>
      </c>
      <c r="C670" s="15" t="s">
        <v>142</v>
      </c>
      <c r="D670" s="15" t="s">
        <v>124</v>
      </c>
      <c r="E670" s="15" t="s">
        <v>2</v>
      </c>
      <c r="F670" s="15" t="s">
        <v>189</v>
      </c>
      <c r="G670" s="10">
        <f>H670+I670+J670</f>
        <v>60</v>
      </c>
      <c r="H670" s="10"/>
      <c r="I670" s="10">
        <v>60</v>
      </c>
      <c r="J670" s="10"/>
      <c r="K670" s="10">
        <f>L670+M670+N670</f>
        <v>60</v>
      </c>
      <c r="L670" s="10"/>
      <c r="M670" s="10">
        <v>60</v>
      </c>
      <c r="N670" s="10"/>
      <c r="O670" s="10">
        <f>P670+Q670+R670</f>
        <v>60</v>
      </c>
      <c r="P670" s="18"/>
      <c r="Q670" s="18">
        <v>60</v>
      </c>
      <c r="R670" s="18"/>
    </row>
    <row r="671" spans="1:18" ht="82.5" customHeight="1">
      <c r="A671" s="42" t="s">
        <v>340</v>
      </c>
      <c r="B671" s="29">
        <v>546</v>
      </c>
      <c r="C671" s="15" t="s">
        <v>142</v>
      </c>
      <c r="D671" s="15" t="s">
        <v>124</v>
      </c>
      <c r="E671" s="15" t="s">
        <v>82</v>
      </c>
      <c r="F671" s="15"/>
      <c r="G671" s="10">
        <f>G672</f>
        <v>140</v>
      </c>
      <c r="H671" s="10">
        <f aca="true" t="shared" si="334" ref="H671:R671">H672</f>
        <v>0</v>
      </c>
      <c r="I671" s="10">
        <f t="shared" si="334"/>
        <v>0</v>
      </c>
      <c r="J671" s="10">
        <f t="shared" si="334"/>
        <v>140</v>
      </c>
      <c r="K671" s="10">
        <f t="shared" si="334"/>
        <v>140</v>
      </c>
      <c r="L671" s="10">
        <f t="shared" si="334"/>
        <v>0</v>
      </c>
      <c r="M671" s="10">
        <f t="shared" si="334"/>
        <v>0</v>
      </c>
      <c r="N671" s="10">
        <f t="shared" si="334"/>
        <v>140</v>
      </c>
      <c r="O671" s="10">
        <f t="shared" si="334"/>
        <v>140</v>
      </c>
      <c r="P671" s="10">
        <f t="shared" si="334"/>
        <v>0</v>
      </c>
      <c r="Q671" s="10">
        <f t="shared" si="334"/>
        <v>0</v>
      </c>
      <c r="R671" s="10">
        <f t="shared" si="334"/>
        <v>140</v>
      </c>
    </row>
    <row r="672" spans="1:18" ht="18.75">
      <c r="A672" s="42" t="s">
        <v>190</v>
      </c>
      <c r="B672" s="29">
        <v>546</v>
      </c>
      <c r="C672" s="15" t="s">
        <v>142</v>
      </c>
      <c r="D672" s="15" t="s">
        <v>124</v>
      </c>
      <c r="E672" s="15" t="s">
        <v>82</v>
      </c>
      <c r="F672" s="15" t="s">
        <v>189</v>
      </c>
      <c r="G672" s="10">
        <f>H672+I672+J672</f>
        <v>140</v>
      </c>
      <c r="H672" s="10"/>
      <c r="I672" s="10"/>
      <c r="J672" s="10">
        <v>140</v>
      </c>
      <c r="K672" s="10">
        <f>L672+M672+N672</f>
        <v>140</v>
      </c>
      <c r="L672" s="10"/>
      <c r="M672" s="10"/>
      <c r="N672" s="10">
        <v>140</v>
      </c>
      <c r="O672" s="10">
        <f>P672+Q672+R672</f>
        <v>140</v>
      </c>
      <c r="P672" s="10"/>
      <c r="Q672" s="10"/>
      <c r="R672" s="10">
        <v>140</v>
      </c>
    </row>
    <row r="673" spans="1:18" ht="56.25">
      <c r="A673" s="45" t="s">
        <v>455</v>
      </c>
      <c r="B673" s="29">
        <v>546</v>
      </c>
      <c r="C673" s="15" t="s">
        <v>142</v>
      </c>
      <c r="D673" s="15" t="s">
        <v>124</v>
      </c>
      <c r="E673" s="15" t="s">
        <v>465</v>
      </c>
      <c r="F673" s="15"/>
      <c r="G673" s="10">
        <f>G674</f>
        <v>1127.8</v>
      </c>
      <c r="H673" s="10">
        <f aca="true" t="shared" si="335" ref="H673:R673">H674</f>
        <v>0</v>
      </c>
      <c r="I673" s="10">
        <f t="shared" si="335"/>
        <v>1127.8</v>
      </c>
      <c r="J673" s="10">
        <f t="shared" si="335"/>
        <v>0</v>
      </c>
      <c r="K673" s="10">
        <f t="shared" si="335"/>
        <v>1127.8</v>
      </c>
      <c r="L673" s="10">
        <f t="shared" si="335"/>
        <v>0</v>
      </c>
      <c r="M673" s="10">
        <f t="shared" si="335"/>
        <v>1127.8</v>
      </c>
      <c r="N673" s="10">
        <f t="shared" si="335"/>
        <v>0</v>
      </c>
      <c r="O673" s="10">
        <f t="shared" si="335"/>
        <v>1127.8</v>
      </c>
      <c r="P673" s="10">
        <f t="shared" si="335"/>
        <v>0</v>
      </c>
      <c r="Q673" s="10">
        <f t="shared" si="335"/>
        <v>1127.8</v>
      </c>
      <c r="R673" s="10">
        <f t="shared" si="335"/>
        <v>0</v>
      </c>
    </row>
    <row r="674" spans="1:18" ht="18.75">
      <c r="A674" s="42" t="s">
        <v>190</v>
      </c>
      <c r="B674" s="29">
        <v>546</v>
      </c>
      <c r="C674" s="15" t="s">
        <v>142</v>
      </c>
      <c r="D674" s="15" t="s">
        <v>124</v>
      </c>
      <c r="E674" s="15" t="s">
        <v>465</v>
      </c>
      <c r="F674" s="15" t="s">
        <v>189</v>
      </c>
      <c r="G674" s="10">
        <f>H674+I674+J674</f>
        <v>1127.8</v>
      </c>
      <c r="H674" s="10"/>
      <c r="I674" s="10">
        <v>1127.8</v>
      </c>
      <c r="J674" s="10"/>
      <c r="K674" s="10">
        <f>L674+M674+N674</f>
        <v>1127.8</v>
      </c>
      <c r="L674" s="10"/>
      <c r="M674" s="10">
        <v>1127.8</v>
      </c>
      <c r="N674" s="10"/>
      <c r="O674" s="10">
        <f>P674+Q674+R674</f>
        <v>1127.8</v>
      </c>
      <c r="P674" s="86"/>
      <c r="Q674" s="86">
        <v>1127.8</v>
      </c>
      <c r="R674" s="86"/>
    </row>
    <row r="675" spans="1:18" ht="56.25">
      <c r="A675" s="42" t="s">
        <v>630</v>
      </c>
      <c r="B675" s="29">
        <v>546</v>
      </c>
      <c r="C675" s="15" t="s">
        <v>142</v>
      </c>
      <c r="D675" s="15" t="s">
        <v>124</v>
      </c>
      <c r="E675" s="15" t="s">
        <v>629</v>
      </c>
      <c r="F675" s="15"/>
      <c r="G675" s="10">
        <f>G676</f>
        <v>333.3</v>
      </c>
      <c r="H675" s="10">
        <f aca="true" t="shared" si="336" ref="H675:R675">H676</f>
        <v>300</v>
      </c>
      <c r="I675" s="10">
        <f t="shared" si="336"/>
        <v>33.3</v>
      </c>
      <c r="J675" s="10">
        <f t="shared" si="336"/>
        <v>0</v>
      </c>
      <c r="K675" s="10">
        <f t="shared" si="336"/>
        <v>0</v>
      </c>
      <c r="L675" s="10">
        <f t="shared" si="336"/>
        <v>0</v>
      </c>
      <c r="M675" s="10">
        <f t="shared" si="336"/>
        <v>0</v>
      </c>
      <c r="N675" s="10">
        <f t="shared" si="336"/>
        <v>0</v>
      </c>
      <c r="O675" s="10">
        <f t="shared" si="336"/>
        <v>0</v>
      </c>
      <c r="P675" s="10">
        <f t="shared" si="336"/>
        <v>0</v>
      </c>
      <c r="Q675" s="10">
        <f t="shared" si="336"/>
        <v>0</v>
      </c>
      <c r="R675" s="10">
        <f t="shared" si="336"/>
        <v>0</v>
      </c>
    </row>
    <row r="676" spans="1:18" ht="18.75">
      <c r="A676" s="42" t="s">
        <v>190</v>
      </c>
      <c r="B676" s="29">
        <v>546</v>
      </c>
      <c r="C676" s="15" t="s">
        <v>142</v>
      </c>
      <c r="D676" s="15" t="s">
        <v>124</v>
      </c>
      <c r="E676" s="15" t="s">
        <v>629</v>
      </c>
      <c r="F676" s="15" t="s">
        <v>189</v>
      </c>
      <c r="G676" s="10">
        <f>H676+I676+J676</f>
        <v>333.3</v>
      </c>
      <c r="H676" s="10">
        <v>300</v>
      </c>
      <c r="I676" s="10">
        <v>33.3</v>
      </c>
      <c r="J676" s="10"/>
      <c r="K676" s="10">
        <f>L676+M676+N676</f>
        <v>0</v>
      </c>
      <c r="L676" s="10">
        <v>0</v>
      </c>
      <c r="M676" s="10"/>
      <c r="N676" s="10"/>
      <c r="O676" s="10">
        <f>P676+Q676+R676</f>
        <v>0</v>
      </c>
      <c r="P676" s="86">
        <v>0</v>
      </c>
      <c r="Q676" s="86"/>
      <c r="R676" s="86"/>
    </row>
    <row r="677" spans="1:18" ht="37.5">
      <c r="A677" s="42" t="s">
        <v>476</v>
      </c>
      <c r="B677" s="29">
        <v>546</v>
      </c>
      <c r="C677" s="15" t="s">
        <v>142</v>
      </c>
      <c r="D677" s="15" t="s">
        <v>124</v>
      </c>
      <c r="E677" s="15" t="s">
        <v>5</v>
      </c>
      <c r="F677" s="15"/>
      <c r="G677" s="10">
        <f>G678+G680</f>
        <v>50</v>
      </c>
      <c r="H677" s="10">
        <f aca="true" t="shared" si="337" ref="H677:R677">H678+H680</f>
        <v>0</v>
      </c>
      <c r="I677" s="10">
        <f t="shared" si="337"/>
        <v>30</v>
      </c>
      <c r="J677" s="10">
        <f t="shared" si="337"/>
        <v>20</v>
      </c>
      <c r="K677" s="10">
        <f t="shared" si="337"/>
        <v>50</v>
      </c>
      <c r="L677" s="10">
        <f t="shared" si="337"/>
        <v>0</v>
      </c>
      <c r="M677" s="10">
        <f t="shared" si="337"/>
        <v>30</v>
      </c>
      <c r="N677" s="10">
        <f t="shared" si="337"/>
        <v>20</v>
      </c>
      <c r="O677" s="10">
        <f t="shared" si="337"/>
        <v>50</v>
      </c>
      <c r="P677" s="10">
        <f t="shared" si="337"/>
        <v>0</v>
      </c>
      <c r="Q677" s="10">
        <f t="shared" si="337"/>
        <v>30</v>
      </c>
      <c r="R677" s="10">
        <f t="shared" si="337"/>
        <v>20</v>
      </c>
    </row>
    <row r="678" spans="1:18" ht="18.75">
      <c r="A678" s="42" t="s">
        <v>475</v>
      </c>
      <c r="B678" s="29">
        <v>546</v>
      </c>
      <c r="C678" s="15" t="s">
        <v>142</v>
      </c>
      <c r="D678" s="15" t="s">
        <v>124</v>
      </c>
      <c r="E678" s="15" t="s">
        <v>6</v>
      </c>
      <c r="F678" s="15"/>
      <c r="G678" s="10">
        <f>G679</f>
        <v>30</v>
      </c>
      <c r="H678" s="10">
        <f aca="true" t="shared" si="338" ref="H678:R678">H679</f>
        <v>0</v>
      </c>
      <c r="I678" s="10">
        <f t="shared" si="338"/>
        <v>30</v>
      </c>
      <c r="J678" s="10">
        <f t="shared" si="338"/>
        <v>0</v>
      </c>
      <c r="K678" s="10">
        <f t="shared" si="338"/>
        <v>30</v>
      </c>
      <c r="L678" s="10">
        <f t="shared" si="338"/>
        <v>0</v>
      </c>
      <c r="M678" s="10">
        <f t="shared" si="338"/>
        <v>30</v>
      </c>
      <c r="N678" s="10">
        <f t="shared" si="338"/>
        <v>0</v>
      </c>
      <c r="O678" s="10">
        <f t="shared" si="338"/>
        <v>30</v>
      </c>
      <c r="P678" s="10">
        <f t="shared" si="338"/>
        <v>0</v>
      </c>
      <c r="Q678" s="10">
        <f t="shared" si="338"/>
        <v>30</v>
      </c>
      <c r="R678" s="10">
        <f t="shared" si="338"/>
        <v>0</v>
      </c>
    </row>
    <row r="679" spans="1:18" ht="18.75">
      <c r="A679" s="42" t="s">
        <v>190</v>
      </c>
      <c r="B679" s="29">
        <v>546</v>
      </c>
      <c r="C679" s="15" t="s">
        <v>142</v>
      </c>
      <c r="D679" s="15" t="s">
        <v>124</v>
      </c>
      <c r="E679" s="15" t="s">
        <v>6</v>
      </c>
      <c r="F679" s="15" t="s">
        <v>189</v>
      </c>
      <c r="G679" s="10">
        <f>H679+I679+J679</f>
        <v>30</v>
      </c>
      <c r="H679" s="10"/>
      <c r="I679" s="10">
        <v>30</v>
      </c>
      <c r="J679" s="10"/>
      <c r="K679" s="10">
        <f>L679+M679+N679</f>
        <v>30</v>
      </c>
      <c r="L679" s="10"/>
      <c r="M679" s="10">
        <v>30</v>
      </c>
      <c r="N679" s="10"/>
      <c r="O679" s="10">
        <f>P679+Q679+R679</f>
        <v>30</v>
      </c>
      <c r="P679" s="86"/>
      <c r="Q679" s="86">
        <v>30</v>
      </c>
      <c r="R679" s="86"/>
    </row>
    <row r="680" spans="1:18" ht="77.25" customHeight="1">
      <c r="A680" s="42" t="s">
        <v>340</v>
      </c>
      <c r="B680" s="29">
        <v>546</v>
      </c>
      <c r="C680" s="15" t="s">
        <v>142</v>
      </c>
      <c r="D680" s="15" t="s">
        <v>124</v>
      </c>
      <c r="E680" s="15" t="s">
        <v>81</v>
      </c>
      <c r="F680" s="15"/>
      <c r="G680" s="10">
        <f>G681</f>
        <v>20</v>
      </c>
      <c r="H680" s="10">
        <f aca="true" t="shared" si="339" ref="H680:R680">H681</f>
        <v>0</v>
      </c>
      <c r="I680" s="10">
        <f t="shared" si="339"/>
        <v>0</v>
      </c>
      <c r="J680" s="10">
        <f t="shared" si="339"/>
        <v>20</v>
      </c>
      <c r="K680" s="10">
        <f t="shared" si="339"/>
        <v>20</v>
      </c>
      <c r="L680" s="10">
        <f t="shared" si="339"/>
        <v>0</v>
      </c>
      <c r="M680" s="10">
        <f t="shared" si="339"/>
        <v>0</v>
      </c>
      <c r="N680" s="10">
        <f t="shared" si="339"/>
        <v>20</v>
      </c>
      <c r="O680" s="10">
        <f t="shared" si="339"/>
        <v>20</v>
      </c>
      <c r="P680" s="10">
        <f t="shared" si="339"/>
        <v>0</v>
      </c>
      <c r="Q680" s="10">
        <f t="shared" si="339"/>
        <v>0</v>
      </c>
      <c r="R680" s="10">
        <f t="shared" si="339"/>
        <v>20</v>
      </c>
    </row>
    <row r="681" spans="1:18" ht="18.75">
      <c r="A681" s="42" t="s">
        <v>190</v>
      </c>
      <c r="B681" s="29">
        <v>546</v>
      </c>
      <c r="C681" s="15" t="s">
        <v>142</v>
      </c>
      <c r="D681" s="15" t="s">
        <v>124</v>
      </c>
      <c r="E681" s="15" t="s">
        <v>81</v>
      </c>
      <c r="F681" s="15" t="s">
        <v>189</v>
      </c>
      <c r="G681" s="10">
        <f>H681+I681+J681</f>
        <v>20</v>
      </c>
      <c r="H681" s="10"/>
      <c r="I681" s="10"/>
      <c r="J681" s="10">
        <v>20</v>
      </c>
      <c r="K681" s="10">
        <f>L681+M681+N681</f>
        <v>20</v>
      </c>
      <c r="L681" s="10"/>
      <c r="M681" s="10"/>
      <c r="N681" s="10">
        <v>20</v>
      </c>
      <c r="O681" s="10">
        <f>P681+Q681+R681</f>
        <v>20</v>
      </c>
      <c r="P681" s="86"/>
      <c r="Q681" s="86"/>
      <c r="R681" s="86">
        <v>20</v>
      </c>
    </row>
    <row r="682" spans="1:18" ht="18.75">
      <c r="A682" s="42" t="s">
        <v>4</v>
      </c>
      <c r="B682" s="29">
        <v>546</v>
      </c>
      <c r="C682" s="15" t="s">
        <v>142</v>
      </c>
      <c r="D682" s="15" t="s">
        <v>124</v>
      </c>
      <c r="E682" s="15" t="s">
        <v>7</v>
      </c>
      <c r="F682" s="15"/>
      <c r="G682" s="10">
        <f>G685+G683</f>
        <v>187.5</v>
      </c>
      <c r="H682" s="10">
        <f aca="true" t="shared" si="340" ref="H682:R682">H685+H683</f>
        <v>0</v>
      </c>
      <c r="I682" s="10">
        <f t="shared" si="340"/>
        <v>90</v>
      </c>
      <c r="J682" s="10">
        <f t="shared" si="340"/>
        <v>97.5</v>
      </c>
      <c r="K682" s="10">
        <f t="shared" si="340"/>
        <v>187.5</v>
      </c>
      <c r="L682" s="10">
        <f t="shared" si="340"/>
        <v>0</v>
      </c>
      <c r="M682" s="10">
        <f t="shared" si="340"/>
        <v>90</v>
      </c>
      <c r="N682" s="10">
        <f t="shared" si="340"/>
        <v>97.5</v>
      </c>
      <c r="O682" s="10">
        <f t="shared" si="340"/>
        <v>187.5</v>
      </c>
      <c r="P682" s="10">
        <f t="shared" si="340"/>
        <v>0</v>
      </c>
      <c r="Q682" s="10">
        <f t="shared" si="340"/>
        <v>90</v>
      </c>
      <c r="R682" s="10">
        <f t="shared" si="340"/>
        <v>97.5</v>
      </c>
    </row>
    <row r="683" spans="1:18" ht="18.75">
      <c r="A683" s="42" t="s">
        <v>475</v>
      </c>
      <c r="B683" s="29">
        <v>546</v>
      </c>
      <c r="C683" s="15" t="s">
        <v>142</v>
      </c>
      <c r="D683" s="15" t="s">
        <v>124</v>
      </c>
      <c r="E683" s="15" t="s">
        <v>8</v>
      </c>
      <c r="F683" s="15"/>
      <c r="G683" s="10">
        <f>G684</f>
        <v>90</v>
      </c>
      <c r="H683" s="10">
        <f aca="true" t="shared" si="341" ref="H683:R683">H684</f>
        <v>0</v>
      </c>
      <c r="I683" s="10">
        <f t="shared" si="341"/>
        <v>90</v>
      </c>
      <c r="J683" s="10">
        <f t="shared" si="341"/>
        <v>0</v>
      </c>
      <c r="K683" s="10">
        <f t="shared" si="341"/>
        <v>90</v>
      </c>
      <c r="L683" s="10">
        <f t="shared" si="341"/>
        <v>0</v>
      </c>
      <c r="M683" s="10">
        <f t="shared" si="341"/>
        <v>90</v>
      </c>
      <c r="N683" s="10">
        <f t="shared" si="341"/>
        <v>0</v>
      </c>
      <c r="O683" s="10">
        <f t="shared" si="341"/>
        <v>90</v>
      </c>
      <c r="P683" s="10">
        <f t="shared" si="341"/>
        <v>0</v>
      </c>
      <c r="Q683" s="10">
        <f t="shared" si="341"/>
        <v>90</v>
      </c>
      <c r="R683" s="10">
        <f t="shared" si="341"/>
        <v>0</v>
      </c>
    </row>
    <row r="684" spans="1:18" ht="18.75">
      <c r="A684" s="42" t="s">
        <v>190</v>
      </c>
      <c r="B684" s="29">
        <v>546</v>
      </c>
      <c r="C684" s="15" t="s">
        <v>142</v>
      </c>
      <c r="D684" s="15" t="s">
        <v>124</v>
      </c>
      <c r="E684" s="15" t="s">
        <v>8</v>
      </c>
      <c r="F684" s="15" t="s">
        <v>189</v>
      </c>
      <c r="G684" s="10">
        <f>H684+I684+J684</f>
        <v>90</v>
      </c>
      <c r="H684" s="10"/>
      <c r="I684" s="10">
        <v>90</v>
      </c>
      <c r="J684" s="10"/>
      <c r="K684" s="10">
        <f>L684+M684+N684</f>
        <v>90</v>
      </c>
      <c r="L684" s="10"/>
      <c r="M684" s="10">
        <v>90</v>
      </c>
      <c r="N684" s="10"/>
      <c r="O684" s="10">
        <f>P684+Q684+R684</f>
        <v>90</v>
      </c>
      <c r="P684" s="86"/>
      <c r="Q684" s="86">
        <v>90</v>
      </c>
      <c r="R684" s="86"/>
    </row>
    <row r="685" spans="1:18" ht="85.5" customHeight="1">
      <c r="A685" s="42" t="s">
        <v>340</v>
      </c>
      <c r="B685" s="29">
        <v>546</v>
      </c>
      <c r="C685" s="15" t="s">
        <v>142</v>
      </c>
      <c r="D685" s="15" t="s">
        <v>124</v>
      </c>
      <c r="E685" s="15" t="s">
        <v>477</v>
      </c>
      <c r="F685" s="15"/>
      <c r="G685" s="10">
        <f>G686</f>
        <v>97.5</v>
      </c>
      <c r="H685" s="10">
        <f aca="true" t="shared" si="342" ref="H685:R685">H686</f>
        <v>0</v>
      </c>
      <c r="I685" s="10">
        <f t="shared" si="342"/>
        <v>0</v>
      </c>
      <c r="J685" s="10">
        <f t="shared" si="342"/>
        <v>97.5</v>
      </c>
      <c r="K685" s="10">
        <f t="shared" si="342"/>
        <v>97.5</v>
      </c>
      <c r="L685" s="10">
        <f t="shared" si="342"/>
        <v>0</v>
      </c>
      <c r="M685" s="10">
        <f t="shared" si="342"/>
        <v>0</v>
      </c>
      <c r="N685" s="10">
        <f t="shared" si="342"/>
        <v>97.5</v>
      </c>
      <c r="O685" s="10">
        <f t="shared" si="342"/>
        <v>97.5</v>
      </c>
      <c r="P685" s="10">
        <f t="shared" si="342"/>
        <v>0</v>
      </c>
      <c r="Q685" s="10">
        <f t="shared" si="342"/>
        <v>0</v>
      </c>
      <c r="R685" s="10">
        <f t="shared" si="342"/>
        <v>97.5</v>
      </c>
    </row>
    <row r="686" spans="1:18" ht="18.75">
      <c r="A686" s="42" t="s">
        <v>190</v>
      </c>
      <c r="B686" s="29">
        <v>546</v>
      </c>
      <c r="C686" s="15" t="s">
        <v>142</v>
      </c>
      <c r="D686" s="15" t="s">
        <v>124</v>
      </c>
      <c r="E686" s="15" t="s">
        <v>477</v>
      </c>
      <c r="F686" s="15" t="s">
        <v>189</v>
      </c>
      <c r="G686" s="10">
        <f>H686+I686+J686</f>
        <v>97.5</v>
      </c>
      <c r="H686" s="10"/>
      <c r="I686" s="10"/>
      <c r="J686" s="10">
        <v>97.5</v>
      </c>
      <c r="K686" s="10">
        <f>L686+M686+N686</f>
        <v>97.5</v>
      </c>
      <c r="L686" s="10"/>
      <c r="M686" s="10"/>
      <c r="N686" s="10">
        <v>97.5</v>
      </c>
      <c r="O686" s="10">
        <f>P686+Q686+R686</f>
        <v>97.5</v>
      </c>
      <c r="P686" s="10"/>
      <c r="Q686" s="10"/>
      <c r="R686" s="10">
        <v>97.5</v>
      </c>
    </row>
    <row r="687" spans="1:18" ht="37.5">
      <c r="A687" s="42" t="s">
        <v>479</v>
      </c>
      <c r="B687" s="29">
        <v>546</v>
      </c>
      <c r="C687" s="15" t="s">
        <v>142</v>
      </c>
      <c r="D687" s="15" t="s">
        <v>124</v>
      </c>
      <c r="E687" s="15" t="s">
        <v>80</v>
      </c>
      <c r="F687" s="15"/>
      <c r="G687" s="10">
        <f>G688</f>
        <v>152.1</v>
      </c>
      <c r="H687" s="10">
        <f aca="true" t="shared" si="343" ref="H687:R688">H688</f>
        <v>0</v>
      </c>
      <c r="I687" s="10">
        <f t="shared" si="343"/>
        <v>152.1</v>
      </c>
      <c r="J687" s="10">
        <f t="shared" si="343"/>
        <v>0</v>
      </c>
      <c r="K687" s="10">
        <f t="shared" si="343"/>
        <v>152.1</v>
      </c>
      <c r="L687" s="10">
        <f t="shared" si="343"/>
        <v>0</v>
      </c>
      <c r="M687" s="10">
        <f t="shared" si="343"/>
        <v>152.1</v>
      </c>
      <c r="N687" s="10">
        <f t="shared" si="343"/>
        <v>0</v>
      </c>
      <c r="O687" s="10">
        <f t="shared" si="343"/>
        <v>152.1</v>
      </c>
      <c r="P687" s="10">
        <f t="shared" si="343"/>
        <v>0</v>
      </c>
      <c r="Q687" s="10">
        <f t="shared" si="343"/>
        <v>152.1</v>
      </c>
      <c r="R687" s="10">
        <f t="shared" si="343"/>
        <v>0</v>
      </c>
    </row>
    <row r="688" spans="1:18" ht="18.75">
      <c r="A688" s="42" t="s">
        <v>475</v>
      </c>
      <c r="B688" s="29">
        <v>546</v>
      </c>
      <c r="C688" s="15" t="s">
        <v>142</v>
      </c>
      <c r="D688" s="15" t="s">
        <v>124</v>
      </c>
      <c r="E688" s="15" t="s">
        <v>478</v>
      </c>
      <c r="F688" s="15"/>
      <c r="G688" s="10">
        <f>G689</f>
        <v>152.1</v>
      </c>
      <c r="H688" s="10">
        <f t="shared" si="343"/>
        <v>0</v>
      </c>
      <c r="I688" s="10">
        <f t="shared" si="343"/>
        <v>152.1</v>
      </c>
      <c r="J688" s="10">
        <f t="shared" si="343"/>
        <v>0</v>
      </c>
      <c r="K688" s="10">
        <f t="shared" si="343"/>
        <v>152.1</v>
      </c>
      <c r="L688" s="10">
        <f t="shared" si="343"/>
        <v>0</v>
      </c>
      <c r="M688" s="10">
        <f t="shared" si="343"/>
        <v>152.1</v>
      </c>
      <c r="N688" s="10">
        <f t="shared" si="343"/>
        <v>0</v>
      </c>
      <c r="O688" s="10">
        <f t="shared" si="343"/>
        <v>152.1</v>
      </c>
      <c r="P688" s="10">
        <f t="shared" si="343"/>
        <v>0</v>
      </c>
      <c r="Q688" s="10">
        <f t="shared" si="343"/>
        <v>152.1</v>
      </c>
      <c r="R688" s="10">
        <f t="shared" si="343"/>
        <v>0</v>
      </c>
    </row>
    <row r="689" spans="1:18" ht="37.5">
      <c r="A689" s="42" t="s">
        <v>92</v>
      </c>
      <c r="B689" s="29">
        <v>546</v>
      </c>
      <c r="C689" s="15" t="s">
        <v>142</v>
      </c>
      <c r="D689" s="15" t="s">
        <v>124</v>
      </c>
      <c r="E689" s="15" t="s">
        <v>478</v>
      </c>
      <c r="F689" s="15" t="s">
        <v>177</v>
      </c>
      <c r="G689" s="10">
        <f>H689+I689+J689</f>
        <v>152.1</v>
      </c>
      <c r="H689" s="10"/>
      <c r="I689" s="10">
        <v>152.1</v>
      </c>
      <c r="J689" s="10"/>
      <c r="K689" s="10">
        <f>L689+M689+N689</f>
        <v>152.1</v>
      </c>
      <c r="L689" s="10"/>
      <c r="M689" s="10">
        <v>152.1</v>
      </c>
      <c r="N689" s="10"/>
      <c r="O689" s="10">
        <f>P689+Q689+R689</f>
        <v>152.1</v>
      </c>
      <c r="P689" s="86"/>
      <c r="Q689" s="86">
        <v>152.1</v>
      </c>
      <c r="R689" s="86"/>
    </row>
    <row r="690" spans="1:18" ht="37.5">
      <c r="A690" s="42" t="s">
        <v>79</v>
      </c>
      <c r="B690" s="29">
        <v>546</v>
      </c>
      <c r="C690" s="15" t="s">
        <v>142</v>
      </c>
      <c r="D690" s="15" t="s">
        <v>124</v>
      </c>
      <c r="E690" s="15" t="s">
        <v>480</v>
      </c>
      <c r="F690" s="15"/>
      <c r="G690" s="10">
        <f>G691+G693</f>
        <v>120</v>
      </c>
      <c r="H690" s="10">
        <f aca="true" t="shared" si="344" ref="H690:R690">H691+H693</f>
        <v>0</v>
      </c>
      <c r="I690" s="10">
        <f t="shared" si="344"/>
        <v>0</v>
      </c>
      <c r="J690" s="10">
        <f t="shared" si="344"/>
        <v>120</v>
      </c>
      <c r="K690" s="10">
        <f t="shared" si="344"/>
        <v>120</v>
      </c>
      <c r="L690" s="10">
        <f t="shared" si="344"/>
        <v>0</v>
      </c>
      <c r="M690" s="10">
        <f t="shared" si="344"/>
        <v>0</v>
      </c>
      <c r="N690" s="10">
        <f t="shared" si="344"/>
        <v>120</v>
      </c>
      <c r="O690" s="10">
        <f t="shared" si="344"/>
        <v>120</v>
      </c>
      <c r="P690" s="10">
        <f t="shared" si="344"/>
        <v>0</v>
      </c>
      <c r="Q690" s="10">
        <f t="shared" si="344"/>
        <v>0</v>
      </c>
      <c r="R690" s="10">
        <f t="shared" si="344"/>
        <v>120</v>
      </c>
    </row>
    <row r="691" spans="1:18" ht="78.75" customHeight="1">
      <c r="A691" s="42" t="s">
        <v>340</v>
      </c>
      <c r="B691" s="29">
        <v>546</v>
      </c>
      <c r="C691" s="15" t="s">
        <v>142</v>
      </c>
      <c r="D691" s="15" t="s">
        <v>124</v>
      </c>
      <c r="E691" s="15" t="s">
        <v>481</v>
      </c>
      <c r="F691" s="15"/>
      <c r="G691" s="10">
        <f>G692</f>
        <v>120</v>
      </c>
      <c r="H691" s="10">
        <f aca="true" t="shared" si="345" ref="H691:R691">H692</f>
        <v>0</v>
      </c>
      <c r="I691" s="10">
        <f t="shared" si="345"/>
        <v>0</v>
      </c>
      <c r="J691" s="10">
        <f t="shared" si="345"/>
        <v>120</v>
      </c>
      <c r="K691" s="10">
        <f t="shared" si="345"/>
        <v>120</v>
      </c>
      <c r="L691" s="10">
        <f t="shared" si="345"/>
        <v>0</v>
      </c>
      <c r="M691" s="10">
        <f t="shared" si="345"/>
        <v>0</v>
      </c>
      <c r="N691" s="10">
        <f t="shared" si="345"/>
        <v>120</v>
      </c>
      <c r="O691" s="10">
        <f t="shared" si="345"/>
        <v>120</v>
      </c>
      <c r="P691" s="10">
        <f t="shared" si="345"/>
        <v>0</v>
      </c>
      <c r="Q691" s="10">
        <f t="shared" si="345"/>
        <v>0</v>
      </c>
      <c r="R691" s="10">
        <f t="shared" si="345"/>
        <v>120</v>
      </c>
    </row>
    <row r="692" spans="1:18" ht="18.75">
      <c r="A692" s="42" t="s">
        <v>190</v>
      </c>
      <c r="B692" s="29">
        <v>546</v>
      </c>
      <c r="C692" s="15" t="s">
        <v>142</v>
      </c>
      <c r="D692" s="15" t="s">
        <v>124</v>
      </c>
      <c r="E692" s="15" t="s">
        <v>481</v>
      </c>
      <c r="F692" s="15" t="s">
        <v>189</v>
      </c>
      <c r="G692" s="10">
        <f>H692+I692+J692</f>
        <v>120</v>
      </c>
      <c r="H692" s="10"/>
      <c r="I692" s="10"/>
      <c r="J692" s="10">
        <v>120</v>
      </c>
      <c r="K692" s="10">
        <f>L692+M692+N692</f>
        <v>120</v>
      </c>
      <c r="L692" s="10"/>
      <c r="M692" s="10"/>
      <c r="N692" s="10">
        <v>120</v>
      </c>
      <c r="O692" s="10">
        <f>P692+Q692+R692</f>
        <v>120</v>
      </c>
      <c r="P692" s="86"/>
      <c r="Q692" s="10"/>
      <c r="R692" s="86">
        <v>120</v>
      </c>
    </row>
    <row r="693" spans="1:18" ht="63.75" customHeight="1">
      <c r="A693" s="45" t="s">
        <v>598</v>
      </c>
      <c r="B693" s="29">
        <v>546</v>
      </c>
      <c r="C693" s="15" t="s">
        <v>142</v>
      </c>
      <c r="D693" s="15" t="s">
        <v>124</v>
      </c>
      <c r="E693" s="35" t="s">
        <v>599</v>
      </c>
      <c r="F693" s="15"/>
      <c r="G693" s="10">
        <f>G694</f>
        <v>0</v>
      </c>
      <c r="H693" s="10">
        <f aca="true" t="shared" si="346" ref="H693:R693">H694</f>
        <v>0</v>
      </c>
      <c r="I693" s="10">
        <f t="shared" si="346"/>
        <v>0</v>
      </c>
      <c r="J693" s="10">
        <f t="shared" si="346"/>
        <v>0</v>
      </c>
      <c r="K693" s="10">
        <f t="shared" si="346"/>
        <v>0</v>
      </c>
      <c r="L693" s="10">
        <f t="shared" si="346"/>
        <v>0</v>
      </c>
      <c r="M693" s="10">
        <f t="shared" si="346"/>
        <v>0</v>
      </c>
      <c r="N693" s="10">
        <f t="shared" si="346"/>
        <v>0</v>
      </c>
      <c r="O693" s="10">
        <f t="shared" si="346"/>
        <v>0</v>
      </c>
      <c r="P693" s="10">
        <f t="shared" si="346"/>
        <v>0</v>
      </c>
      <c r="Q693" s="10">
        <f t="shared" si="346"/>
        <v>0</v>
      </c>
      <c r="R693" s="10">
        <f t="shared" si="346"/>
        <v>0</v>
      </c>
    </row>
    <row r="694" spans="1:18" ht="37.5">
      <c r="A694" s="42" t="s">
        <v>92</v>
      </c>
      <c r="B694" s="29">
        <v>546</v>
      </c>
      <c r="C694" s="15" t="s">
        <v>142</v>
      </c>
      <c r="D694" s="15" t="s">
        <v>124</v>
      </c>
      <c r="E694" s="53" t="s">
        <v>599</v>
      </c>
      <c r="F694" s="15" t="s">
        <v>177</v>
      </c>
      <c r="G694" s="10">
        <f>H694+I694+J694</f>
        <v>0</v>
      </c>
      <c r="H694" s="10"/>
      <c r="I694" s="10"/>
      <c r="J694" s="10"/>
      <c r="K694" s="10">
        <f>L694+M694+N694</f>
        <v>0</v>
      </c>
      <c r="L694" s="10"/>
      <c r="M694" s="10"/>
      <c r="N694" s="10"/>
      <c r="O694" s="10">
        <f>P694+Q694+R694</f>
        <v>0</v>
      </c>
      <c r="P694" s="10"/>
      <c r="Q694" s="10"/>
      <c r="R694" s="93"/>
    </row>
    <row r="695" spans="1:18" ht="27" customHeight="1">
      <c r="A695" s="43" t="s">
        <v>196</v>
      </c>
      <c r="B695" s="131">
        <v>547</v>
      </c>
      <c r="C695" s="131"/>
      <c r="D695" s="131"/>
      <c r="E695" s="131"/>
      <c r="F695" s="131"/>
      <c r="G695" s="13">
        <f>G696</f>
        <v>3631</v>
      </c>
      <c r="H695" s="13">
        <f aca="true" t="shared" si="347" ref="H695:R695">H696</f>
        <v>0</v>
      </c>
      <c r="I695" s="13">
        <f t="shared" si="347"/>
        <v>3306.3</v>
      </c>
      <c r="J695" s="13">
        <f t="shared" si="347"/>
        <v>324.70000000000005</v>
      </c>
      <c r="K695" s="13">
        <f t="shared" si="347"/>
        <v>3631</v>
      </c>
      <c r="L695" s="13">
        <f t="shared" si="347"/>
        <v>0</v>
      </c>
      <c r="M695" s="13">
        <f t="shared" si="347"/>
        <v>3306.3</v>
      </c>
      <c r="N695" s="13">
        <f t="shared" si="347"/>
        <v>324.70000000000005</v>
      </c>
      <c r="O695" s="13">
        <f t="shared" si="347"/>
        <v>3631</v>
      </c>
      <c r="P695" s="13">
        <f t="shared" si="347"/>
        <v>0</v>
      </c>
      <c r="Q695" s="13">
        <f t="shared" si="347"/>
        <v>3306.3</v>
      </c>
      <c r="R695" s="13">
        <f t="shared" si="347"/>
        <v>324.70000000000005</v>
      </c>
    </row>
    <row r="696" spans="1:18" ht="18.75">
      <c r="A696" s="42" t="s">
        <v>213</v>
      </c>
      <c r="B696" s="29">
        <v>547</v>
      </c>
      <c r="C696" s="15" t="s">
        <v>120</v>
      </c>
      <c r="D696" s="15" t="s">
        <v>400</v>
      </c>
      <c r="E696" s="29"/>
      <c r="F696" s="29"/>
      <c r="G696" s="10">
        <f>G697+G704</f>
        <v>3631</v>
      </c>
      <c r="H696" s="10">
        <f aca="true" t="shared" si="348" ref="H696:R696">H697+H704</f>
        <v>0</v>
      </c>
      <c r="I696" s="10">
        <f t="shared" si="348"/>
        <v>3306.3</v>
      </c>
      <c r="J696" s="10">
        <f t="shared" si="348"/>
        <v>324.70000000000005</v>
      </c>
      <c r="K696" s="10">
        <f t="shared" si="348"/>
        <v>3631</v>
      </c>
      <c r="L696" s="10">
        <f t="shared" si="348"/>
        <v>0</v>
      </c>
      <c r="M696" s="10">
        <f t="shared" si="348"/>
        <v>3306.3</v>
      </c>
      <c r="N696" s="10">
        <f t="shared" si="348"/>
        <v>324.70000000000005</v>
      </c>
      <c r="O696" s="10">
        <f t="shared" si="348"/>
        <v>3631</v>
      </c>
      <c r="P696" s="10">
        <f t="shared" si="348"/>
        <v>0</v>
      </c>
      <c r="Q696" s="10">
        <f t="shared" si="348"/>
        <v>3306.3</v>
      </c>
      <c r="R696" s="10">
        <f t="shared" si="348"/>
        <v>324.70000000000005</v>
      </c>
    </row>
    <row r="697" spans="1:18" ht="37.5">
      <c r="A697" s="42" t="s">
        <v>100</v>
      </c>
      <c r="B697" s="15" t="s">
        <v>308</v>
      </c>
      <c r="C697" s="15" t="s">
        <v>120</v>
      </c>
      <c r="D697" s="15" t="s">
        <v>124</v>
      </c>
      <c r="E697" s="15"/>
      <c r="F697" s="29"/>
      <c r="G697" s="10">
        <f>G698</f>
        <v>1576.1</v>
      </c>
      <c r="H697" s="10">
        <f aca="true" t="shared" si="349" ref="H697:R697">H698</f>
        <v>0</v>
      </c>
      <c r="I697" s="10">
        <f t="shared" si="349"/>
        <v>1576.1</v>
      </c>
      <c r="J697" s="10">
        <f t="shared" si="349"/>
        <v>0</v>
      </c>
      <c r="K697" s="10">
        <f t="shared" si="349"/>
        <v>1576.1</v>
      </c>
      <c r="L697" s="10">
        <f t="shared" si="349"/>
        <v>0</v>
      </c>
      <c r="M697" s="10">
        <f t="shared" si="349"/>
        <v>1576.1</v>
      </c>
      <c r="N697" s="10">
        <f t="shared" si="349"/>
        <v>0</v>
      </c>
      <c r="O697" s="10">
        <f t="shared" si="349"/>
        <v>1576.1</v>
      </c>
      <c r="P697" s="10">
        <f t="shared" si="349"/>
        <v>0</v>
      </c>
      <c r="Q697" s="10">
        <f t="shared" si="349"/>
        <v>1576.1</v>
      </c>
      <c r="R697" s="10">
        <f t="shared" si="349"/>
        <v>0</v>
      </c>
    </row>
    <row r="698" spans="1:18" ht="18.75">
      <c r="A698" s="42" t="s">
        <v>209</v>
      </c>
      <c r="B698" s="15">
        <v>547</v>
      </c>
      <c r="C698" s="15" t="s">
        <v>120</v>
      </c>
      <c r="D698" s="15" t="s">
        <v>124</v>
      </c>
      <c r="E698" s="15" t="s">
        <v>240</v>
      </c>
      <c r="F698" s="29"/>
      <c r="G698" s="10">
        <f>G699</f>
        <v>1576.1</v>
      </c>
      <c r="H698" s="10">
        <f>H699</f>
        <v>0</v>
      </c>
      <c r="I698" s="10">
        <f>I699</f>
        <v>1576.1</v>
      </c>
      <c r="J698" s="10">
        <f aca="true" t="shared" si="350" ref="J698:R698">J699</f>
        <v>0</v>
      </c>
      <c r="K698" s="10">
        <f t="shared" si="350"/>
        <v>1576.1</v>
      </c>
      <c r="L698" s="10">
        <f t="shared" si="350"/>
        <v>0</v>
      </c>
      <c r="M698" s="10">
        <f t="shared" si="350"/>
        <v>1576.1</v>
      </c>
      <c r="N698" s="10">
        <f t="shared" si="350"/>
        <v>0</v>
      </c>
      <c r="O698" s="10">
        <f t="shared" si="350"/>
        <v>1576.1</v>
      </c>
      <c r="P698" s="10">
        <f t="shared" si="350"/>
        <v>0</v>
      </c>
      <c r="Q698" s="10">
        <f t="shared" si="350"/>
        <v>1576.1</v>
      </c>
      <c r="R698" s="10">
        <f t="shared" si="350"/>
        <v>0</v>
      </c>
    </row>
    <row r="699" spans="1:18" ht="18.75">
      <c r="A699" s="42" t="s">
        <v>144</v>
      </c>
      <c r="B699" s="15">
        <v>547</v>
      </c>
      <c r="C699" s="15" t="s">
        <v>120</v>
      </c>
      <c r="D699" s="15" t="s">
        <v>307</v>
      </c>
      <c r="E699" s="15" t="s">
        <v>306</v>
      </c>
      <c r="F699" s="29"/>
      <c r="G699" s="10">
        <f>G700+G702</f>
        <v>1576.1</v>
      </c>
      <c r="H699" s="10">
        <f aca="true" t="shared" si="351" ref="H699:R699">H700+H702</f>
        <v>0</v>
      </c>
      <c r="I699" s="10">
        <f t="shared" si="351"/>
        <v>1576.1</v>
      </c>
      <c r="J699" s="10">
        <f t="shared" si="351"/>
        <v>0</v>
      </c>
      <c r="K699" s="10">
        <f t="shared" si="351"/>
        <v>1576.1</v>
      </c>
      <c r="L699" s="10">
        <f t="shared" si="351"/>
        <v>0</v>
      </c>
      <c r="M699" s="10">
        <f t="shared" si="351"/>
        <v>1576.1</v>
      </c>
      <c r="N699" s="10">
        <f t="shared" si="351"/>
        <v>0</v>
      </c>
      <c r="O699" s="10">
        <f t="shared" si="351"/>
        <v>1576.1</v>
      </c>
      <c r="P699" s="10">
        <f t="shared" si="351"/>
        <v>0</v>
      </c>
      <c r="Q699" s="10">
        <f t="shared" si="351"/>
        <v>1576.1</v>
      </c>
      <c r="R699" s="10">
        <f t="shared" si="351"/>
        <v>0</v>
      </c>
    </row>
    <row r="700" spans="1:18" ht="37.5">
      <c r="A700" s="42" t="s">
        <v>645</v>
      </c>
      <c r="B700" s="15">
        <v>547</v>
      </c>
      <c r="C700" s="15" t="s">
        <v>120</v>
      </c>
      <c r="D700" s="15" t="s">
        <v>307</v>
      </c>
      <c r="E700" s="15" t="s">
        <v>242</v>
      </c>
      <c r="F700" s="29"/>
      <c r="G700" s="10">
        <f>G701</f>
        <v>1263.6</v>
      </c>
      <c r="H700" s="10">
        <f aca="true" t="shared" si="352" ref="H700:R700">H701</f>
        <v>0</v>
      </c>
      <c r="I700" s="10">
        <f t="shared" si="352"/>
        <v>1263.6</v>
      </c>
      <c r="J700" s="10">
        <f t="shared" si="352"/>
        <v>0</v>
      </c>
      <c r="K700" s="10">
        <f t="shared" si="352"/>
        <v>1263.6</v>
      </c>
      <c r="L700" s="10">
        <f t="shared" si="352"/>
        <v>0</v>
      </c>
      <c r="M700" s="10">
        <f t="shared" si="352"/>
        <v>1263.6</v>
      </c>
      <c r="N700" s="10">
        <f t="shared" si="352"/>
        <v>0</v>
      </c>
      <c r="O700" s="10">
        <f t="shared" si="352"/>
        <v>1263.6</v>
      </c>
      <c r="P700" s="10">
        <f t="shared" si="352"/>
        <v>0</v>
      </c>
      <c r="Q700" s="10">
        <f t="shared" si="352"/>
        <v>1263.6</v>
      </c>
      <c r="R700" s="10">
        <f t="shared" si="352"/>
        <v>0</v>
      </c>
    </row>
    <row r="701" spans="1:18" ht="27" customHeight="1">
      <c r="A701" s="42" t="s">
        <v>173</v>
      </c>
      <c r="B701" s="15">
        <v>547</v>
      </c>
      <c r="C701" s="15" t="s">
        <v>120</v>
      </c>
      <c r="D701" s="15" t="s">
        <v>124</v>
      </c>
      <c r="E701" s="15" t="s">
        <v>242</v>
      </c>
      <c r="F701" s="29">
        <v>120</v>
      </c>
      <c r="G701" s="10">
        <f>H701+I701+J701</f>
        <v>1263.6</v>
      </c>
      <c r="H701" s="10"/>
      <c r="I701" s="10">
        <v>1263.6</v>
      </c>
      <c r="J701" s="10"/>
      <c r="K701" s="10">
        <f>L701+M701+N701</f>
        <v>1263.6</v>
      </c>
      <c r="L701" s="10"/>
      <c r="M701" s="10">
        <v>1263.6</v>
      </c>
      <c r="N701" s="10"/>
      <c r="O701" s="10">
        <f>P701+Q701+R701</f>
        <v>1263.6</v>
      </c>
      <c r="P701" s="10">
        <v>0</v>
      </c>
      <c r="Q701" s="10">
        <v>1263.6</v>
      </c>
      <c r="R701" s="10"/>
    </row>
    <row r="702" spans="1:18" ht="56.25">
      <c r="A702" s="42" t="s">
        <v>455</v>
      </c>
      <c r="B702" s="15">
        <v>547</v>
      </c>
      <c r="C702" s="15" t="s">
        <v>120</v>
      </c>
      <c r="D702" s="15" t="s">
        <v>124</v>
      </c>
      <c r="E702" s="15" t="s">
        <v>575</v>
      </c>
      <c r="F702" s="29"/>
      <c r="G702" s="10">
        <f>G703</f>
        <v>312.5</v>
      </c>
      <c r="H702" s="10">
        <f aca="true" t="shared" si="353" ref="H702:R702">H703</f>
        <v>0</v>
      </c>
      <c r="I702" s="10">
        <f t="shared" si="353"/>
        <v>312.5</v>
      </c>
      <c r="J702" s="10">
        <f t="shared" si="353"/>
        <v>0</v>
      </c>
      <c r="K702" s="10">
        <f t="shared" si="353"/>
        <v>312.5</v>
      </c>
      <c r="L702" s="10">
        <f t="shared" si="353"/>
        <v>0</v>
      </c>
      <c r="M702" s="10">
        <f t="shared" si="353"/>
        <v>312.5</v>
      </c>
      <c r="N702" s="10">
        <f t="shared" si="353"/>
        <v>0</v>
      </c>
      <c r="O702" s="10">
        <f t="shared" si="353"/>
        <v>312.5</v>
      </c>
      <c r="P702" s="10">
        <f t="shared" si="353"/>
        <v>0</v>
      </c>
      <c r="Q702" s="10">
        <f t="shared" si="353"/>
        <v>312.5</v>
      </c>
      <c r="R702" s="10">
        <f t="shared" si="353"/>
        <v>0</v>
      </c>
    </row>
    <row r="703" spans="1:18" ht="26.25" customHeight="1">
      <c r="A703" s="42" t="s">
        <v>173</v>
      </c>
      <c r="B703" s="15">
        <v>547</v>
      </c>
      <c r="C703" s="15" t="s">
        <v>120</v>
      </c>
      <c r="D703" s="15" t="s">
        <v>124</v>
      </c>
      <c r="E703" s="15" t="s">
        <v>576</v>
      </c>
      <c r="F703" s="29">
        <v>120</v>
      </c>
      <c r="G703" s="10">
        <f>H703+I702+J703</f>
        <v>312.5</v>
      </c>
      <c r="H703" s="10"/>
      <c r="I703" s="10">
        <v>312.5</v>
      </c>
      <c r="J703" s="10"/>
      <c r="K703" s="10">
        <f>L703+M703+N703</f>
        <v>312.5</v>
      </c>
      <c r="L703" s="10"/>
      <c r="M703" s="10">
        <v>312.5</v>
      </c>
      <c r="N703" s="10"/>
      <c r="O703" s="10">
        <f>P703+Q703+R703</f>
        <v>312.5</v>
      </c>
      <c r="P703" s="86"/>
      <c r="Q703" s="86">
        <v>312.5</v>
      </c>
      <c r="R703" s="86"/>
    </row>
    <row r="704" spans="1:18" ht="56.25">
      <c r="A704" s="42" t="s">
        <v>197</v>
      </c>
      <c r="B704" s="29">
        <v>547</v>
      </c>
      <c r="C704" s="15" t="s">
        <v>120</v>
      </c>
      <c r="D704" s="15" t="s">
        <v>123</v>
      </c>
      <c r="E704" s="29"/>
      <c r="F704" s="29"/>
      <c r="G704" s="10">
        <f>G705+G710</f>
        <v>2054.9</v>
      </c>
      <c r="H704" s="10">
        <f aca="true" t="shared" si="354" ref="H704:R704">H705+H710</f>
        <v>0</v>
      </c>
      <c r="I704" s="10">
        <f t="shared" si="354"/>
        <v>1730.2</v>
      </c>
      <c r="J704" s="10">
        <f t="shared" si="354"/>
        <v>324.70000000000005</v>
      </c>
      <c r="K704" s="10">
        <f t="shared" si="354"/>
        <v>2054.9</v>
      </c>
      <c r="L704" s="10">
        <f t="shared" si="354"/>
        <v>0</v>
      </c>
      <c r="M704" s="10">
        <f t="shared" si="354"/>
        <v>1730.2</v>
      </c>
      <c r="N704" s="10">
        <f t="shared" si="354"/>
        <v>324.70000000000005</v>
      </c>
      <c r="O704" s="10">
        <f t="shared" si="354"/>
        <v>2054.9</v>
      </c>
      <c r="P704" s="10">
        <f t="shared" si="354"/>
        <v>0</v>
      </c>
      <c r="Q704" s="10">
        <f t="shared" si="354"/>
        <v>1730.2</v>
      </c>
      <c r="R704" s="10">
        <f t="shared" si="354"/>
        <v>324.70000000000005</v>
      </c>
    </row>
    <row r="705" spans="1:18" ht="18.75">
      <c r="A705" s="42" t="s">
        <v>339</v>
      </c>
      <c r="B705" s="29">
        <v>547</v>
      </c>
      <c r="C705" s="15" t="s">
        <v>120</v>
      </c>
      <c r="D705" s="15" t="s">
        <v>123</v>
      </c>
      <c r="E705" s="29" t="s">
        <v>235</v>
      </c>
      <c r="F705" s="15"/>
      <c r="G705" s="10">
        <f>G706</f>
        <v>324.70000000000005</v>
      </c>
      <c r="H705" s="10">
        <f aca="true" t="shared" si="355" ref="H705:R706">H706</f>
        <v>0</v>
      </c>
      <c r="I705" s="10">
        <f t="shared" si="355"/>
        <v>0</v>
      </c>
      <c r="J705" s="10">
        <f t="shared" si="355"/>
        <v>324.70000000000005</v>
      </c>
      <c r="K705" s="10">
        <f t="shared" si="355"/>
        <v>324.70000000000005</v>
      </c>
      <c r="L705" s="10">
        <f t="shared" si="355"/>
        <v>0</v>
      </c>
      <c r="M705" s="10">
        <f t="shared" si="355"/>
        <v>0</v>
      </c>
      <c r="N705" s="10">
        <f t="shared" si="355"/>
        <v>324.70000000000005</v>
      </c>
      <c r="O705" s="10">
        <f t="shared" si="355"/>
        <v>324.70000000000005</v>
      </c>
      <c r="P705" s="10">
        <f t="shared" si="355"/>
        <v>0</v>
      </c>
      <c r="Q705" s="10">
        <f t="shared" si="355"/>
        <v>0</v>
      </c>
      <c r="R705" s="10">
        <f t="shared" si="355"/>
        <v>324.70000000000005</v>
      </c>
    </row>
    <row r="706" spans="1:18" ht="37.5">
      <c r="A706" s="42" t="s">
        <v>229</v>
      </c>
      <c r="B706" s="29">
        <v>547</v>
      </c>
      <c r="C706" s="15" t="s">
        <v>120</v>
      </c>
      <c r="D706" s="15" t="s">
        <v>123</v>
      </c>
      <c r="E706" s="29" t="s">
        <v>236</v>
      </c>
      <c r="F706" s="15"/>
      <c r="G706" s="10">
        <f>G707</f>
        <v>324.70000000000005</v>
      </c>
      <c r="H706" s="10">
        <f t="shared" si="355"/>
        <v>0</v>
      </c>
      <c r="I706" s="10">
        <f t="shared" si="355"/>
        <v>0</v>
      </c>
      <c r="J706" s="10">
        <f t="shared" si="355"/>
        <v>324.70000000000005</v>
      </c>
      <c r="K706" s="10">
        <f t="shared" si="355"/>
        <v>324.70000000000005</v>
      </c>
      <c r="L706" s="10">
        <f t="shared" si="355"/>
        <v>0</v>
      </c>
      <c r="M706" s="10">
        <f t="shared" si="355"/>
        <v>0</v>
      </c>
      <c r="N706" s="10">
        <f t="shared" si="355"/>
        <v>324.70000000000005</v>
      </c>
      <c r="O706" s="10">
        <f t="shared" si="355"/>
        <v>324.70000000000005</v>
      </c>
      <c r="P706" s="10">
        <f t="shared" si="355"/>
        <v>0</v>
      </c>
      <c r="Q706" s="10">
        <f t="shared" si="355"/>
        <v>0</v>
      </c>
      <c r="R706" s="10">
        <f t="shared" si="355"/>
        <v>324.70000000000005</v>
      </c>
    </row>
    <row r="707" spans="1:18" ht="37.5">
      <c r="A707" s="42" t="s">
        <v>562</v>
      </c>
      <c r="B707" s="29">
        <v>547</v>
      </c>
      <c r="C707" s="15" t="s">
        <v>120</v>
      </c>
      <c r="D707" s="15" t="s">
        <v>123</v>
      </c>
      <c r="E707" s="29" t="s">
        <v>118</v>
      </c>
      <c r="F707" s="15"/>
      <c r="G707" s="10">
        <f>G708+G709</f>
        <v>324.70000000000005</v>
      </c>
      <c r="H707" s="10">
        <f aca="true" t="shared" si="356" ref="H707:R707">H708+H709</f>
        <v>0</v>
      </c>
      <c r="I707" s="10">
        <f t="shared" si="356"/>
        <v>0</v>
      </c>
      <c r="J707" s="10">
        <f t="shared" si="356"/>
        <v>324.70000000000005</v>
      </c>
      <c r="K707" s="10">
        <f t="shared" si="356"/>
        <v>324.70000000000005</v>
      </c>
      <c r="L707" s="10">
        <f t="shared" si="356"/>
        <v>0</v>
      </c>
      <c r="M707" s="10">
        <f t="shared" si="356"/>
        <v>0</v>
      </c>
      <c r="N707" s="10">
        <f t="shared" si="356"/>
        <v>324.70000000000005</v>
      </c>
      <c r="O707" s="10">
        <f t="shared" si="356"/>
        <v>324.70000000000005</v>
      </c>
      <c r="P707" s="10">
        <f t="shared" si="356"/>
        <v>0</v>
      </c>
      <c r="Q707" s="10">
        <f t="shared" si="356"/>
        <v>0</v>
      </c>
      <c r="R707" s="10">
        <f t="shared" si="356"/>
        <v>324.70000000000005</v>
      </c>
    </row>
    <row r="708" spans="1:18" ht="26.25" customHeight="1">
      <c r="A708" s="42" t="s">
        <v>173</v>
      </c>
      <c r="B708" s="29">
        <v>547</v>
      </c>
      <c r="C708" s="15" t="s">
        <v>120</v>
      </c>
      <c r="D708" s="15" t="s">
        <v>123</v>
      </c>
      <c r="E708" s="29" t="s">
        <v>118</v>
      </c>
      <c r="F708" s="15" t="s">
        <v>174</v>
      </c>
      <c r="G708" s="10">
        <f>H708+I707+J708</f>
        <v>237.3</v>
      </c>
      <c r="H708" s="10"/>
      <c r="I708" s="10"/>
      <c r="J708" s="10">
        <v>237.3</v>
      </c>
      <c r="K708" s="10">
        <f>L708+M708+N708</f>
        <v>237.3</v>
      </c>
      <c r="L708" s="10"/>
      <c r="M708" s="10"/>
      <c r="N708" s="10">
        <v>237.3</v>
      </c>
      <c r="O708" s="10">
        <f>P708+Q708+R708</f>
        <v>237.3</v>
      </c>
      <c r="P708" s="10"/>
      <c r="Q708" s="10"/>
      <c r="R708" s="10">
        <v>237.3</v>
      </c>
    </row>
    <row r="709" spans="1:18" ht="37.5">
      <c r="A709" s="42" t="s">
        <v>92</v>
      </c>
      <c r="B709" s="29">
        <v>547</v>
      </c>
      <c r="C709" s="15" t="s">
        <v>120</v>
      </c>
      <c r="D709" s="15" t="s">
        <v>123</v>
      </c>
      <c r="E709" s="29" t="s">
        <v>118</v>
      </c>
      <c r="F709" s="15" t="s">
        <v>177</v>
      </c>
      <c r="G709" s="10">
        <f>H709+I708+J709</f>
        <v>87.4</v>
      </c>
      <c r="H709" s="10"/>
      <c r="I709" s="10"/>
      <c r="J709" s="10">
        <v>87.4</v>
      </c>
      <c r="K709" s="10">
        <f>L709+M709+N709</f>
        <v>87.4</v>
      </c>
      <c r="L709" s="10"/>
      <c r="M709" s="10"/>
      <c r="N709" s="10">
        <v>87.4</v>
      </c>
      <c r="O709" s="10">
        <f>P709+Q709+R709</f>
        <v>87.4</v>
      </c>
      <c r="P709" s="10"/>
      <c r="Q709" s="10"/>
      <c r="R709" s="10">
        <v>87.4</v>
      </c>
    </row>
    <row r="710" spans="1:18" ht="28.5" customHeight="1">
      <c r="A710" s="42" t="s">
        <v>210</v>
      </c>
      <c r="B710" s="29">
        <v>547</v>
      </c>
      <c r="C710" s="15" t="s">
        <v>120</v>
      </c>
      <c r="D710" s="15" t="s">
        <v>123</v>
      </c>
      <c r="E710" s="29" t="s">
        <v>232</v>
      </c>
      <c r="F710" s="15"/>
      <c r="G710" s="10">
        <f aca="true" t="shared" si="357" ref="G710:R710">G711+G714</f>
        <v>1730.2</v>
      </c>
      <c r="H710" s="10">
        <f t="shared" si="357"/>
        <v>0</v>
      </c>
      <c r="I710" s="10">
        <f t="shared" si="357"/>
        <v>1730.2</v>
      </c>
      <c r="J710" s="10">
        <f t="shared" si="357"/>
        <v>0</v>
      </c>
      <c r="K710" s="10">
        <f t="shared" si="357"/>
        <v>1730.2</v>
      </c>
      <c r="L710" s="10">
        <f t="shared" si="357"/>
        <v>0</v>
      </c>
      <c r="M710" s="10">
        <f t="shared" si="357"/>
        <v>1730.2</v>
      </c>
      <c r="N710" s="10">
        <f t="shared" si="357"/>
        <v>0</v>
      </c>
      <c r="O710" s="10">
        <f t="shared" si="357"/>
        <v>1730.2</v>
      </c>
      <c r="P710" s="10">
        <f t="shared" si="357"/>
        <v>0</v>
      </c>
      <c r="Q710" s="10">
        <f t="shared" si="357"/>
        <v>1730.2</v>
      </c>
      <c r="R710" s="10">
        <f t="shared" si="357"/>
        <v>0</v>
      </c>
    </row>
    <row r="711" spans="1:18" ht="24" customHeight="1">
      <c r="A711" s="42" t="s">
        <v>188</v>
      </c>
      <c r="B711" s="29">
        <v>547</v>
      </c>
      <c r="C711" s="15" t="s">
        <v>120</v>
      </c>
      <c r="D711" s="15" t="s">
        <v>123</v>
      </c>
      <c r="E711" s="29" t="s">
        <v>233</v>
      </c>
      <c r="F711" s="15"/>
      <c r="G711" s="10">
        <f>G712+G713</f>
        <v>1440</v>
      </c>
      <c r="H711" s="10">
        <f aca="true" t="shared" si="358" ref="H711:R711">H712+H713</f>
        <v>0</v>
      </c>
      <c r="I711" s="10">
        <f t="shared" si="358"/>
        <v>1440</v>
      </c>
      <c r="J711" s="10">
        <f t="shared" si="358"/>
        <v>0</v>
      </c>
      <c r="K711" s="10">
        <f t="shared" si="358"/>
        <v>1440</v>
      </c>
      <c r="L711" s="10">
        <f t="shared" si="358"/>
        <v>0</v>
      </c>
      <c r="M711" s="10">
        <f t="shared" si="358"/>
        <v>1440</v>
      </c>
      <c r="N711" s="10">
        <f t="shared" si="358"/>
        <v>0</v>
      </c>
      <c r="O711" s="10">
        <f t="shared" si="358"/>
        <v>1440</v>
      </c>
      <c r="P711" s="10">
        <f t="shared" si="358"/>
        <v>0</v>
      </c>
      <c r="Q711" s="10">
        <f t="shared" si="358"/>
        <v>1440</v>
      </c>
      <c r="R711" s="10">
        <f t="shared" si="358"/>
        <v>0</v>
      </c>
    </row>
    <row r="712" spans="1:18" ht="27.75" customHeight="1">
      <c r="A712" s="42" t="s">
        <v>173</v>
      </c>
      <c r="B712" s="29">
        <v>547</v>
      </c>
      <c r="C712" s="15" t="s">
        <v>120</v>
      </c>
      <c r="D712" s="15" t="s">
        <v>123</v>
      </c>
      <c r="E712" s="29" t="s">
        <v>233</v>
      </c>
      <c r="F712" s="15" t="s">
        <v>174</v>
      </c>
      <c r="G712" s="10">
        <f>H712+I712+J712</f>
        <v>888.3</v>
      </c>
      <c r="H712" s="10"/>
      <c r="I712" s="10">
        <v>888.3</v>
      </c>
      <c r="J712" s="10"/>
      <c r="K712" s="10">
        <f>L712+M712+N712</f>
        <v>904.6</v>
      </c>
      <c r="L712" s="10"/>
      <c r="M712" s="10">
        <v>904.6</v>
      </c>
      <c r="N712" s="10"/>
      <c r="O712" s="10">
        <f>P712+Q712+R712</f>
        <v>904.6</v>
      </c>
      <c r="P712" s="10"/>
      <c r="Q712" s="10">
        <v>904.6</v>
      </c>
      <c r="R712" s="10"/>
    </row>
    <row r="713" spans="1:18" ht="37.5">
      <c r="A713" s="42" t="s">
        <v>92</v>
      </c>
      <c r="B713" s="29">
        <v>547</v>
      </c>
      <c r="C713" s="15" t="s">
        <v>120</v>
      </c>
      <c r="D713" s="15" t="s">
        <v>123</v>
      </c>
      <c r="E713" s="29" t="s">
        <v>233</v>
      </c>
      <c r="F713" s="15" t="s">
        <v>177</v>
      </c>
      <c r="G713" s="10">
        <f>H713+I713+J713</f>
        <v>551.7</v>
      </c>
      <c r="H713" s="10"/>
      <c r="I713" s="10">
        <v>551.7</v>
      </c>
      <c r="J713" s="10"/>
      <c r="K713" s="10">
        <f>L713+M713+N713</f>
        <v>535.4</v>
      </c>
      <c r="L713" s="10"/>
      <c r="M713" s="10">
        <v>535.4</v>
      </c>
      <c r="N713" s="10"/>
      <c r="O713" s="10">
        <f>P713+Q713+R713</f>
        <v>535.4</v>
      </c>
      <c r="P713" s="10"/>
      <c r="Q713" s="10">
        <v>535.4</v>
      </c>
      <c r="R713" s="10"/>
    </row>
    <row r="714" spans="1:18" ht="56.25">
      <c r="A714" s="42" t="s">
        <v>455</v>
      </c>
      <c r="B714" s="29">
        <v>547</v>
      </c>
      <c r="C714" s="15" t="s">
        <v>120</v>
      </c>
      <c r="D714" s="15" t="s">
        <v>123</v>
      </c>
      <c r="E714" s="29" t="s">
        <v>577</v>
      </c>
      <c r="F714" s="15"/>
      <c r="G714" s="10">
        <f>G715</f>
        <v>290.2</v>
      </c>
      <c r="H714" s="10">
        <f aca="true" t="shared" si="359" ref="H714:R714">H715</f>
        <v>0</v>
      </c>
      <c r="I714" s="10">
        <f t="shared" si="359"/>
        <v>290.2</v>
      </c>
      <c r="J714" s="10">
        <f t="shared" si="359"/>
        <v>0</v>
      </c>
      <c r="K714" s="10">
        <f t="shared" si="359"/>
        <v>290.2</v>
      </c>
      <c r="L714" s="10">
        <f t="shared" si="359"/>
        <v>0</v>
      </c>
      <c r="M714" s="10">
        <f t="shared" si="359"/>
        <v>290.2</v>
      </c>
      <c r="N714" s="10">
        <f t="shared" si="359"/>
        <v>0</v>
      </c>
      <c r="O714" s="10">
        <f t="shared" si="359"/>
        <v>290.2</v>
      </c>
      <c r="P714" s="10">
        <f t="shared" si="359"/>
        <v>0</v>
      </c>
      <c r="Q714" s="10">
        <f t="shared" si="359"/>
        <v>290.2</v>
      </c>
      <c r="R714" s="10">
        <f t="shared" si="359"/>
        <v>0</v>
      </c>
    </row>
    <row r="715" spans="1:18" ht="29.25" customHeight="1">
      <c r="A715" s="42" t="s">
        <v>173</v>
      </c>
      <c r="B715" s="29">
        <v>547</v>
      </c>
      <c r="C715" s="15" t="s">
        <v>120</v>
      </c>
      <c r="D715" s="15" t="s">
        <v>123</v>
      </c>
      <c r="E715" s="29" t="s">
        <v>577</v>
      </c>
      <c r="F715" s="15" t="s">
        <v>174</v>
      </c>
      <c r="G715" s="10">
        <f>H715+I715+J715</f>
        <v>290.2</v>
      </c>
      <c r="H715" s="10"/>
      <c r="I715" s="87">
        <v>290.2</v>
      </c>
      <c r="J715" s="10"/>
      <c r="K715" s="10">
        <f>L715+M715+N715</f>
        <v>290.2</v>
      </c>
      <c r="L715" s="10"/>
      <c r="M715" s="10">
        <v>290.2</v>
      </c>
      <c r="N715" s="10"/>
      <c r="O715" s="10">
        <f>P715+Q715+R715</f>
        <v>290.2</v>
      </c>
      <c r="P715" s="10"/>
      <c r="Q715" s="10">
        <v>290.2</v>
      </c>
      <c r="R715" s="10"/>
    </row>
    <row r="716" spans="1:18" ht="18.75">
      <c r="A716" s="149" t="s">
        <v>327</v>
      </c>
      <c r="B716" s="150"/>
      <c r="C716" s="150"/>
      <c r="D716" s="150"/>
      <c r="E716" s="150"/>
      <c r="F716" s="151"/>
      <c r="G716" s="94">
        <f aca="true" t="shared" si="360" ref="G716:R716">G19+G48+G139+G308+G695</f>
        <v>936715.7</v>
      </c>
      <c r="H716" s="94" t="e">
        <f t="shared" si="360"/>
        <v>#REF!</v>
      </c>
      <c r="I716" s="94" t="e">
        <f t="shared" si="360"/>
        <v>#REF!</v>
      </c>
      <c r="J716" s="94" t="e">
        <f t="shared" si="360"/>
        <v>#REF!</v>
      </c>
      <c r="K716" s="94">
        <f t="shared" si="360"/>
        <v>744364.7</v>
      </c>
      <c r="L716" s="94">
        <f t="shared" si="360"/>
        <v>389460.1</v>
      </c>
      <c r="M716" s="94">
        <f t="shared" si="360"/>
        <v>350978.5</v>
      </c>
      <c r="N716" s="94">
        <f t="shared" si="360"/>
        <v>3926.1000000000004</v>
      </c>
      <c r="O716" s="94">
        <f t="shared" si="360"/>
        <v>753004.5</v>
      </c>
      <c r="P716" s="94" t="e">
        <f t="shared" si="360"/>
        <v>#REF!</v>
      </c>
      <c r="Q716" s="94" t="e">
        <f t="shared" si="360"/>
        <v>#REF!</v>
      </c>
      <c r="R716" s="94" t="e">
        <f t="shared" si="360"/>
        <v>#REF!</v>
      </c>
    </row>
    <row r="717" spans="1:18" ht="19.5" thickBot="1">
      <c r="A717" s="65" t="s">
        <v>398</v>
      </c>
      <c r="B717" s="17"/>
      <c r="C717" s="17"/>
      <c r="D717" s="17"/>
      <c r="E717" s="17"/>
      <c r="F717" s="17"/>
      <c r="G717" s="95">
        <v>0</v>
      </c>
      <c r="H717" s="95"/>
      <c r="I717" s="96"/>
      <c r="J717" s="95"/>
      <c r="K717" s="95">
        <f>L717+M717+N717</f>
        <v>10000</v>
      </c>
      <c r="L717" s="13"/>
      <c r="M717" s="13">
        <v>10000</v>
      </c>
      <c r="N717" s="13"/>
      <c r="O717" s="95">
        <f>P717+Q717+R717</f>
        <v>20000</v>
      </c>
      <c r="P717" s="13"/>
      <c r="Q717" s="13">
        <v>20000</v>
      </c>
      <c r="R717" s="97"/>
    </row>
    <row r="718" spans="1:18" ht="19.5" thickBot="1">
      <c r="A718" s="66" t="s">
        <v>139</v>
      </c>
      <c r="B718" s="67"/>
      <c r="C718" s="67"/>
      <c r="D718" s="67"/>
      <c r="E718" s="67"/>
      <c r="F718" s="67" t="s">
        <v>167</v>
      </c>
      <c r="G718" s="96">
        <f aca="true" t="shared" si="361" ref="G718:R718">G716+G717</f>
        <v>936715.7</v>
      </c>
      <c r="H718" s="96" t="e">
        <f t="shared" si="361"/>
        <v>#REF!</v>
      </c>
      <c r="I718" s="96" t="e">
        <f t="shared" si="361"/>
        <v>#REF!</v>
      </c>
      <c r="J718" s="96" t="e">
        <f t="shared" si="361"/>
        <v>#REF!</v>
      </c>
      <c r="K718" s="96">
        <f t="shared" si="361"/>
        <v>754364.7</v>
      </c>
      <c r="L718" s="96">
        <f t="shared" si="361"/>
        <v>389460.1</v>
      </c>
      <c r="M718" s="96">
        <f t="shared" si="361"/>
        <v>360978.5</v>
      </c>
      <c r="N718" s="96">
        <f t="shared" si="361"/>
        <v>3926.1000000000004</v>
      </c>
      <c r="O718" s="96">
        <f t="shared" si="361"/>
        <v>773004.5</v>
      </c>
      <c r="P718" s="96" t="e">
        <f t="shared" si="361"/>
        <v>#REF!</v>
      </c>
      <c r="Q718" s="96" t="e">
        <f t="shared" si="361"/>
        <v>#REF!</v>
      </c>
      <c r="R718" s="96" t="e">
        <f t="shared" si="361"/>
        <v>#REF!</v>
      </c>
    </row>
    <row r="719" spans="7:18" ht="18">
      <c r="G719" s="108"/>
      <c r="H719" s="109"/>
      <c r="I719" s="110"/>
      <c r="J719" s="109"/>
      <c r="K719" s="109"/>
      <c r="L719" s="109"/>
      <c r="M719" s="109"/>
      <c r="N719" s="109"/>
      <c r="O719" s="109"/>
      <c r="P719" s="76"/>
      <c r="Q719" s="76"/>
      <c r="R719" s="76"/>
    </row>
    <row r="720" spans="7:18" ht="18">
      <c r="G720" s="110"/>
      <c r="H720" s="110"/>
      <c r="I720" s="1"/>
      <c r="J720" s="110"/>
      <c r="K720" s="110"/>
      <c r="L720" s="110"/>
      <c r="M720" s="110"/>
      <c r="N720" s="110"/>
      <c r="O720" s="110"/>
      <c r="P720" s="77"/>
      <c r="Q720" s="77"/>
      <c r="R720" s="77"/>
    </row>
    <row r="721" spans="7:15" ht="12.75">
      <c r="G721" s="1"/>
      <c r="H721" s="1"/>
      <c r="I721" s="1"/>
      <c r="J721" s="1"/>
      <c r="K721" s="1"/>
      <c r="L721" s="1"/>
      <c r="M721" s="1"/>
      <c r="N721" s="1"/>
      <c r="O721" s="1"/>
    </row>
    <row r="722" spans="7:18" ht="18"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</row>
    <row r="723" spans="5:18" ht="20.25">
      <c r="E723" s="78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</row>
    <row r="724" spans="7:18" ht="20.25">
      <c r="G724" s="98"/>
      <c r="H724" s="98"/>
      <c r="I724" s="98"/>
      <c r="J724" s="98"/>
      <c r="K724" s="99"/>
      <c r="L724" s="99"/>
      <c r="M724" s="99"/>
      <c r="N724" s="99"/>
      <c r="O724" s="83"/>
      <c r="P724" s="83"/>
      <c r="Q724" s="83"/>
      <c r="R724" s="83"/>
    </row>
    <row r="725" spans="7:18" ht="20.25"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</row>
    <row r="726" spans="7:18" ht="20.25">
      <c r="G726" s="98"/>
      <c r="H726" s="98"/>
      <c r="I726" s="98"/>
      <c r="J726" s="98"/>
      <c r="K726" s="99"/>
      <c r="L726" s="99"/>
      <c r="M726" s="99"/>
      <c r="N726" s="99"/>
      <c r="O726" s="83"/>
      <c r="P726" s="83"/>
      <c r="Q726" s="83"/>
      <c r="R726" s="83"/>
    </row>
    <row r="738" ht="3" customHeight="1"/>
  </sheetData>
  <sheetProtection/>
  <mergeCells count="19">
    <mergeCell ref="F6:O6"/>
    <mergeCell ref="A12:O12"/>
    <mergeCell ref="A11:O11"/>
    <mergeCell ref="A716:F716"/>
    <mergeCell ref="G16:R16"/>
    <mergeCell ref="A16:A17"/>
    <mergeCell ref="B16:B17"/>
    <mergeCell ref="C16:C17"/>
    <mergeCell ref="D16:D17"/>
    <mergeCell ref="F1:O1"/>
    <mergeCell ref="F2:O2"/>
    <mergeCell ref="F3:O3"/>
    <mergeCell ref="F4:O4"/>
    <mergeCell ref="E16:E17"/>
    <mergeCell ref="F16:F17"/>
    <mergeCell ref="F7:O7"/>
    <mergeCell ref="F8:O8"/>
    <mergeCell ref="F9:O9"/>
    <mergeCell ref="F5:O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colBreaks count="1" manualBreakCount="1">
    <brk id="15" max="7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87"/>
  <sheetViews>
    <sheetView view="pageBreakPreview" zoomScale="60" zoomScaleNormal="85" zoomScalePageLayoutView="0" workbookViewId="0" topLeftCell="A1">
      <selection activeCell="F8" sqref="F8:I8"/>
    </sheetView>
  </sheetViews>
  <sheetFormatPr defaultColWidth="9.00390625" defaultRowHeight="12.75"/>
  <cols>
    <col min="1" max="1" width="75.625" style="25" customWidth="1"/>
    <col min="2" max="2" width="18.00390625" style="25" customWidth="1"/>
    <col min="3" max="3" width="9.75390625" style="25" customWidth="1"/>
    <col min="4" max="4" width="9.75390625" style="21" customWidth="1"/>
    <col min="5" max="5" width="8.75390625" style="21" customWidth="1"/>
    <col min="6" max="6" width="10.00390625" style="21" customWidth="1"/>
    <col min="7" max="7" width="14.875" style="21" customWidth="1"/>
    <col min="8" max="8" width="15.75390625" style="21" customWidth="1"/>
    <col min="9" max="9" width="16.00390625" style="21" customWidth="1"/>
    <col min="10" max="10" width="9.25390625" style="21" bestFit="1" customWidth="1"/>
    <col min="11" max="16384" width="9.125" style="21" customWidth="1"/>
  </cols>
  <sheetData>
    <row r="1" spans="6:9" ht="20.25">
      <c r="F1" s="133" t="s">
        <v>689</v>
      </c>
      <c r="G1" s="133"/>
      <c r="H1" s="133"/>
      <c r="I1" s="133"/>
    </row>
    <row r="2" spans="6:9" ht="20.25">
      <c r="F2" s="133" t="s">
        <v>171</v>
      </c>
      <c r="G2" s="133"/>
      <c r="H2" s="133"/>
      <c r="I2" s="133"/>
    </row>
    <row r="3" spans="6:9" ht="20.25">
      <c r="F3" s="133" t="s">
        <v>150</v>
      </c>
      <c r="G3" s="133"/>
      <c r="H3" s="133"/>
      <c r="I3" s="133"/>
    </row>
    <row r="4" spans="6:9" ht="20.25">
      <c r="F4" s="130" t="s">
        <v>700</v>
      </c>
      <c r="G4" s="130"/>
      <c r="H4" s="130"/>
      <c r="I4" s="130"/>
    </row>
    <row r="5" spans="4:9" ht="20.25">
      <c r="D5" s="119"/>
      <c r="E5" s="119"/>
      <c r="F5" s="133" t="s">
        <v>674</v>
      </c>
      <c r="G5" s="133"/>
      <c r="H5" s="133"/>
      <c r="I5" s="133"/>
    </row>
    <row r="6" spans="4:9" ht="20.25">
      <c r="D6" s="119"/>
      <c r="E6" s="119"/>
      <c r="F6" s="133" t="s">
        <v>171</v>
      </c>
      <c r="G6" s="133"/>
      <c r="H6" s="133"/>
      <c r="I6" s="133"/>
    </row>
    <row r="7" spans="4:9" ht="20.25">
      <c r="D7" s="119"/>
      <c r="E7" s="119"/>
      <c r="F7" s="133" t="s">
        <v>150</v>
      </c>
      <c r="G7" s="133"/>
      <c r="H7" s="133"/>
      <c r="I7" s="133"/>
    </row>
    <row r="8" spans="1:9" ht="20.25">
      <c r="A8" s="25" t="s">
        <v>167</v>
      </c>
      <c r="D8" s="119"/>
      <c r="E8" s="119"/>
      <c r="F8" s="133" t="s">
        <v>167</v>
      </c>
      <c r="G8" s="133"/>
      <c r="H8" s="133"/>
      <c r="I8" s="133"/>
    </row>
    <row r="9" spans="4:9" ht="20.25">
      <c r="D9" s="119"/>
      <c r="F9" s="133" t="s">
        <v>671</v>
      </c>
      <c r="G9" s="133"/>
      <c r="H9" s="133"/>
      <c r="I9" s="133"/>
    </row>
    <row r="10" spans="4:6" ht="18.75">
      <c r="D10" s="119"/>
      <c r="F10" s="119"/>
    </row>
    <row r="11" spans="1:7" ht="18.75">
      <c r="A11" s="154"/>
      <c r="B11" s="154"/>
      <c r="C11" s="154"/>
      <c r="D11" s="154"/>
      <c r="E11" s="154"/>
      <c r="F11" s="154"/>
      <c r="G11" s="121"/>
    </row>
    <row r="12" spans="1:9" ht="12" customHeight="1">
      <c r="A12" s="141" t="s">
        <v>329</v>
      </c>
      <c r="B12" s="141"/>
      <c r="C12" s="141"/>
      <c r="D12" s="141"/>
      <c r="E12" s="141"/>
      <c r="F12" s="141"/>
      <c r="G12" s="141"/>
      <c r="H12" s="141"/>
      <c r="I12" s="141"/>
    </row>
    <row r="13" spans="1:9" ht="11.25" customHeight="1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ht="18.75">
      <c r="A14" s="140" t="s">
        <v>621</v>
      </c>
      <c r="B14" s="140"/>
      <c r="C14" s="140"/>
      <c r="D14" s="140"/>
      <c r="E14" s="140"/>
      <c r="F14" s="140"/>
      <c r="G14" s="140"/>
      <c r="H14" s="140"/>
      <c r="I14" s="140"/>
    </row>
    <row r="15" spans="1:9" ht="18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8.75">
      <c r="A16" s="30"/>
      <c r="B16" s="30"/>
      <c r="C16" s="30"/>
      <c r="D16" s="30"/>
      <c r="E16" s="30"/>
      <c r="F16" s="30"/>
      <c r="G16" s="30"/>
      <c r="H16" s="30"/>
      <c r="I16" s="30"/>
    </row>
    <row r="17" spans="6:9" ht="18.75">
      <c r="F17" s="2"/>
      <c r="H17" s="24"/>
      <c r="I17" s="7" t="s">
        <v>226</v>
      </c>
    </row>
    <row r="18" spans="1:9" ht="18.75">
      <c r="A18" s="142" t="s">
        <v>119</v>
      </c>
      <c r="B18" s="142" t="s">
        <v>402</v>
      </c>
      <c r="C18" s="142" t="s">
        <v>185</v>
      </c>
      <c r="D18" s="142" t="s">
        <v>637</v>
      </c>
      <c r="E18" s="142" t="s">
        <v>568</v>
      </c>
      <c r="F18" s="142" t="s">
        <v>403</v>
      </c>
      <c r="G18" s="142" t="s">
        <v>168</v>
      </c>
      <c r="H18" s="142"/>
      <c r="I18" s="142"/>
    </row>
    <row r="19" spans="1:9" ht="25.5" customHeight="1">
      <c r="A19" s="142"/>
      <c r="B19" s="142"/>
      <c r="C19" s="142"/>
      <c r="D19" s="142"/>
      <c r="E19" s="142"/>
      <c r="F19" s="142"/>
      <c r="G19" s="5" t="s">
        <v>359</v>
      </c>
      <c r="H19" s="5" t="s">
        <v>448</v>
      </c>
      <c r="I19" s="5" t="s">
        <v>619</v>
      </c>
    </row>
    <row r="20" spans="1:9" ht="18.75">
      <c r="A20" s="131">
        <v>1</v>
      </c>
      <c r="B20" s="131">
        <v>2</v>
      </c>
      <c r="C20" s="131">
        <v>3</v>
      </c>
      <c r="D20" s="5">
        <v>4</v>
      </c>
      <c r="E20" s="5">
        <v>5</v>
      </c>
      <c r="F20" s="5">
        <v>6</v>
      </c>
      <c r="G20" s="5">
        <v>7</v>
      </c>
      <c r="H20" s="131">
        <v>8</v>
      </c>
      <c r="I20" s="5">
        <v>9</v>
      </c>
    </row>
    <row r="21" spans="1:9" ht="62.25" customHeight="1">
      <c r="A21" s="43" t="s">
        <v>469</v>
      </c>
      <c r="B21" s="12" t="s">
        <v>252</v>
      </c>
      <c r="C21" s="12"/>
      <c r="D21" s="12"/>
      <c r="E21" s="12"/>
      <c r="F21" s="12"/>
      <c r="G21" s="13">
        <f>G22+G42</f>
        <v>5075.6</v>
      </c>
      <c r="H21" s="13">
        <f>H22+H42</f>
        <v>1889.4</v>
      </c>
      <c r="I21" s="13">
        <f>I22+I42</f>
        <v>2089.5</v>
      </c>
    </row>
    <row r="22" spans="1:9" ht="37.5">
      <c r="A22" s="42" t="s">
        <v>470</v>
      </c>
      <c r="B22" s="29" t="s">
        <v>253</v>
      </c>
      <c r="C22" s="29"/>
      <c r="D22" s="15"/>
      <c r="E22" s="15"/>
      <c r="F22" s="15"/>
      <c r="G22" s="10">
        <f>G36+G23+G27+G33</f>
        <v>3366</v>
      </c>
      <c r="H22" s="10">
        <f>H36+H23+H27+H33</f>
        <v>449</v>
      </c>
      <c r="I22" s="10">
        <f>I36+I23+I27+I33</f>
        <v>449</v>
      </c>
    </row>
    <row r="23" spans="1:9" ht="37.5">
      <c r="A23" s="42" t="s">
        <v>378</v>
      </c>
      <c r="B23" s="15" t="s">
        <v>379</v>
      </c>
      <c r="C23" s="29"/>
      <c r="D23" s="15"/>
      <c r="E23" s="15"/>
      <c r="F23" s="15"/>
      <c r="G23" s="10">
        <f>G24</f>
        <v>68</v>
      </c>
      <c r="H23" s="10">
        <f>H24</f>
        <v>103</v>
      </c>
      <c r="I23" s="10">
        <f>I24</f>
        <v>103</v>
      </c>
    </row>
    <row r="24" spans="1:9" ht="18.75">
      <c r="A24" s="42" t="s">
        <v>222</v>
      </c>
      <c r="B24" s="15" t="s">
        <v>380</v>
      </c>
      <c r="C24" s="29"/>
      <c r="D24" s="15"/>
      <c r="E24" s="15"/>
      <c r="F24" s="15"/>
      <c r="G24" s="10">
        <f>G25+G26</f>
        <v>68</v>
      </c>
      <c r="H24" s="10">
        <f>H25+H26</f>
        <v>103</v>
      </c>
      <c r="I24" s="10">
        <f>I25+I26</f>
        <v>103</v>
      </c>
    </row>
    <row r="25" spans="1:9" ht="18.75">
      <c r="A25" s="42" t="s">
        <v>190</v>
      </c>
      <c r="B25" s="15" t="s">
        <v>380</v>
      </c>
      <c r="C25" s="29">
        <v>115</v>
      </c>
      <c r="D25" s="15" t="s">
        <v>129</v>
      </c>
      <c r="E25" s="15" t="s">
        <v>124</v>
      </c>
      <c r="F25" s="15" t="s">
        <v>189</v>
      </c>
      <c r="G25" s="10">
        <v>40</v>
      </c>
      <c r="H25" s="10">
        <v>80</v>
      </c>
      <c r="I25" s="10">
        <v>80</v>
      </c>
    </row>
    <row r="26" spans="1:9" ht="37.5">
      <c r="A26" s="42" t="s">
        <v>92</v>
      </c>
      <c r="B26" s="15" t="s">
        <v>380</v>
      </c>
      <c r="C26" s="29">
        <v>546</v>
      </c>
      <c r="D26" s="15" t="s">
        <v>120</v>
      </c>
      <c r="E26" s="15" t="s">
        <v>121</v>
      </c>
      <c r="F26" s="15" t="s">
        <v>177</v>
      </c>
      <c r="G26" s="10">
        <v>28</v>
      </c>
      <c r="H26" s="10">
        <v>23</v>
      </c>
      <c r="I26" s="10">
        <v>23</v>
      </c>
    </row>
    <row r="27" spans="1:9" ht="53.25" customHeight="1">
      <c r="A27" s="42" t="s">
        <v>412</v>
      </c>
      <c r="B27" s="15" t="s">
        <v>376</v>
      </c>
      <c r="C27" s="29"/>
      <c r="D27" s="15"/>
      <c r="E27" s="15"/>
      <c r="F27" s="15"/>
      <c r="G27" s="10">
        <f>G28+G31</f>
        <v>1680</v>
      </c>
      <c r="H27" s="10">
        <f>H28+H31</f>
        <v>346</v>
      </c>
      <c r="I27" s="10">
        <f>I28+I31</f>
        <v>346</v>
      </c>
    </row>
    <row r="28" spans="1:9" ht="18.75">
      <c r="A28" s="42" t="s">
        <v>222</v>
      </c>
      <c r="B28" s="15" t="s">
        <v>388</v>
      </c>
      <c r="C28" s="29"/>
      <c r="D28" s="15"/>
      <c r="E28" s="15"/>
      <c r="F28" s="15"/>
      <c r="G28" s="10">
        <f>G30+G29</f>
        <v>1200</v>
      </c>
      <c r="H28" s="10">
        <f>H30+H29</f>
        <v>346</v>
      </c>
      <c r="I28" s="10">
        <f>I30+I29</f>
        <v>346</v>
      </c>
    </row>
    <row r="29" spans="1:9" ht="18.75">
      <c r="A29" s="42" t="s">
        <v>190</v>
      </c>
      <c r="B29" s="15" t="s">
        <v>377</v>
      </c>
      <c r="C29" s="29">
        <v>115</v>
      </c>
      <c r="D29" s="15" t="s">
        <v>129</v>
      </c>
      <c r="E29" s="15" t="s">
        <v>124</v>
      </c>
      <c r="F29" s="15" t="s">
        <v>189</v>
      </c>
      <c r="G29" s="10">
        <v>200</v>
      </c>
      <c r="H29" s="10">
        <v>200</v>
      </c>
      <c r="I29" s="10">
        <v>200</v>
      </c>
    </row>
    <row r="30" spans="1:9" ht="37.5">
      <c r="A30" s="42" t="s">
        <v>92</v>
      </c>
      <c r="B30" s="15" t="s">
        <v>388</v>
      </c>
      <c r="C30" s="29">
        <v>546</v>
      </c>
      <c r="D30" s="15" t="s">
        <v>120</v>
      </c>
      <c r="E30" s="15" t="s">
        <v>121</v>
      </c>
      <c r="F30" s="15" t="s">
        <v>177</v>
      </c>
      <c r="G30" s="10">
        <v>1000</v>
      </c>
      <c r="H30" s="10">
        <v>146</v>
      </c>
      <c r="I30" s="10">
        <v>146</v>
      </c>
    </row>
    <row r="31" spans="1:9" ht="27.75" customHeight="1">
      <c r="A31" s="42" t="s">
        <v>663</v>
      </c>
      <c r="B31" s="15" t="s">
        <v>676</v>
      </c>
      <c r="C31" s="29"/>
      <c r="D31" s="15"/>
      <c r="E31" s="15"/>
      <c r="F31" s="15"/>
      <c r="G31" s="10">
        <f>G32</f>
        <v>480</v>
      </c>
      <c r="H31" s="10">
        <f>H32</f>
        <v>0</v>
      </c>
      <c r="I31" s="10">
        <f>I32</f>
        <v>0</v>
      </c>
    </row>
    <row r="32" spans="1:9" ht="37.5">
      <c r="A32" s="42" t="s">
        <v>92</v>
      </c>
      <c r="B32" s="15" t="s">
        <v>676</v>
      </c>
      <c r="C32" s="29">
        <v>546</v>
      </c>
      <c r="D32" s="15" t="s">
        <v>128</v>
      </c>
      <c r="E32" s="15" t="s">
        <v>124</v>
      </c>
      <c r="F32" s="15" t="s">
        <v>177</v>
      </c>
      <c r="G32" s="10">
        <v>480</v>
      </c>
      <c r="H32" s="10">
        <v>0</v>
      </c>
      <c r="I32" s="10">
        <v>0</v>
      </c>
    </row>
    <row r="33" spans="1:9" ht="56.25">
      <c r="A33" s="42" t="s">
        <v>471</v>
      </c>
      <c r="B33" s="15" t="s">
        <v>55</v>
      </c>
      <c r="C33" s="29"/>
      <c r="D33" s="15"/>
      <c r="E33" s="15"/>
      <c r="F33" s="15"/>
      <c r="G33" s="10">
        <f>G34+G40</f>
        <v>1618</v>
      </c>
      <c r="H33" s="10">
        <f>H34+H40</f>
        <v>0</v>
      </c>
      <c r="I33" s="10">
        <f>I34+I40</f>
        <v>0</v>
      </c>
    </row>
    <row r="34" spans="1:9" ht="18.75">
      <c r="A34" s="42" t="s">
        <v>222</v>
      </c>
      <c r="B34" s="15" t="s">
        <v>386</v>
      </c>
      <c r="C34" s="29"/>
      <c r="D34" s="15"/>
      <c r="E34" s="15"/>
      <c r="F34" s="15"/>
      <c r="G34" s="10">
        <f>G35+G39</f>
        <v>368</v>
      </c>
      <c r="H34" s="10">
        <f>H35+H39</f>
        <v>0</v>
      </c>
      <c r="I34" s="10">
        <f>I35+I39</f>
        <v>0</v>
      </c>
    </row>
    <row r="35" spans="1:9" ht="36.75" customHeight="1">
      <c r="A35" s="42" t="s">
        <v>92</v>
      </c>
      <c r="B35" s="15" t="s">
        <v>386</v>
      </c>
      <c r="C35" s="29">
        <v>546</v>
      </c>
      <c r="D35" s="15" t="s">
        <v>128</v>
      </c>
      <c r="E35" s="15" t="s">
        <v>124</v>
      </c>
      <c r="F35" s="15" t="s">
        <v>177</v>
      </c>
      <c r="G35" s="10">
        <v>168</v>
      </c>
      <c r="H35" s="10">
        <v>0</v>
      </c>
      <c r="I35" s="10">
        <v>0</v>
      </c>
    </row>
    <row r="36" spans="1:9" ht="56.25" hidden="1">
      <c r="A36" s="42" t="s">
        <v>325</v>
      </c>
      <c r="B36" s="15" t="s">
        <v>83</v>
      </c>
      <c r="C36" s="29"/>
      <c r="D36" s="15"/>
      <c r="E36" s="15"/>
      <c r="F36" s="15"/>
      <c r="G36" s="10"/>
      <c r="H36" s="10"/>
      <c r="I36" s="10"/>
    </row>
    <row r="37" spans="1:9" ht="78.75" customHeight="1" hidden="1">
      <c r="A37" s="42" t="s">
        <v>390</v>
      </c>
      <c r="B37" s="15" t="s">
        <v>342</v>
      </c>
      <c r="C37" s="29"/>
      <c r="D37" s="15"/>
      <c r="E37" s="15"/>
      <c r="F37" s="15"/>
      <c r="G37" s="10"/>
      <c r="H37" s="10"/>
      <c r="I37" s="10"/>
    </row>
    <row r="38" spans="1:9" ht="37.5" hidden="1">
      <c r="A38" s="42" t="s">
        <v>92</v>
      </c>
      <c r="B38" s="15" t="s">
        <v>342</v>
      </c>
      <c r="C38" s="29">
        <v>546</v>
      </c>
      <c r="D38" s="15" t="s">
        <v>128</v>
      </c>
      <c r="E38" s="15" t="s">
        <v>124</v>
      </c>
      <c r="F38" s="15" t="s">
        <v>177</v>
      </c>
      <c r="G38" s="10"/>
      <c r="H38" s="10"/>
      <c r="I38" s="10"/>
    </row>
    <row r="39" spans="1:9" ht="56.25">
      <c r="A39" s="42" t="s">
        <v>423</v>
      </c>
      <c r="B39" s="15" t="s">
        <v>386</v>
      </c>
      <c r="C39" s="29">
        <v>546</v>
      </c>
      <c r="D39" s="15" t="s">
        <v>128</v>
      </c>
      <c r="E39" s="15" t="s">
        <v>124</v>
      </c>
      <c r="F39" s="15" t="s">
        <v>422</v>
      </c>
      <c r="G39" s="10">
        <v>200</v>
      </c>
      <c r="H39" s="10">
        <v>0</v>
      </c>
      <c r="I39" s="10">
        <v>0</v>
      </c>
    </row>
    <row r="40" spans="1:9" ht="18.75">
      <c r="A40" s="42" t="s">
        <v>663</v>
      </c>
      <c r="B40" s="15" t="s">
        <v>677</v>
      </c>
      <c r="C40" s="29"/>
      <c r="D40" s="15"/>
      <c r="E40" s="15"/>
      <c r="F40" s="15"/>
      <c r="G40" s="10">
        <f>G41</f>
        <v>1250</v>
      </c>
      <c r="H40" s="10">
        <f>H41</f>
        <v>0</v>
      </c>
      <c r="I40" s="10">
        <f>I41</f>
        <v>0</v>
      </c>
    </row>
    <row r="41" spans="1:9" ht="37.5">
      <c r="A41" s="42" t="s">
        <v>92</v>
      </c>
      <c r="B41" s="15" t="s">
        <v>677</v>
      </c>
      <c r="C41" s="29">
        <v>546</v>
      </c>
      <c r="D41" s="15" t="s">
        <v>128</v>
      </c>
      <c r="E41" s="15" t="s">
        <v>124</v>
      </c>
      <c r="F41" s="15" t="s">
        <v>177</v>
      </c>
      <c r="G41" s="10">
        <v>1250</v>
      </c>
      <c r="H41" s="10">
        <v>0</v>
      </c>
      <c r="I41" s="10">
        <v>0</v>
      </c>
    </row>
    <row r="42" spans="1:9" ht="56.25">
      <c r="A42" s="42" t="s">
        <v>472</v>
      </c>
      <c r="B42" s="15" t="s">
        <v>12</v>
      </c>
      <c r="C42" s="15"/>
      <c r="D42" s="15"/>
      <c r="E42" s="15"/>
      <c r="F42" s="15"/>
      <c r="G42" s="10">
        <f>G53+G56+G43+G60</f>
        <v>1709.6</v>
      </c>
      <c r="H42" s="10">
        <f>H53+H56+H43+H60</f>
        <v>1440.4</v>
      </c>
      <c r="I42" s="10">
        <f>I53+I56+I43+I60</f>
        <v>1640.5</v>
      </c>
    </row>
    <row r="43" spans="1:9" ht="37.5">
      <c r="A43" s="42" t="s">
        <v>85</v>
      </c>
      <c r="B43" s="15" t="s">
        <v>84</v>
      </c>
      <c r="C43" s="15"/>
      <c r="D43" s="15"/>
      <c r="E43" s="15"/>
      <c r="F43" s="15"/>
      <c r="G43" s="10">
        <f>G44+G49+G51</f>
        <v>698.5</v>
      </c>
      <c r="H43" s="10">
        <f>H44+H49+H51</f>
        <v>250</v>
      </c>
      <c r="I43" s="10">
        <f>I44+I49+I51</f>
        <v>450</v>
      </c>
    </row>
    <row r="44" spans="1:9" ht="27.75" customHeight="1">
      <c r="A44" s="42" t="s">
        <v>385</v>
      </c>
      <c r="B44" s="15" t="s">
        <v>391</v>
      </c>
      <c r="C44" s="15"/>
      <c r="D44" s="15"/>
      <c r="E44" s="15"/>
      <c r="F44" s="15"/>
      <c r="G44" s="10">
        <f>G45+G46+G47+G48</f>
        <v>78.5</v>
      </c>
      <c r="H44" s="10">
        <f>H45+H46+H47+H48</f>
        <v>150</v>
      </c>
      <c r="I44" s="10">
        <f>I45+I46+I47+I48</f>
        <v>250</v>
      </c>
    </row>
    <row r="45" spans="1:9" ht="42.75" customHeight="1">
      <c r="A45" s="42" t="s">
        <v>92</v>
      </c>
      <c r="B45" s="15" t="s">
        <v>391</v>
      </c>
      <c r="C45" s="15" t="s">
        <v>318</v>
      </c>
      <c r="D45" s="15" t="s">
        <v>128</v>
      </c>
      <c r="E45" s="15" t="s">
        <v>124</v>
      </c>
      <c r="F45" s="15" t="s">
        <v>177</v>
      </c>
      <c r="G45" s="10">
        <v>28.5</v>
      </c>
      <c r="H45" s="10">
        <v>0</v>
      </c>
      <c r="I45" s="10">
        <v>0</v>
      </c>
    </row>
    <row r="46" spans="1:9" ht="27.75" customHeight="1">
      <c r="A46" s="42" t="s">
        <v>155</v>
      </c>
      <c r="B46" s="15" t="s">
        <v>391</v>
      </c>
      <c r="C46" s="15" t="s">
        <v>318</v>
      </c>
      <c r="D46" s="15" t="s">
        <v>128</v>
      </c>
      <c r="E46" s="15" t="s">
        <v>124</v>
      </c>
      <c r="F46" s="15" t="s">
        <v>183</v>
      </c>
      <c r="G46" s="10">
        <v>50</v>
      </c>
      <c r="H46" s="10">
        <v>0</v>
      </c>
      <c r="I46" s="10">
        <v>0</v>
      </c>
    </row>
    <row r="47" spans="1:9" ht="18.75">
      <c r="A47" s="42" t="s">
        <v>155</v>
      </c>
      <c r="B47" s="15" t="s">
        <v>387</v>
      </c>
      <c r="C47" s="15" t="s">
        <v>318</v>
      </c>
      <c r="D47" s="15" t="s">
        <v>136</v>
      </c>
      <c r="E47" s="15" t="s">
        <v>128</v>
      </c>
      <c r="F47" s="15" t="s">
        <v>183</v>
      </c>
      <c r="G47" s="10">
        <v>0</v>
      </c>
      <c r="H47" s="10">
        <v>150</v>
      </c>
      <c r="I47" s="10">
        <v>150</v>
      </c>
    </row>
    <row r="48" spans="1:9" ht="37.5">
      <c r="A48" s="42" t="s">
        <v>92</v>
      </c>
      <c r="B48" s="15" t="s">
        <v>387</v>
      </c>
      <c r="C48" s="15" t="s">
        <v>318</v>
      </c>
      <c r="D48" s="15" t="s">
        <v>136</v>
      </c>
      <c r="E48" s="15" t="s">
        <v>128</v>
      </c>
      <c r="F48" s="15" t="s">
        <v>177</v>
      </c>
      <c r="G48" s="10">
        <v>0</v>
      </c>
      <c r="H48" s="10">
        <v>0</v>
      </c>
      <c r="I48" s="10">
        <v>100</v>
      </c>
    </row>
    <row r="49" spans="1:9" ht="30" customHeight="1">
      <c r="A49" s="42" t="s">
        <v>559</v>
      </c>
      <c r="B49" s="15" t="s">
        <v>558</v>
      </c>
      <c r="C49" s="15"/>
      <c r="D49" s="15"/>
      <c r="E49" s="15"/>
      <c r="F49" s="15"/>
      <c r="G49" s="10">
        <f>G50</f>
        <v>0</v>
      </c>
      <c r="H49" s="10">
        <f>H50</f>
        <v>100</v>
      </c>
      <c r="I49" s="10">
        <f>I50</f>
        <v>200</v>
      </c>
    </row>
    <row r="50" spans="1:9" ht="37.5">
      <c r="A50" s="42" t="s">
        <v>92</v>
      </c>
      <c r="B50" s="15" t="s">
        <v>558</v>
      </c>
      <c r="C50" s="15" t="s">
        <v>318</v>
      </c>
      <c r="D50" s="15" t="s">
        <v>128</v>
      </c>
      <c r="E50" s="15" t="s">
        <v>124</v>
      </c>
      <c r="F50" s="15" t="s">
        <v>177</v>
      </c>
      <c r="G50" s="10">
        <v>0</v>
      </c>
      <c r="H50" s="10">
        <v>100</v>
      </c>
      <c r="I50" s="10">
        <v>200</v>
      </c>
    </row>
    <row r="51" spans="1:9" ht="18.75">
      <c r="A51" s="42" t="s">
        <v>663</v>
      </c>
      <c r="B51" s="15" t="s">
        <v>662</v>
      </c>
      <c r="C51" s="15"/>
      <c r="D51" s="15"/>
      <c r="E51" s="15"/>
      <c r="F51" s="15"/>
      <c r="G51" s="10">
        <f>G52</f>
        <v>620</v>
      </c>
      <c r="H51" s="10">
        <f>H52</f>
        <v>0</v>
      </c>
      <c r="I51" s="10">
        <f>I52</f>
        <v>0</v>
      </c>
    </row>
    <row r="52" spans="1:9" ht="37.5">
      <c r="A52" s="42" t="s">
        <v>92</v>
      </c>
      <c r="B52" s="15" t="s">
        <v>662</v>
      </c>
      <c r="C52" s="15" t="s">
        <v>318</v>
      </c>
      <c r="D52" s="15" t="s">
        <v>128</v>
      </c>
      <c r="E52" s="15" t="s">
        <v>124</v>
      </c>
      <c r="F52" s="15" t="s">
        <v>177</v>
      </c>
      <c r="G52" s="10">
        <v>620</v>
      </c>
      <c r="H52" s="10">
        <v>0</v>
      </c>
      <c r="I52" s="10">
        <v>0</v>
      </c>
    </row>
    <row r="53" spans="1:9" ht="46.5" customHeight="1">
      <c r="A53" s="42" t="s">
        <v>14</v>
      </c>
      <c r="B53" s="15" t="s">
        <v>13</v>
      </c>
      <c r="C53" s="15"/>
      <c r="D53" s="15"/>
      <c r="E53" s="15"/>
      <c r="F53" s="15"/>
      <c r="G53" s="10">
        <f aca="true" t="shared" si="0" ref="G53:I54">G54</f>
        <v>220.5</v>
      </c>
      <c r="H53" s="10">
        <f t="shared" si="0"/>
        <v>400</v>
      </c>
      <c r="I53" s="10">
        <f t="shared" si="0"/>
        <v>400</v>
      </c>
    </row>
    <row r="54" spans="1:9" ht="37.5">
      <c r="A54" s="42" t="s">
        <v>216</v>
      </c>
      <c r="B54" s="15" t="s">
        <v>30</v>
      </c>
      <c r="C54" s="15"/>
      <c r="D54" s="15"/>
      <c r="E54" s="15"/>
      <c r="F54" s="15"/>
      <c r="G54" s="10">
        <f t="shared" si="0"/>
        <v>220.5</v>
      </c>
      <c r="H54" s="10">
        <f t="shared" si="0"/>
        <v>400</v>
      </c>
      <c r="I54" s="10">
        <f t="shared" si="0"/>
        <v>400</v>
      </c>
    </row>
    <row r="55" spans="1:9" ht="37.5">
      <c r="A55" s="42" t="s">
        <v>92</v>
      </c>
      <c r="B55" s="15" t="s">
        <v>30</v>
      </c>
      <c r="C55" s="15" t="s">
        <v>318</v>
      </c>
      <c r="D55" s="15" t="s">
        <v>136</v>
      </c>
      <c r="E55" s="15" t="s">
        <v>128</v>
      </c>
      <c r="F55" s="15" t="s">
        <v>177</v>
      </c>
      <c r="G55" s="10">
        <v>220.5</v>
      </c>
      <c r="H55" s="10">
        <v>400</v>
      </c>
      <c r="I55" s="10">
        <v>400</v>
      </c>
    </row>
    <row r="56" spans="1:9" ht="56.25">
      <c r="A56" s="42" t="s">
        <v>473</v>
      </c>
      <c r="B56" s="15" t="s">
        <v>15</v>
      </c>
      <c r="C56" s="15"/>
      <c r="D56" s="15"/>
      <c r="E56" s="15"/>
      <c r="F56" s="15"/>
      <c r="G56" s="10">
        <f>G57</f>
        <v>239.1</v>
      </c>
      <c r="H56" s="10">
        <f>H57</f>
        <v>238.89999999999998</v>
      </c>
      <c r="I56" s="10">
        <f>I57</f>
        <v>239</v>
      </c>
    </row>
    <row r="57" spans="1:9" ht="96" customHeight="1">
      <c r="A57" s="42" t="s">
        <v>441</v>
      </c>
      <c r="B57" s="15" t="s">
        <v>442</v>
      </c>
      <c r="C57" s="15"/>
      <c r="D57" s="15"/>
      <c r="E57" s="15"/>
      <c r="F57" s="15"/>
      <c r="G57" s="10">
        <f>G58+G59</f>
        <v>239.1</v>
      </c>
      <c r="H57" s="10">
        <f>H58+H59</f>
        <v>238.89999999999998</v>
      </c>
      <c r="I57" s="10">
        <f>I58+I59</f>
        <v>239</v>
      </c>
    </row>
    <row r="58" spans="1:9" ht="37.5">
      <c r="A58" s="42" t="s">
        <v>173</v>
      </c>
      <c r="B58" s="15" t="s">
        <v>443</v>
      </c>
      <c r="C58" s="15" t="s">
        <v>318</v>
      </c>
      <c r="D58" s="15" t="s">
        <v>136</v>
      </c>
      <c r="E58" s="15" t="s">
        <v>128</v>
      </c>
      <c r="F58" s="15" t="s">
        <v>174</v>
      </c>
      <c r="G58" s="10">
        <v>181</v>
      </c>
      <c r="H58" s="10">
        <v>179.2</v>
      </c>
      <c r="I58" s="10">
        <v>179.2</v>
      </c>
    </row>
    <row r="59" spans="1:9" ht="37.5">
      <c r="A59" s="42" t="s">
        <v>92</v>
      </c>
      <c r="B59" s="15" t="s">
        <v>443</v>
      </c>
      <c r="C59" s="15" t="s">
        <v>318</v>
      </c>
      <c r="D59" s="15" t="s">
        <v>136</v>
      </c>
      <c r="E59" s="15" t="s">
        <v>128</v>
      </c>
      <c r="F59" s="15" t="s">
        <v>177</v>
      </c>
      <c r="G59" s="10">
        <v>58.1</v>
      </c>
      <c r="H59" s="10">
        <v>59.7</v>
      </c>
      <c r="I59" s="10">
        <v>59.8</v>
      </c>
    </row>
    <row r="60" spans="1:9" ht="44.25" customHeight="1">
      <c r="A60" s="42" t="s">
        <v>381</v>
      </c>
      <c r="B60" s="15" t="s">
        <v>392</v>
      </c>
      <c r="C60" s="15"/>
      <c r="D60" s="15"/>
      <c r="E60" s="15"/>
      <c r="F60" s="15"/>
      <c r="G60" s="10">
        <f aca="true" t="shared" si="1" ref="G60:I61">G61</f>
        <v>551.5</v>
      </c>
      <c r="H60" s="10">
        <f t="shared" si="1"/>
        <v>551.5</v>
      </c>
      <c r="I60" s="10">
        <f t="shared" si="1"/>
        <v>551.5</v>
      </c>
    </row>
    <row r="61" spans="1:9" ht="117" customHeight="1">
      <c r="A61" s="49" t="s">
        <v>421</v>
      </c>
      <c r="B61" s="15" t="s">
        <v>383</v>
      </c>
      <c r="C61" s="15"/>
      <c r="D61" s="15"/>
      <c r="E61" s="15"/>
      <c r="F61" s="15"/>
      <c r="G61" s="10">
        <f t="shared" si="1"/>
        <v>551.5</v>
      </c>
      <c r="H61" s="10">
        <f t="shared" si="1"/>
        <v>551.5</v>
      </c>
      <c r="I61" s="10">
        <f t="shared" si="1"/>
        <v>551.5</v>
      </c>
    </row>
    <row r="62" spans="1:9" ht="37.5">
      <c r="A62" s="42" t="s">
        <v>92</v>
      </c>
      <c r="B62" s="15" t="s">
        <v>383</v>
      </c>
      <c r="C62" s="15" t="s">
        <v>318</v>
      </c>
      <c r="D62" s="15" t="s">
        <v>125</v>
      </c>
      <c r="E62" s="15" t="s">
        <v>129</v>
      </c>
      <c r="F62" s="15" t="s">
        <v>177</v>
      </c>
      <c r="G62" s="10">
        <v>551.5</v>
      </c>
      <c r="H62" s="10">
        <v>551.5</v>
      </c>
      <c r="I62" s="10">
        <v>551.5</v>
      </c>
    </row>
    <row r="63" spans="1:9" ht="57.75" customHeight="1">
      <c r="A63" s="43" t="s">
        <v>474</v>
      </c>
      <c r="B63" s="12" t="s">
        <v>293</v>
      </c>
      <c r="C63" s="12"/>
      <c r="D63" s="12"/>
      <c r="E63" s="12"/>
      <c r="F63" s="12"/>
      <c r="G63" s="13">
        <f>G64+G81+G88+G91+G76</f>
        <v>7051.900000000001</v>
      </c>
      <c r="H63" s="13">
        <f>H64+H81+H88+H91+H76</f>
        <v>6803.1</v>
      </c>
      <c r="I63" s="13">
        <f>I64+I81+I88+I91+I76</f>
        <v>6887.6</v>
      </c>
    </row>
    <row r="64" spans="1:9" ht="39.75" customHeight="1">
      <c r="A64" s="42" t="s">
        <v>0</v>
      </c>
      <c r="B64" s="15" t="s">
        <v>1</v>
      </c>
      <c r="C64" s="15"/>
      <c r="D64" s="15"/>
      <c r="E64" s="15"/>
      <c r="F64" s="15"/>
      <c r="G64" s="10">
        <f>G65+G67+G70+G72+G74</f>
        <v>6282.3</v>
      </c>
      <c r="H64" s="10">
        <f>H65+H67+H70+H72+H74</f>
        <v>6033.5</v>
      </c>
      <c r="I64" s="10">
        <f>I65+I67+I70+I72+I74</f>
        <v>6118</v>
      </c>
    </row>
    <row r="65" spans="1:9" ht="37.5">
      <c r="A65" s="42" t="s">
        <v>358</v>
      </c>
      <c r="B65" s="15" t="s">
        <v>3</v>
      </c>
      <c r="C65" s="15"/>
      <c r="D65" s="15"/>
      <c r="E65" s="15"/>
      <c r="F65" s="15"/>
      <c r="G65" s="10">
        <f>G66</f>
        <v>4511.2</v>
      </c>
      <c r="H65" s="10">
        <f>H66</f>
        <v>4595.7</v>
      </c>
      <c r="I65" s="10">
        <f>I66</f>
        <v>4680.2</v>
      </c>
    </row>
    <row r="66" spans="1:9" ht="18.75">
      <c r="A66" s="42" t="s">
        <v>190</v>
      </c>
      <c r="B66" s="15" t="s">
        <v>3</v>
      </c>
      <c r="C66" s="15" t="s">
        <v>318</v>
      </c>
      <c r="D66" s="15" t="s">
        <v>142</v>
      </c>
      <c r="E66" s="15" t="s">
        <v>124</v>
      </c>
      <c r="F66" s="15" t="s">
        <v>189</v>
      </c>
      <c r="G66" s="10">
        <v>4511.2</v>
      </c>
      <c r="H66" s="10">
        <v>4595.7</v>
      </c>
      <c r="I66" s="10">
        <v>4680.2</v>
      </c>
    </row>
    <row r="67" spans="1:9" ht="18.75">
      <c r="A67" s="42" t="s">
        <v>475</v>
      </c>
      <c r="B67" s="15" t="s">
        <v>2</v>
      </c>
      <c r="C67" s="15"/>
      <c r="D67" s="15"/>
      <c r="E67" s="15"/>
      <c r="F67" s="15"/>
      <c r="G67" s="10">
        <f>G68+G69</f>
        <v>170</v>
      </c>
      <c r="H67" s="10">
        <f>H68+H69</f>
        <v>170</v>
      </c>
      <c r="I67" s="10">
        <f>I68+I69</f>
        <v>170</v>
      </c>
    </row>
    <row r="68" spans="1:9" ht="18.75">
      <c r="A68" s="42" t="s">
        <v>190</v>
      </c>
      <c r="B68" s="15" t="s">
        <v>2</v>
      </c>
      <c r="C68" s="15" t="s">
        <v>337</v>
      </c>
      <c r="D68" s="15" t="s">
        <v>142</v>
      </c>
      <c r="E68" s="15" t="s">
        <v>124</v>
      </c>
      <c r="F68" s="15" t="s">
        <v>189</v>
      </c>
      <c r="G68" s="10">
        <v>110</v>
      </c>
      <c r="H68" s="10">
        <v>110</v>
      </c>
      <c r="I68" s="10">
        <v>110</v>
      </c>
    </row>
    <row r="69" spans="1:9" ht="18.75">
      <c r="A69" s="42" t="s">
        <v>190</v>
      </c>
      <c r="B69" s="15" t="s">
        <v>2</v>
      </c>
      <c r="C69" s="15" t="s">
        <v>318</v>
      </c>
      <c r="D69" s="15" t="s">
        <v>142</v>
      </c>
      <c r="E69" s="15" t="s">
        <v>124</v>
      </c>
      <c r="F69" s="15" t="s">
        <v>189</v>
      </c>
      <c r="G69" s="10">
        <v>60</v>
      </c>
      <c r="H69" s="10">
        <v>60</v>
      </c>
      <c r="I69" s="10">
        <v>60</v>
      </c>
    </row>
    <row r="70" spans="1:9" ht="93.75" customHeight="1">
      <c r="A70" s="42" t="s">
        <v>651</v>
      </c>
      <c r="B70" s="15" t="s">
        <v>82</v>
      </c>
      <c r="C70" s="15"/>
      <c r="D70" s="15"/>
      <c r="E70" s="15"/>
      <c r="F70" s="15"/>
      <c r="G70" s="10">
        <f>G71</f>
        <v>140</v>
      </c>
      <c r="H70" s="10">
        <f>H71</f>
        <v>140</v>
      </c>
      <c r="I70" s="10">
        <f>I71</f>
        <v>140</v>
      </c>
    </row>
    <row r="71" spans="1:9" ht="18.75">
      <c r="A71" s="42" t="s">
        <v>190</v>
      </c>
      <c r="B71" s="15" t="s">
        <v>82</v>
      </c>
      <c r="C71" s="15" t="s">
        <v>318</v>
      </c>
      <c r="D71" s="15" t="s">
        <v>142</v>
      </c>
      <c r="E71" s="15" t="s">
        <v>124</v>
      </c>
      <c r="F71" s="15" t="s">
        <v>189</v>
      </c>
      <c r="G71" s="10">
        <v>140</v>
      </c>
      <c r="H71" s="10">
        <v>140</v>
      </c>
      <c r="I71" s="10">
        <v>140</v>
      </c>
    </row>
    <row r="72" spans="1:9" ht="56.25">
      <c r="A72" s="42" t="s">
        <v>455</v>
      </c>
      <c r="B72" s="15" t="s">
        <v>465</v>
      </c>
      <c r="C72" s="15"/>
      <c r="D72" s="15"/>
      <c r="E72" s="15"/>
      <c r="F72" s="15"/>
      <c r="G72" s="10">
        <f>G73</f>
        <v>1127.8</v>
      </c>
      <c r="H72" s="10">
        <f>H73</f>
        <v>1127.8</v>
      </c>
      <c r="I72" s="10">
        <f>I73</f>
        <v>1127.8</v>
      </c>
    </row>
    <row r="73" spans="1:9" ht="18.75">
      <c r="A73" s="42" t="s">
        <v>190</v>
      </c>
      <c r="B73" s="15" t="s">
        <v>465</v>
      </c>
      <c r="C73" s="15" t="s">
        <v>318</v>
      </c>
      <c r="D73" s="15" t="s">
        <v>142</v>
      </c>
      <c r="E73" s="15" t="s">
        <v>124</v>
      </c>
      <c r="F73" s="15" t="s">
        <v>189</v>
      </c>
      <c r="G73" s="10">
        <v>1127.8</v>
      </c>
      <c r="H73" s="10">
        <v>1127.8</v>
      </c>
      <c r="I73" s="10">
        <v>1127.8</v>
      </c>
    </row>
    <row r="74" spans="1:9" ht="56.25">
      <c r="A74" s="42" t="s">
        <v>630</v>
      </c>
      <c r="B74" s="15" t="s">
        <v>629</v>
      </c>
      <c r="C74" s="15"/>
      <c r="D74" s="15"/>
      <c r="E74" s="15"/>
      <c r="F74" s="15"/>
      <c r="G74" s="10">
        <f>G75</f>
        <v>333.3</v>
      </c>
      <c r="H74" s="10">
        <f>H75</f>
        <v>0</v>
      </c>
      <c r="I74" s="10">
        <f>I75</f>
        <v>0</v>
      </c>
    </row>
    <row r="75" spans="1:9" ht="18.75">
      <c r="A75" s="42" t="s">
        <v>190</v>
      </c>
      <c r="B75" s="15" t="s">
        <v>629</v>
      </c>
      <c r="C75" s="15" t="s">
        <v>318</v>
      </c>
      <c r="D75" s="15" t="s">
        <v>142</v>
      </c>
      <c r="E75" s="15" t="s">
        <v>124</v>
      </c>
      <c r="F75" s="15" t="s">
        <v>189</v>
      </c>
      <c r="G75" s="10">
        <v>333.3</v>
      </c>
      <c r="H75" s="10">
        <v>0</v>
      </c>
      <c r="I75" s="10">
        <v>0</v>
      </c>
    </row>
    <row r="76" spans="1:9" ht="37.5">
      <c r="A76" s="42" t="s">
        <v>476</v>
      </c>
      <c r="B76" s="15" t="s">
        <v>5</v>
      </c>
      <c r="C76" s="15"/>
      <c r="D76" s="15"/>
      <c r="E76" s="15"/>
      <c r="F76" s="15"/>
      <c r="G76" s="10">
        <f>G77+G79</f>
        <v>50</v>
      </c>
      <c r="H76" s="10">
        <f>H77+H79</f>
        <v>50</v>
      </c>
      <c r="I76" s="10">
        <f>I77+I79</f>
        <v>50</v>
      </c>
    </row>
    <row r="77" spans="1:9" ht="18.75">
      <c r="A77" s="42" t="s">
        <v>475</v>
      </c>
      <c r="B77" s="15" t="s">
        <v>6</v>
      </c>
      <c r="C77" s="15"/>
      <c r="D77" s="15"/>
      <c r="E77" s="15"/>
      <c r="F77" s="15"/>
      <c r="G77" s="10">
        <f>G78</f>
        <v>30</v>
      </c>
      <c r="H77" s="10">
        <f>H78</f>
        <v>30</v>
      </c>
      <c r="I77" s="10">
        <f>I78</f>
        <v>30</v>
      </c>
    </row>
    <row r="78" spans="1:9" ht="18.75">
      <c r="A78" s="42" t="s">
        <v>190</v>
      </c>
      <c r="B78" s="15" t="s">
        <v>6</v>
      </c>
      <c r="C78" s="15" t="s">
        <v>318</v>
      </c>
      <c r="D78" s="15" t="s">
        <v>142</v>
      </c>
      <c r="E78" s="15" t="s">
        <v>124</v>
      </c>
      <c r="F78" s="15" t="s">
        <v>189</v>
      </c>
      <c r="G78" s="10">
        <v>30</v>
      </c>
      <c r="H78" s="10">
        <v>30</v>
      </c>
      <c r="I78" s="10">
        <v>30</v>
      </c>
    </row>
    <row r="79" spans="1:9" ht="99" customHeight="1">
      <c r="A79" s="42" t="s">
        <v>651</v>
      </c>
      <c r="B79" s="15" t="s">
        <v>81</v>
      </c>
      <c r="C79" s="15"/>
      <c r="D79" s="15"/>
      <c r="E79" s="15"/>
      <c r="F79" s="15"/>
      <c r="G79" s="10">
        <f>G80</f>
        <v>20</v>
      </c>
      <c r="H79" s="10">
        <f>H80</f>
        <v>20</v>
      </c>
      <c r="I79" s="10">
        <f>I80</f>
        <v>20</v>
      </c>
    </row>
    <row r="80" spans="1:9" ht="18.75">
      <c r="A80" s="42" t="s">
        <v>190</v>
      </c>
      <c r="B80" s="15" t="s">
        <v>81</v>
      </c>
      <c r="C80" s="15" t="s">
        <v>318</v>
      </c>
      <c r="D80" s="15" t="s">
        <v>142</v>
      </c>
      <c r="E80" s="15" t="s">
        <v>124</v>
      </c>
      <c r="F80" s="15" t="s">
        <v>189</v>
      </c>
      <c r="G80" s="10">
        <v>20</v>
      </c>
      <c r="H80" s="10">
        <v>20</v>
      </c>
      <c r="I80" s="10">
        <v>20</v>
      </c>
    </row>
    <row r="81" spans="1:9" ht="18.75">
      <c r="A81" s="42" t="s">
        <v>4</v>
      </c>
      <c r="B81" s="15" t="s">
        <v>7</v>
      </c>
      <c r="C81" s="15"/>
      <c r="D81" s="15"/>
      <c r="E81" s="15"/>
      <c r="F81" s="15"/>
      <c r="G81" s="10">
        <f>G82+G85</f>
        <v>397.5</v>
      </c>
      <c r="H81" s="10">
        <f>H82+H85</f>
        <v>397.5</v>
      </c>
      <c r="I81" s="10">
        <f>I82+I85</f>
        <v>397.5</v>
      </c>
    </row>
    <row r="82" spans="1:9" ht="18.75">
      <c r="A82" s="42" t="s">
        <v>475</v>
      </c>
      <c r="B82" s="15" t="s">
        <v>8</v>
      </c>
      <c r="C82" s="15"/>
      <c r="D82" s="15"/>
      <c r="E82" s="15"/>
      <c r="F82" s="15"/>
      <c r="G82" s="10">
        <f>G83+G84</f>
        <v>190</v>
      </c>
      <c r="H82" s="10">
        <f>H83+H84</f>
        <v>190</v>
      </c>
      <c r="I82" s="10">
        <f>I83+I84</f>
        <v>190</v>
      </c>
    </row>
    <row r="83" spans="1:10" ht="18.75">
      <c r="A83" s="42" t="s">
        <v>190</v>
      </c>
      <c r="B83" s="15" t="s">
        <v>8</v>
      </c>
      <c r="C83" s="15" t="s">
        <v>337</v>
      </c>
      <c r="D83" s="15" t="s">
        <v>142</v>
      </c>
      <c r="E83" s="15" t="s">
        <v>124</v>
      </c>
      <c r="F83" s="15" t="s">
        <v>189</v>
      </c>
      <c r="G83" s="10">
        <v>100</v>
      </c>
      <c r="H83" s="10">
        <v>100</v>
      </c>
      <c r="I83" s="10">
        <v>100</v>
      </c>
      <c r="J83" s="26"/>
    </row>
    <row r="84" spans="1:9" ht="18.75">
      <c r="A84" s="42" t="s">
        <v>190</v>
      </c>
      <c r="B84" s="15" t="s">
        <v>8</v>
      </c>
      <c r="C84" s="15" t="s">
        <v>318</v>
      </c>
      <c r="D84" s="15" t="s">
        <v>142</v>
      </c>
      <c r="E84" s="15" t="s">
        <v>124</v>
      </c>
      <c r="F84" s="15" t="s">
        <v>189</v>
      </c>
      <c r="G84" s="10">
        <v>90</v>
      </c>
      <c r="H84" s="10">
        <v>90</v>
      </c>
      <c r="I84" s="10">
        <v>90</v>
      </c>
    </row>
    <row r="85" spans="1:9" ht="99" customHeight="1">
      <c r="A85" s="42" t="s">
        <v>651</v>
      </c>
      <c r="B85" s="15" t="s">
        <v>477</v>
      </c>
      <c r="C85" s="15"/>
      <c r="D85" s="15"/>
      <c r="E85" s="15"/>
      <c r="F85" s="15"/>
      <c r="G85" s="10">
        <f>G87+G86</f>
        <v>207.5</v>
      </c>
      <c r="H85" s="10">
        <f>H87+H86</f>
        <v>207.5</v>
      </c>
      <c r="I85" s="10">
        <f>I87+I86</f>
        <v>207.5</v>
      </c>
    </row>
    <row r="86" spans="1:9" ht="18.75">
      <c r="A86" s="42" t="s">
        <v>190</v>
      </c>
      <c r="B86" s="15" t="s">
        <v>477</v>
      </c>
      <c r="C86" s="15" t="s">
        <v>337</v>
      </c>
      <c r="D86" s="15" t="s">
        <v>142</v>
      </c>
      <c r="E86" s="15" t="s">
        <v>124</v>
      </c>
      <c r="F86" s="15" t="s">
        <v>189</v>
      </c>
      <c r="G86" s="10">
        <v>110</v>
      </c>
      <c r="H86" s="10">
        <v>110</v>
      </c>
      <c r="I86" s="10">
        <v>110</v>
      </c>
    </row>
    <row r="87" spans="1:9" ht="18.75">
      <c r="A87" s="42" t="s">
        <v>190</v>
      </c>
      <c r="B87" s="15" t="s">
        <v>477</v>
      </c>
      <c r="C87" s="15" t="s">
        <v>318</v>
      </c>
      <c r="D87" s="15" t="s">
        <v>142</v>
      </c>
      <c r="E87" s="15" t="s">
        <v>124</v>
      </c>
      <c r="F87" s="15" t="s">
        <v>189</v>
      </c>
      <c r="G87" s="10">
        <v>97.5</v>
      </c>
      <c r="H87" s="10">
        <v>97.5</v>
      </c>
      <c r="I87" s="10">
        <v>97.5</v>
      </c>
    </row>
    <row r="88" spans="1:9" ht="37.5">
      <c r="A88" s="42" t="s">
        <v>479</v>
      </c>
      <c r="B88" s="15" t="s">
        <v>80</v>
      </c>
      <c r="C88" s="15"/>
      <c r="D88" s="15"/>
      <c r="E88" s="15"/>
      <c r="F88" s="15"/>
      <c r="G88" s="10">
        <f aca="true" t="shared" si="2" ref="G88:I89">G89</f>
        <v>152.1</v>
      </c>
      <c r="H88" s="10">
        <f t="shared" si="2"/>
        <v>152.1</v>
      </c>
      <c r="I88" s="10">
        <f t="shared" si="2"/>
        <v>152.1</v>
      </c>
    </row>
    <row r="89" spans="1:9" ht="18.75">
      <c r="A89" s="42" t="s">
        <v>475</v>
      </c>
      <c r="B89" s="15" t="s">
        <v>478</v>
      </c>
      <c r="C89" s="15"/>
      <c r="D89" s="15"/>
      <c r="E89" s="15"/>
      <c r="F89" s="15"/>
      <c r="G89" s="10">
        <f t="shared" si="2"/>
        <v>152.1</v>
      </c>
      <c r="H89" s="10">
        <f t="shared" si="2"/>
        <v>152.1</v>
      </c>
      <c r="I89" s="10">
        <f t="shared" si="2"/>
        <v>152.1</v>
      </c>
    </row>
    <row r="90" spans="1:9" ht="37.5">
      <c r="A90" s="42" t="s">
        <v>92</v>
      </c>
      <c r="B90" s="15" t="s">
        <v>478</v>
      </c>
      <c r="C90" s="15" t="s">
        <v>318</v>
      </c>
      <c r="D90" s="15" t="s">
        <v>142</v>
      </c>
      <c r="E90" s="15" t="s">
        <v>124</v>
      </c>
      <c r="F90" s="15" t="s">
        <v>177</v>
      </c>
      <c r="G90" s="10">
        <v>152.1</v>
      </c>
      <c r="H90" s="10">
        <v>152.1</v>
      </c>
      <c r="I90" s="10">
        <v>152.1</v>
      </c>
    </row>
    <row r="91" spans="1:9" ht="37.5">
      <c r="A91" s="42" t="s">
        <v>79</v>
      </c>
      <c r="B91" s="15" t="s">
        <v>480</v>
      </c>
      <c r="C91" s="15"/>
      <c r="D91" s="15"/>
      <c r="E91" s="15"/>
      <c r="F91" s="15"/>
      <c r="G91" s="10">
        <f>G92</f>
        <v>170</v>
      </c>
      <c r="H91" s="10">
        <f>H92</f>
        <v>170</v>
      </c>
      <c r="I91" s="10">
        <f>I92</f>
        <v>170</v>
      </c>
    </row>
    <row r="92" spans="1:9" ht="98.25" customHeight="1">
      <c r="A92" s="42" t="s">
        <v>651</v>
      </c>
      <c r="B92" s="15" t="s">
        <v>481</v>
      </c>
      <c r="C92" s="15"/>
      <c r="D92" s="15"/>
      <c r="E92" s="15"/>
      <c r="F92" s="15"/>
      <c r="G92" s="10">
        <f>G93+G94</f>
        <v>170</v>
      </c>
      <c r="H92" s="10">
        <f>H93+H94</f>
        <v>170</v>
      </c>
      <c r="I92" s="10">
        <f>I93+I94</f>
        <v>170</v>
      </c>
    </row>
    <row r="93" spans="1:9" ht="18.75">
      <c r="A93" s="42" t="s">
        <v>190</v>
      </c>
      <c r="B93" s="15" t="s">
        <v>481</v>
      </c>
      <c r="C93" s="15" t="s">
        <v>337</v>
      </c>
      <c r="D93" s="15" t="s">
        <v>142</v>
      </c>
      <c r="E93" s="15" t="s">
        <v>124</v>
      </c>
      <c r="F93" s="15" t="s">
        <v>189</v>
      </c>
      <c r="G93" s="10">
        <v>50</v>
      </c>
      <c r="H93" s="10">
        <v>50</v>
      </c>
      <c r="I93" s="10">
        <v>50</v>
      </c>
    </row>
    <row r="94" spans="1:9" ht="18.75">
      <c r="A94" s="42" t="s">
        <v>190</v>
      </c>
      <c r="B94" s="15" t="s">
        <v>481</v>
      </c>
      <c r="C94" s="15" t="s">
        <v>318</v>
      </c>
      <c r="D94" s="15" t="s">
        <v>142</v>
      </c>
      <c r="E94" s="15" t="s">
        <v>124</v>
      </c>
      <c r="F94" s="15" t="s">
        <v>189</v>
      </c>
      <c r="G94" s="10">
        <v>120</v>
      </c>
      <c r="H94" s="10">
        <v>120</v>
      </c>
      <c r="I94" s="10">
        <v>120</v>
      </c>
    </row>
    <row r="95" spans="1:9" ht="53.25" customHeight="1">
      <c r="A95" s="43" t="s">
        <v>524</v>
      </c>
      <c r="B95" s="12" t="s">
        <v>9</v>
      </c>
      <c r="C95" s="12"/>
      <c r="D95" s="12"/>
      <c r="E95" s="12"/>
      <c r="F95" s="12"/>
      <c r="G95" s="13">
        <f>G96+G116+G121</f>
        <v>27265.200000000004</v>
      </c>
      <c r="H95" s="13">
        <f>H96+H116+H121</f>
        <v>28644.9</v>
      </c>
      <c r="I95" s="13">
        <f>I96+I116+I121</f>
        <v>28616.200000000004</v>
      </c>
    </row>
    <row r="96" spans="1:9" ht="37.5">
      <c r="A96" s="42" t="s">
        <v>40</v>
      </c>
      <c r="B96" s="15" t="s">
        <v>41</v>
      </c>
      <c r="C96" s="15"/>
      <c r="D96" s="15"/>
      <c r="E96" s="15"/>
      <c r="F96" s="15"/>
      <c r="G96" s="10">
        <f>G97+G103+G112</f>
        <v>20837.500000000004</v>
      </c>
      <c r="H96" s="10">
        <f>H97+H103+H112</f>
        <v>22176.800000000003</v>
      </c>
      <c r="I96" s="10">
        <f>I97+I103+I112</f>
        <v>22107.700000000004</v>
      </c>
    </row>
    <row r="97" spans="1:9" ht="56.25">
      <c r="A97" s="42" t="s">
        <v>24</v>
      </c>
      <c r="B97" s="15" t="s">
        <v>43</v>
      </c>
      <c r="C97" s="15"/>
      <c r="D97" s="15"/>
      <c r="E97" s="15"/>
      <c r="F97" s="15"/>
      <c r="G97" s="10">
        <f>G98</f>
        <v>600.3</v>
      </c>
      <c r="H97" s="10">
        <f>H98</f>
        <v>600.3</v>
      </c>
      <c r="I97" s="10">
        <f>I98</f>
        <v>600.3</v>
      </c>
    </row>
    <row r="98" spans="1:9" ht="79.5" customHeight="1">
      <c r="A98" s="42" t="s">
        <v>341</v>
      </c>
      <c r="B98" s="15" t="s">
        <v>42</v>
      </c>
      <c r="C98" s="15"/>
      <c r="D98" s="15"/>
      <c r="E98" s="15"/>
      <c r="F98" s="15"/>
      <c r="G98" s="10">
        <f>G99+G100+G101+G102</f>
        <v>600.3</v>
      </c>
      <c r="H98" s="10">
        <f>H99+H100+H101+H102</f>
        <v>600.3</v>
      </c>
      <c r="I98" s="10">
        <f>I99+I100+I101+I102</f>
        <v>600.3</v>
      </c>
    </row>
    <row r="99" spans="1:9" ht="37.5">
      <c r="A99" s="42" t="s">
        <v>92</v>
      </c>
      <c r="B99" s="15" t="s">
        <v>42</v>
      </c>
      <c r="C99" s="15" t="s">
        <v>336</v>
      </c>
      <c r="D99" s="29">
        <v>10</v>
      </c>
      <c r="E99" s="15" t="s">
        <v>123</v>
      </c>
      <c r="F99" s="15" t="s">
        <v>177</v>
      </c>
      <c r="G99" s="10">
        <f>8.5</f>
        <v>8.5</v>
      </c>
      <c r="H99" s="10">
        <f>8.5</f>
        <v>8.5</v>
      </c>
      <c r="I99" s="10">
        <f>8.5</f>
        <v>8.5</v>
      </c>
    </row>
    <row r="100" spans="1:9" ht="37.5">
      <c r="A100" s="42" t="s">
        <v>220</v>
      </c>
      <c r="B100" s="15" t="s">
        <v>42</v>
      </c>
      <c r="C100" s="15" t="s">
        <v>336</v>
      </c>
      <c r="D100" s="29">
        <v>10</v>
      </c>
      <c r="E100" s="15" t="s">
        <v>123</v>
      </c>
      <c r="F100" s="15" t="s">
        <v>219</v>
      </c>
      <c r="G100" s="10">
        <f>242</f>
        <v>242</v>
      </c>
      <c r="H100" s="10">
        <f>242</f>
        <v>242</v>
      </c>
      <c r="I100" s="10">
        <f>242</f>
        <v>242</v>
      </c>
    </row>
    <row r="101" spans="1:9" ht="37.5">
      <c r="A101" s="42" t="s">
        <v>92</v>
      </c>
      <c r="B101" s="15" t="s">
        <v>42</v>
      </c>
      <c r="C101" s="15" t="s">
        <v>318</v>
      </c>
      <c r="D101" s="29">
        <v>10</v>
      </c>
      <c r="E101" s="15" t="s">
        <v>123</v>
      </c>
      <c r="F101" s="15" t="s">
        <v>177</v>
      </c>
      <c r="G101" s="10">
        <v>10</v>
      </c>
      <c r="H101" s="10">
        <v>10</v>
      </c>
      <c r="I101" s="10">
        <v>10</v>
      </c>
    </row>
    <row r="102" spans="1:9" ht="37.5">
      <c r="A102" s="42" t="s">
        <v>220</v>
      </c>
      <c r="B102" s="15" t="s">
        <v>42</v>
      </c>
      <c r="C102" s="15" t="s">
        <v>318</v>
      </c>
      <c r="D102" s="29">
        <v>10</v>
      </c>
      <c r="E102" s="15" t="s">
        <v>123</v>
      </c>
      <c r="F102" s="15" t="s">
        <v>219</v>
      </c>
      <c r="G102" s="10">
        <v>339.8</v>
      </c>
      <c r="H102" s="10">
        <v>339.8</v>
      </c>
      <c r="I102" s="10">
        <v>339.8</v>
      </c>
    </row>
    <row r="103" spans="1:9" ht="37.5" customHeight="1">
      <c r="A103" s="42" t="s">
        <v>93</v>
      </c>
      <c r="B103" s="15" t="s">
        <v>525</v>
      </c>
      <c r="C103" s="15"/>
      <c r="D103" s="29"/>
      <c r="E103" s="15"/>
      <c r="F103" s="15"/>
      <c r="G103" s="10">
        <f>G104+G108+G110</f>
        <v>2550.6000000000004</v>
      </c>
      <c r="H103" s="10">
        <f>H104+H108+H110</f>
        <v>3889.9000000000005</v>
      </c>
      <c r="I103" s="10">
        <f>I104+I108+I110</f>
        <v>3820.8</v>
      </c>
    </row>
    <row r="104" spans="1:9" ht="60.75" customHeight="1">
      <c r="A104" s="42" t="s">
        <v>298</v>
      </c>
      <c r="B104" s="15" t="s">
        <v>526</v>
      </c>
      <c r="C104" s="15"/>
      <c r="D104" s="15"/>
      <c r="E104" s="15"/>
      <c r="F104" s="15"/>
      <c r="G104" s="10">
        <f>G105+G106+G107</f>
        <v>1701.2</v>
      </c>
      <c r="H104" s="10">
        <f>H105+H106+H107</f>
        <v>1680.4</v>
      </c>
      <c r="I104" s="10">
        <f>I105+I106+I107</f>
        <v>1680.4</v>
      </c>
    </row>
    <row r="105" spans="1:9" ht="37.5">
      <c r="A105" s="42" t="s">
        <v>92</v>
      </c>
      <c r="B105" s="15" t="s">
        <v>526</v>
      </c>
      <c r="C105" s="15" t="s">
        <v>318</v>
      </c>
      <c r="D105" s="15" t="s">
        <v>126</v>
      </c>
      <c r="E105" s="15" t="s">
        <v>120</v>
      </c>
      <c r="F105" s="15" t="s">
        <v>177</v>
      </c>
      <c r="G105" s="10">
        <v>10</v>
      </c>
      <c r="H105" s="10">
        <v>10</v>
      </c>
      <c r="I105" s="10">
        <v>10</v>
      </c>
    </row>
    <row r="106" spans="1:9" ht="18.75">
      <c r="A106" s="42" t="s">
        <v>90</v>
      </c>
      <c r="B106" s="15" t="s">
        <v>526</v>
      </c>
      <c r="C106" s="15" t="s">
        <v>318</v>
      </c>
      <c r="D106" s="15" t="s">
        <v>126</v>
      </c>
      <c r="E106" s="15" t="s">
        <v>120</v>
      </c>
      <c r="F106" s="15" t="s">
        <v>207</v>
      </c>
      <c r="G106" s="10">
        <v>1670.4</v>
      </c>
      <c r="H106" s="10">
        <v>1670.4</v>
      </c>
      <c r="I106" s="10">
        <v>1670.4</v>
      </c>
    </row>
    <row r="107" spans="1:9" ht="18.75">
      <c r="A107" s="42" t="s">
        <v>668</v>
      </c>
      <c r="B107" s="15" t="s">
        <v>526</v>
      </c>
      <c r="C107" s="15" t="s">
        <v>318</v>
      </c>
      <c r="D107" s="15" t="s">
        <v>126</v>
      </c>
      <c r="E107" s="15" t="s">
        <v>136</v>
      </c>
      <c r="F107" s="15" t="s">
        <v>667</v>
      </c>
      <c r="G107" s="10">
        <v>20.8</v>
      </c>
      <c r="H107" s="10">
        <v>0</v>
      </c>
      <c r="I107" s="10">
        <v>0</v>
      </c>
    </row>
    <row r="108" spans="1:9" ht="41.25" customHeight="1">
      <c r="A108" s="42" t="s">
        <v>299</v>
      </c>
      <c r="B108" s="15" t="s">
        <v>527</v>
      </c>
      <c r="C108" s="15"/>
      <c r="D108" s="29"/>
      <c r="E108" s="15"/>
      <c r="F108" s="15"/>
      <c r="G108" s="10">
        <f>G109</f>
        <v>120.2</v>
      </c>
      <c r="H108" s="10">
        <f>H109</f>
        <v>120.2</v>
      </c>
      <c r="I108" s="10">
        <f>I109</f>
        <v>120.2</v>
      </c>
    </row>
    <row r="109" spans="1:9" ht="18.75">
      <c r="A109" s="42" t="s">
        <v>90</v>
      </c>
      <c r="B109" s="15" t="s">
        <v>528</v>
      </c>
      <c r="C109" s="15" t="s">
        <v>318</v>
      </c>
      <c r="D109" s="29">
        <v>10</v>
      </c>
      <c r="E109" s="15" t="s">
        <v>123</v>
      </c>
      <c r="F109" s="15" t="s">
        <v>665</v>
      </c>
      <c r="G109" s="10">
        <v>120.2</v>
      </c>
      <c r="H109" s="10">
        <v>120.2</v>
      </c>
      <c r="I109" s="10">
        <v>120.2</v>
      </c>
    </row>
    <row r="110" spans="1:9" ht="39" customHeight="1">
      <c r="A110" s="42" t="s">
        <v>410</v>
      </c>
      <c r="B110" s="27" t="s">
        <v>529</v>
      </c>
      <c r="C110" s="15"/>
      <c r="D110" s="29"/>
      <c r="E110" s="15"/>
      <c r="F110" s="15"/>
      <c r="G110" s="10">
        <f>G111</f>
        <v>729.2</v>
      </c>
      <c r="H110" s="10">
        <f>H111</f>
        <v>2089.3</v>
      </c>
      <c r="I110" s="10">
        <f>I111</f>
        <v>2020.2</v>
      </c>
    </row>
    <row r="111" spans="1:9" ht="37.5">
      <c r="A111" s="42" t="s">
        <v>220</v>
      </c>
      <c r="B111" s="27" t="s">
        <v>529</v>
      </c>
      <c r="C111" s="15" t="s">
        <v>318</v>
      </c>
      <c r="D111" s="29">
        <v>10</v>
      </c>
      <c r="E111" s="15" t="s">
        <v>123</v>
      </c>
      <c r="F111" s="15" t="s">
        <v>219</v>
      </c>
      <c r="G111" s="10">
        <v>729.2</v>
      </c>
      <c r="H111" s="10">
        <v>2089.3</v>
      </c>
      <c r="I111" s="10">
        <v>2020.2</v>
      </c>
    </row>
    <row r="112" spans="1:9" ht="93.75">
      <c r="A112" s="42" t="s">
        <v>434</v>
      </c>
      <c r="B112" s="27" t="s">
        <v>433</v>
      </c>
      <c r="C112" s="15"/>
      <c r="D112" s="29"/>
      <c r="E112" s="15"/>
      <c r="F112" s="15"/>
      <c r="G112" s="10">
        <f>G113</f>
        <v>17686.600000000002</v>
      </c>
      <c r="H112" s="10">
        <f>H113</f>
        <v>17686.600000000002</v>
      </c>
      <c r="I112" s="10">
        <f>I113</f>
        <v>17686.600000000002</v>
      </c>
    </row>
    <row r="113" spans="1:9" ht="132.75" customHeight="1">
      <c r="A113" s="49" t="s">
        <v>435</v>
      </c>
      <c r="B113" s="15" t="s">
        <v>431</v>
      </c>
      <c r="C113" s="15"/>
      <c r="D113" s="29"/>
      <c r="E113" s="15"/>
      <c r="F113" s="15"/>
      <c r="G113" s="10">
        <f>G114+G115</f>
        <v>17686.600000000002</v>
      </c>
      <c r="H113" s="10">
        <f>H114+H115</f>
        <v>17686.600000000002</v>
      </c>
      <c r="I113" s="10">
        <f>I114+I115</f>
        <v>17686.600000000002</v>
      </c>
    </row>
    <row r="114" spans="1:9" ht="37.5">
      <c r="A114" s="42" t="s">
        <v>92</v>
      </c>
      <c r="B114" s="15" t="s">
        <v>431</v>
      </c>
      <c r="C114" s="15" t="s">
        <v>318</v>
      </c>
      <c r="D114" s="15" t="s">
        <v>120</v>
      </c>
      <c r="E114" s="15" t="s">
        <v>121</v>
      </c>
      <c r="F114" s="15" t="s">
        <v>177</v>
      </c>
      <c r="G114" s="10">
        <v>261.4</v>
      </c>
      <c r="H114" s="10">
        <v>261.4</v>
      </c>
      <c r="I114" s="10">
        <v>261.4</v>
      </c>
    </row>
    <row r="115" spans="1:9" ht="18.75">
      <c r="A115" s="42" t="s">
        <v>90</v>
      </c>
      <c r="B115" s="15" t="s">
        <v>431</v>
      </c>
      <c r="C115" s="15" t="s">
        <v>318</v>
      </c>
      <c r="D115" s="29">
        <v>10</v>
      </c>
      <c r="E115" s="15" t="s">
        <v>123</v>
      </c>
      <c r="F115" s="15" t="s">
        <v>207</v>
      </c>
      <c r="G115" s="10">
        <v>17425.2</v>
      </c>
      <c r="H115" s="10">
        <v>17425.2</v>
      </c>
      <c r="I115" s="10">
        <v>17425.2</v>
      </c>
    </row>
    <row r="116" spans="1:9" ht="41.25" customHeight="1">
      <c r="A116" s="42" t="s">
        <v>46</v>
      </c>
      <c r="B116" s="15" t="s">
        <v>45</v>
      </c>
      <c r="C116" s="15"/>
      <c r="D116" s="15"/>
      <c r="E116" s="15"/>
      <c r="F116" s="15"/>
      <c r="G116" s="10">
        <f aca="true" t="shared" si="3" ref="G116:I117">G117</f>
        <v>1304.5</v>
      </c>
      <c r="H116" s="10">
        <f t="shared" si="3"/>
        <v>1304.5</v>
      </c>
      <c r="I116" s="10">
        <f t="shared" si="3"/>
        <v>1304.5</v>
      </c>
    </row>
    <row r="117" spans="1:9" ht="76.5" customHeight="1">
      <c r="A117" s="42" t="s">
        <v>319</v>
      </c>
      <c r="B117" s="15" t="s">
        <v>531</v>
      </c>
      <c r="C117" s="15"/>
      <c r="D117" s="15"/>
      <c r="E117" s="15"/>
      <c r="F117" s="15"/>
      <c r="G117" s="10">
        <f t="shared" si="3"/>
        <v>1304.5</v>
      </c>
      <c r="H117" s="10">
        <f t="shared" si="3"/>
        <v>1304.5</v>
      </c>
      <c r="I117" s="10">
        <f t="shared" si="3"/>
        <v>1304.5</v>
      </c>
    </row>
    <row r="118" spans="1:9" ht="176.25" customHeight="1">
      <c r="A118" s="42" t="s">
        <v>436</v>
      </c>
      <c r="B118" s="15" t="s">
        <v>532</v>
      </c>
      <c r="C118" s="15"/>
      <c r="D118" s="15"/>
      <c r="E118" s="15"/>
      <c r="F118" s="15"/>
      <c r="G118" s="10">
        <f>G119+G120</f>
        <v>1304.5</v>
      </c>
      <c r="H118" s="10">
        <f>H119+H120</f>
        <v>1304.5</v>
      </c>
      <c r="I118" s="10">
        <f>I119+I120</f>
        <v>1304.5</v>
      </c>
    </row>
    <row r="119" spans="1:9" ht="37.5">
      <c r="A119" s="42" t="s">
        <v>173</v>
      </c>
      <c r="B119" s="15" t="s">
        <v>532</v>
      </c>
      <c r="C119" s="15" t="s">
        <v>318</v>
      </c>
      <c r="D119" s="15" t="s">
        <v>120</v>
      </c>
      <c r="E119" s="15" t="s">
        <v>121</v>
      </c>
      <c r="F119" s="15" t="s">
        <v>174</v>
      </c>
      <c r="G119" s="10">
        <v>981.8</v>
      </c>
      <c r="H119" s="10">
        <v>981.8</v>
      </c>
      <c r="I119" s="10">
        <v>981.8</v>
      </c>
    </row>
    <row r="120" spans="1:9" ht="37.5">
      <c r="A120" s="42" t="s">
        <v>92</v>
      </c>
      <c r="B120" s="15" t="s">
        <v>532</v>
      </c>
      <c r="C120" s="15" t="s">
        <v>318</v>
      </c>
      <c r="D120" s="15" t="s">
        <v>120</v>
      </c>
      <c r="E120" s="15" t="s">
        <v>121</v>
      </c>
      <c r="F120" s="15" t="s">
        <v>177</v>
      </c>
      <c r="G120" s="10">
        <v>322.7</v>
      </c>
      <c r="H120" s="10">
        <v>322.7</v>
      </c>
      <c r="I120" s="10">
        <v>322.7</v>
      </c>
    </row>
    <row r="121" spans="1:9" ht="59.25" customHeight="1">
      <c r="A121" s="42" t="s">
        <v>530</v>
      </c>
      <c r="B121" s="15" t="s">
        <v>10</v>
      </c>
      <c r="C121" s="15"/>
      <c r="D121" s="15"/>
      <c r="E121" s="15"/>
      <c r="F121" s="15"/>
      <c r="G121" s="10">
        <f>G122+G131+G134</f>
        <v>5123.2</v>
      </c>
      <c r="H121" s="10">
        <f>H122+H131+H134</f>
        <v>5163.6</v>
      </c>
      <c r="I121" s="10">
        <f>I122+I131+I134</f>
        <v>5204</v>
      </c>
    </row>
    <row r="122" spans="1:9" ht="37.5">
      <c r="A122" s="42" t="s">
        <v>360</v>
      </c>
      <c r="B122" s="15" t="s">
        <v>11</v>
      </c>
      <c r="C122" s="15"/>
      <c r="D122" s="15"/>
      <c r="E122" s="15"/>
      <c r="F122" s="15"/>
      <c r="G122" s="10">
        <f>G123+G125+G129+G127</f>
        <v>4813.2</v>
      </c>
      <c r="H122" s="10">
        <f>H123+H125+H129+H127</f>
        <v>4853.6</v>
      </c>
      <c r="I122" s="10">
        <f>I123+I125+I129+I127</f>
        <v>4894</v>
      </c>
    </row>
    <row r="123" spans="1:9" ht="37.5">
      <c r="A123" s="42" t="s">
        <v>358</v>
      </c>
      <c r="B123" s="15" t="s">
        <v>89</v>
      </c>
      <c r="C123" s="15"/>
      <c r="D123" s="15"/>
      <c r="E123" s="15"/>
      <c r="F123" s="15"/>
      <c r="G123" s="10">
        <f>G124</f>
        <v>1652.9</v>
      </c>
      <c r="H123" s="10">
        <f>H124</f>
        <v>1693.3</v>
      </c>
      <c r="I123" s="10">
        <f>I124</f>
        <v>1733.7</v>
      </c>
    </row>
    <row r="124" spans="1:9" ht="18.75">
      <c r="A124" s="42" t="s">
        <v>190</v>
      </c>
      <c r="B124" s="15" t="s">
        <v>89</v>
      </c>
      <c r="C124" s="15" t="s">
        <v>318</v>
      </c>
      <c r="D124" s="15" t="s">
        <v>129</v>
      </c>
      <c r="E124" s="15" t="s">
        <v>129</v>
      </c>
      <c r="F124" s="15" t="s">
        <v>189</v>
      </c>
      <c r="G124" s="10">
        <v>1652.9</v>
      </c>
      <c r="H124" s="10">
        <v>1693.3</v>
      </c>
      <c r="I124" s="10">
        <v>1733.7</v>
      </c>
    </row>
    <row r="125" spans="1:9" ht="37.5">
      <c r="A125" s="42" t="s">
        <v>39</v>
      </c>
      <c r="B125" s="15" t="s">
        <v>38</v>
      </c>
      <c r="C125" s="15"/>
      <c r="D125" s="15"/>
      <c r="E125" s="15"/>
      <c r="F125" s="15"/>
      <c r="G125" s="10">
        <f>G126</f>
        <v>610</v>
      </c>
      <c r="H125" s="10">
        <f>H126</f>
        <v>610</v>
      </c>
      <c r="I125" s="10">
        <f>I126</f>
        <v>610</v>
      </c>
    </row>
    <row r="126" spans="1:9" ht="18.75">
      <c r="A126" s="42" t="s">
        <v>190</v>
      </c>
      <c r="B126" s="15" t="s">
        <v>38</v>
      </c>
      <c r="C126" s="15" t="s">
        <v>337</v>
      </c>
      <c r="D126" s="15" t="s">
        <v>129</v>
      </c>
      <c r="E126" s="15" t="s">
        <v>129</v>
      </c>
      <c r="F126" s="15" t="s">
        <v>189</v>
      </c>
      <c r="G126" s="10">
        <v>610</v>
      </c>
      <c r="H126" s="10">
        <v>610</v>
      </c>
      <c r="I126" s="10">
        <v>610</v>
      </c>
    </row>
    <row r="127" spans="1:9" ht="56.25">
      <c r="A127" s="42" t="s">
        <v>455</v>
      </c>
      <c r="B127" s="15" t="s">
        <v>457</v>
      </c>
      <c r="C127" s="15"/>
      <c r="D127" s="15"/>
      <c r="E127" s="15"/>
      <c r="F127" s="15"/>
      <c r="G127" s="10">
        <f>G128</f>
        <v>1003.9</v>
      </c>
      <c r="H127" s="10">
        <f>H128</f>
        <v>1003.9</v>
      </c>
      <c r="I127" s="10">
        <f>I128</f>
        <v>1003.9</v>
      </c>
    </row>
    <row r="128" spans="1:9" ht="18.75">
      <c r="A128" s="42" t="s">
        <v>190</v>
      </c>
      <c r="B128" s="15" t="s">
        <v>457</v>
      </c>
      <c r="C128" s="15" t="s">
        <v>318</v>
      </c>
      <c r="D128" s="15" t="s">
        <v>129</v>
      </c>
      <c r="E128" s="15" t="s">
        <v>129</v>
      </c>
      <c r="F128" s="15" t="s">
        <v>189</v>
      </c>
      <c r="G128" s="10">
        <v>1003.9</v>
      </c>
      <c r="H128" s="10">
        <v>1003.9</v>
      </c>
      <c r="I128" s="10">
        <v>1003.9</v>
      </c>
    </row>
    <row r="129" spans="1:9" ht="117.75" customHeight="1">
      <c r="A129" s="42" t="s">
        <v>506</v>
      </c>
      <c r="B129" s="15" t="s">
        <v>68</v>
      </c>
      <c r="C129" s="15"/>
      <c r="D129" s="15"/>
      <c r="E129" s="15"/>
      <c r="F129" s="15"/>
      <c r="G129" s="10">
        <f>G130</f>
        <v>1546.4</v>
      </c>
      <c r="H129" s="10">
        <f>H130</f>
        <v>1546.4</v>
      </c>
      <c r="I129" s="10">
        <f>I130</f>
        <v>1546.4</v>
      </c>
    </row>
    <row r="130" spans="1:9" ht="18.75">
      <c r="A130" s="42" t="s">
        <v>190</v>
      </c>
      <c r="B130" s="15" t="s">
        <v>68</v>
      </c>
      <c r="C130" s="15" t="s">
        <v>320</v>
      </c>
      <c r="D130" s="15" t="s">
        <v>129</v>
      </c>
      <c r="E130" s="15" t="s">
        <v>129</v>
      </c>
      <c r="F130" s="15" t="s">
        <v>189</v>
      </c>
      <c r="G130" s="10">
        <v>1546.4</v>
      </c>
      <c r="H130" s="10">
        <v>1546.4</v>
      </c>
      <c r="I130" s="10">
        <v>1546.4</v>
      </c>
    </row>
    <row r="131" spans="1:9" ht="56.25">
      <c r="A131" s="42" t="s">
        <v>20</v>
      </c>
      <c r="B131" s="15" t="s">
        <v>533</v>
      </c>
      <c r="C131" s="15"/>
      <c r="D131" s="15"/>
      <c r="E131" s="15"/>
      <c r="F131" s="15"/>
      <c r="G131" s="10">
        <f aca="true" t="shared" si="4" ref="G131:I132">G132</f>
        <v>285</v>
      </c>
      <c r="H131" s="10">
        <f t="shared" si="4"/>
        <v>285</v>
      </c>
      <c r="I131" s="10">
        <f t="shared" si="4"/>
        <v>285</v>
      </c>
    </row>
    <row r="132" spans="1:9" ht="37.5">
      <c r="A132" s="42" t="s">
        <v>39</v>
      </c>
      <c r="B132" s="15" t="s">
        <v>534</v>
      </c>
      <c r="C132" s="15"/>
      <c r="D132" s="15"/>
      <c r="E132" s="15"/>
      <c r="F132" s="15"/>
      <c r="G132" s="10">
        <f t="shared" si="4"/>
        <v>285</v>
      </c>
      <c r="H132" s="10">
        <f t="shared" si="4"/>
        <v>285</v>
      </c>
      <c r="I132" s="10">
        <f t="shared" si="4"/>
        <v>285</v>
      </c>
    </row>
    <row r="133" spans="1:9" ht="18.75">
      <c r="A133" s="42" t="s">
        <v>190</v>
      </c>
      <c r="B133" s="15" t="s">
        <v>534</v>
      </c>
      <c r="C133" s="15" t="s">
        <v>337</v>
      </c>
      <c r="D133" s="15" t="s">
        <v>129</v>
      </c>
      <c r="E133" s="15" t="s">
        <v>129</v>
      </c>
      <c r="F133" s="15" t="s">
        <v>189</v>
      </c>
      <c r="G133" s="10">
        <v>285</v>
      </c>
      <c r="H133" s="10">
        <v>285</v>
      </c>
      <c r="I133" s="10">
        <v>285</v>
      </c>
    </row>
    <row r="134" spans="1:9" ht="72" customHeight="1">
      <c r="A134" s="42" t="s">
        <v>364</v>
      </c>
      <c r="B134" s="29" t="s">
        <v>36</v>
      </c>
      <c r="C134" s="29"/>
      <c r="D134" s="15"/>
      <c r="E134" s="15"/>
      <c r="F134" s="15"/>
      <c r="G134" s="10">
        <f>G135</f>
        <v>25</v>
      </c>
      <c r="H134" s="10">
        <f aca="true" t="shared" si="5" ref="G134:I135">H135</f>
        <v>25</v>
      </c>
      <c r="I134" s="10">
        <f t="shared" si="5"/>
        <v>25</v>
      </c>
    </row>
    <row r="135" spans="1:9" ht="37.5">
      <c r="A135" s="42" t="s">
        <v>39</v>
      </c>
      <c r="B135" s="29" t="s">
        <v>37</v>
      </c>
      <c r="C135" s="29"/>
      <c r="D135" s="15"/>
      <c r="E135" s="15"/>
      <c r="F135" s="15"/>
      <c r="G135" s="10">
        <f t="shared" si="5"/>
        <v>25</v>
      </c>
      <c r="H135" s="10">
        <f t="shared" si="5"/>
        <v>25</v>
      </c>
      <c r="I135" s="10">
        <f t="shared" si="5"/>
        <v>25</v>
      </c>
    </row>
    <row r="136" spans="1:9" ht="18.75">
      <c r="A136" s="42" t="s">
        <v>190</v>
      </c>
      <c r="B136" s="29" t="s">
        <v>37</v>
      </c>
      <c r="C136" s="29">
        <v>115</v>
      </c>
      <c r="D136" s="15" t="s">
        <v>324</v>
      </c>
      <c r="E136" s="15" t="s">
        <v>129</v>
      </c>
      <c r="F136" s="15" t="s">
        <v>189</v>
      </c>
      <c r="G136" s="10">
        <v>25</v>
      </c>
      <c r="H136" s="10">
        <v>25</v>
      </c>
      <c r="I136" s="10">
        <v>25</v>
      </c>
    </row>
    <row r="137" spans="1:9" ht="55.5" customHeight="1">
      <c r="A137" s="43" t="s">
        <v>626</v>
      </c>
      <c r="B137" s="12" t="s">
        <v>263</v>
      </c>
      <c r="C137" s="12"/>
      <c r="D137" s="12"/>
      <c r="E137" s="12"/>
      <c r="F137" s="12"/>
      <c r="G137" s="13">
        <f>G138+G156+G162+G180+G174+G186+G198</f>
        <v>50996.80000000001</v>
      </c>
      <c r="H137" s="13">
        <f>H138+H156+H162+H180+H174+H186+H198</f>
        <v>50669.3</v>
      </c>
      <c r="I137" s="13">
        <f>I138+I156+I162+I180+I174+I186+I198</f>
        <v>51304.3</v>
      </c>
    </row>
    <row r="138" spans="1:9" ht="78.75" customHeight="1">
      <c r="A138" s="42" t="s">
        <v>406</v>
      </c>
      <c r="B138" s="15" t="s">
        <v>264</v>
      </c>
      <c r="C138" s="15"/>
      <c r="D138" s="15"/>
      <c r="E138" s="15"/>
      <c r="F138" s="15"/>
      <c r="G138" s="10">
        <f>G139+G146+G153</f>
        <v>7120.8</v>
      </c>
      <c r="H138" s="10">
        <f>H139+H146+H153</f>
        <v>6918.7</v>
      </c>
      <c r="I138" s="10">
        <f>I139+I146+I153</f>
        <v>7019.2</v>
      </c>
    </row>
    <row r="139" spans="1:9" ht="41.25" customHeight="1">
      <c r="A139" s="42" t="s">
        <v>365</v>
      </c>
      <c r="B139" s="15" t="s">
        <v>265</v>
      </c>
      <c r="C139" s="15"/>
      <c r="D139" s="15"/>
      <c r="E139" s="15"/>
      <c r="F139" s="15"/>
      <c r="G139" s="10">
        <f>G140+G144+G142</f>
        <v>2021.7</v>
      </c>
      <c r="H139" s="10">
        <f>H140+H144+H142</f>
        <v>1999.7</v>
      </c>
      <c r="I139" s="10">
        <f>I140+I144+I142</f>
        <v>2027.7</v>
      </c>
    </row>
    <row r="140" spans="1:9" ht="18.75">
      <c r="A140" s="42" t="s">
        <v>191</v>
      </c>
      <c r="B140" s="15" t="s">
        <v>266</v>
      </c>
      <c r="C140" s="15"/>
      <c r="D140" s="15"/>
      <c r="E140" s="15"/>
      <c r="F140" s="15"/>
      <c r="G140" s="10">
        <f>G141</f>
        <v>1404.7</v>
      </c>
      <c r="H140" s="10">
        <f>H141</f>
        <v>1382.7</v>
      </c>
      <c r="I140" s="10">
        <f>I141</f>
        <v>1410.7</v>
      </c>
    </row>
    <row r="141" spans="1:9" ht="18.75">
      <c r="A141" s="42" t="s">
        <v>190</v>
      </c>
      <c r="B141" s="15" t="s">
        <v>266</v>
      </c>
      <c r="C141" s="15" t="s">
        <v>336</v>
      </c>
      <c r="D141" s="15" t="s">
        <v>133</v>
      </c>
      <c r="E141" s="15" t="s">
        <v>120</v>
      </c>
      <c r="F141" s="15" t="s">
        <v>189</v>
      </c>
      <c r="G141" s="10">
        <v>1404.7</v>
      </c>
      <c r="H141" s="10">
        <v>1382.7</v>
      </c>
      <c r="I141" s="10">
        <v>1410.7</v>
      </c>
    </row>
    <row r="142" spans="1:9" ht="62.25" customHeight="1">
      <c r="A142" s="42" t="s">
        <v>654</v>
      </c>
      <c r="B142" s="15" t="s">
        <v>584</v>
      </c>
      <c r="C142" s="15"/>
      <c r="D142" s="15"/>
      <c r="E142" s="15"/>
      <c r="F142" s="15"/>
      <c r="G142" s="10">
        <f>G143</f>
        <v>100</v>
      </c>
      <c r="H142" s="10">
        <f>H143</f>
        <v>100</v>
      </c>
      <c r="I142" s="10">
        <f>I143</f>
        <v>100</v>
      </c>
    </row>
    <row r="143" spans="1:9" ht="18.75">
      <c r="A143" s="42" t="s">
        <v>190</v>
      </c>
      <c r="B143" s="15" t="s">
        <v>584</v>
      </c>
      <c r="C143" s="15" t="s">
        <v>336</v>
      </c>
      <c r="D143" s="15" t="s">
        <v>133</v>
      </c>
      <c r="E143" s="15" t="s">
        <v>120</v>
      </c>
      <c r="F143" s="15" t="s">
        <v>189</v>
      </c>
      <c r="G143" s="10">
        <v>100</v>
      </c>
      <c r="H143" s="10">
        <v>100</v>
      </c>
      <c r="I143" s="10">
        <v>100</v>
      </c>
    </row>
    <row r="144" spans="1:9" ht="56.25">
      <c r="A144" s="42" t="s">
        <v>455</v>
      </c>
      <c r="B144" s="15" t="s">
        <v>459</v>
      </c>
      <c r="C144" s="15"/>
      <c r="D144" s="15"/>
      <c r="E144" s="15"/>
      <c r="F144" s="15"/>
      <c r="G144" s="10">
        <f>G145</f>
        <v>517</v>
      </c>
      <c r="H144" s="10">
        <f>H145</f>
        <v>517</v>
      </c>
      <c r="I144" s="10">
        <f>I145</f>
        <v>517</v>
      </c>
    </row>
    <row r="145" spans="1:9" ht="18.75">
      <c r="A145" s="42" t="s">
        <v>190</v>
      </c>
      <c r="B145" s="15" t="s">
        <v>459</v>
      </c>
      <c r="C145" s="15" t="s">
        <v>336</v>
      </c>
      <c r="D145" s="15" t="s">
        <v>133</v>
      </c>
      <c r="E145" s="15" t="s">
        <v>120</v>
      </c>
      <c r="F145" s="15" t="s">
        <v>189</v>
      </c>
      <c r="G145" s="10">
        <v>517</v>
      </c>
      <c r="H145" s="10">
        <v>517</v>
      </c>
      <c r="I145" s="10">
        <v>517</v>
      </c>
    </row>
    <row r="146" spans="1:9" ht="43.5" customHeight="1">
      <c r="A146" s="42" t="s">
        <v>366</v>
      </c>
      <c r="B146" s="15" t="s">
        <v>58</v>
      </c>
      <c r="C146" s="15"/>
      <c r="D146" s="15"/>
      <c r="E146" s="15"/>
      <c r="F146" s="15"/>
      <c r="G146" s="10">
        <f>G147+G149+G151</f>
        <v>4994.900000000001</v>
      </c>
      <c r="H146" s="10">
        <f>H147+H149+H151</f>
        <v>4919</v>
      </c>
      <c r="I146" s="10">
        <f>I147+I149+I151</f>
        <v>4991.5</v>
      </c>
    </row>
    <row r="147" spans="1:9" ht="18.75">
      <c r="A147" s="42" t="s">
        <v>191</v>
      </c>
      <c r="B147" s="15" t="s">
        <v>59</v>
      </c>
      <c r="C147" s="15"/>
      <c r="D147" s="15"/>
      <c r="E147" s="15"/>
      <c r="F147" s="15"/>
      <c r="G147" s="10">
        <f>G148</f>
        <v>3860.3</v>
      </c>
      <c r="H147" s="10">
        <f>H148</f>
        <v>4004.4</v>
      </c>
      <c r="I147" s="10">
        <f>I148</f>
        <v>4076.9</v>
      </c>
    </row>
    <row r="148" spans="1:9" ht="18.75">
      <c r="A148" s="42" t="s">
        <v>190</v>
      </c>
      <c r="B148" s="15" t="s">
        <v>59</v>
      </c>
      <c r="C148" s="15" t="s">
        <v>336</v>
      </c>
      <c r="D148" s="15" t="s">
        <v>133</v>
      </c>
      <c r="E148" s="15" t="s">
        <v>120</v>
      </c>
      <c r="F148" s="15" t="s">
        <v>189</v>
      </c>
      <c r="G148" s="10">
        <v>3860.3</v>
      </c>
      <c r="H148" s="10">
        <v>4004.4</v>
      </c>
      <c r="I148" s="10">
        <v>4076.9</v>
      </c>
    </row>
    <row r="149" spans="1:9" ht="56.25">
      <c r="A149" s="42" t="s">
        <v>455</v>
      </c>
      <c r="B149" s="15" t="s">
        <v>460</v>
      </c>
      <c r="C149" s="15"/>
      <c r="D149" s="15"/>
      <c r="E149" s="15"/>
      <c r="F149" s="15"/>
      <c r="G149" s="10">
        <f>G150</f>
        <v>914.6</v>
      </c>
      <c r="H149" s="10">
        <f>H150</f>
        <v>914.6</v>
      </c>
      <c r="I149" s="10">
        <f>I150</f>
        <v>914.6</v>
      </c>
    </row>
    <row r="150" spans="1:9" ht="18.75">
      <c r="A150" s="42" t="s">
        <v>190</v>
      </c>
      <c r="B150" s="15" t="s">
        <v>460</v>
      </c>
      <c r="C150" s="15" t="s">
        <v>336</v>
      </c>
      <c r="D150" s="15" t="s">
        <v>133</v>
      </c>
      <c r="E150" s="15" t="s">
        <v>120</v>
      </c>
      <c r="F150" s="15" t="s">
        <v>189</v>
      </c>
      <c r="G150" s="10">
        <v>914.6</v>
      </c>
      <c r="H150" s="10">
        <v>914.6</v>
      </c>
      <c r="I150" s="10">
        <v>914.6</v>
      </c>
    </row>
    <row r="151" spans="1:9" ht="56.25">
      <c r="A151" s="42" t="s">
        <v>643</v>
      </c>
      <c r="B151" s="15" t="s">
        <v>664</v>
      </c>
      <c r="C151" s="15"/>
      <c r="D151" s="15"/>
      <c r="E151" s="15"/>
      <c r="F151" s="15"/>
      <c r="G151" s="10">
        <f>G152</f>
        <v>220</v>
      </c>
      <c r="H151" s="10">
        <f>H152</f>
        <v>0</v>
      </c>
      <c r="I151" s="10">
        <f>I152</f>
        <v>0</v>
      </c>
    </row>
    <row r="152" spans="1:9" ht="18.75">
      <c r="A152" s="42" t="s">
        <v>190</v>
      </c>
      <c r="B152" s="15" t="s">
        <v>664</v>
      </c>
      <c r="C152" s="15" t="s">
        <v>336</v>
      </c>
      <c r="D152" s="15" t="s">
        <v>133</v>
      </c>
      <c r="E152" s="15" t="s">
        <v>120</v>
      </c>
      <c r="F152" s="15" t="s">
        <v>189</v>
      </c>
      <c r="G152" s="10">
        <v>220</v>
      </c>
      <c r="H152" s="10">
        <v>0</v>
      </c>
      <c r="I152" s="10">
        <v>0</v>
      </c>
    </row>
    <row r="153" spans="1:9" ht="37.5">
      <c r="A153" s="42" t="s">
        <v>683</v>
      </c>
      <c r="B153" s="15" t="s">
        <v>684</v>
      </c>
      <c r="C153" s="15"/>
      <c r="D153" s="15"/>
      <c r="E153" s="15"/>
      <c r="F153" s="15"/>
      <c r="G153" s="10">
        <f aca="true" t="shared" si="6" ref="G153:I154">G154</f>
        <v>104.2</v>
      </c>
      <c r="H153" s="10">
        <f t="shared" si="6"/>
        <v>0</v>
      </c>
      <c r="I153" s="10">
        <f t="shared" si="6"/>
        <v>0</v>
      </c>
    </row>
    <row r="154" spans="1:9" ht="46.5" customHeight="1">
      <c r="A154" s="42" t="s">
        <v>692</v>
      </c>
      <c r="B154" s="15" t="s">
        <v>685</v>
      </c>
      <c r="C154" s="15"/>
      <c r="D154" s="15"/>
      <c r="E154" s="15"/>
      <c r="F154" s="15"/>
      <c r="G154" s="10">
        <f t="shared" si="6"/>
        <v>104.2</v>
      </c>
      <c r="H154" s="10">
        <f t="shared" si="6"/>
        <v>0</v>
      </c>
      <c r="I154" s="10">
        <f t="shared" si="6"/>
        <v>0</v>
      </c>
    </row>
    <row r="155" spans="1:9" ht="18.75">
      <c r="A155" s="42" t="s">
        <v>190</v>
      </c>
      <c r="B155" s="15" t="s">
        <v>685</v>
      </c>
      <c r="C155" s="15" t="s">
        <v>336</v>
      </c>
      <c r="D155" s="15" t="s">
        <v>133</v>
      </c>
      <c r="E155" s="15" t="s">
        <v>120</v>
      </c>
      <c r="F155" s="15" t="s">
        <v>189</v>
      </c>
      <c r="G155" s="10">
        <v>104.2</v>
      </c>
      <c r="H155" s="10">
        <v>0</v>
      </c>
      <c r="I155" s="10">
        <v>0</v>
      </c>
    </row>
    <row r="156" spans="1:9" ht="46.5" customHeight="1">
      <c r="A156" s="42" t="s">
        <v>203</v>
      </c>
      <c r="B156" s="15" t="s">
        <v>267</v>
      </c>
      <c r="C156" s="15"/>
      <c r="D156" s="15"/>
      <c r="E156" s="15"/>
      <c r="F156" s="15"/>
      <c r="G156" s="10">
        <f>G157</f>
        <v>7458.9</v>
      </c>
      <c r="H156" s="10">
        <f>H157</f>
        <v>7424.200000000001</v>
      </c>
      <c r="I156" s="10">
        <f>I157</f>
        <v>7536.700000000001</v>
      </c>
    </row>
    <row r="157" spans="1:9" ht="26.25" customHeight="1">
      <c r="A157" s="42" t="s">
        <v>60</v>
      </c>
      <c r="B157" s="15" t="s">
        <v>268</v>
      </c>
      <c r="C157" s="15"/>
      <c r="D157" s="15"/>
      <c r="E157" s="15"/>
      <c r="F157" s="15"/>
      <c r="G157" s="10">
        <f>G158+G160</f>
        <v>7458.9</v>
      </c>
      <c r="H157" s="10">
        <f>H158+H160</f>
        <v>7424.200000000001</v>
      </c>
      <c r="I157" s="10">
        <f>I158+I160</f>
        <v>7536.700000000001</v>
      </c>
    </row>
    <row r="158" spans="1:9" ht="18.75">
      <c r="A158" s="42" t="s">
        <v>191</v>
      </c>
      <c r="B158" s="15" t="s">
        <v>269</v>
      </c>
      <c r="C158" s="15"/>
      <c r="D158" s="15"/>
      <c r="E158" s="15"/>
      <c r="F158" s="15"/>
      <c r="G158" s="10">
        <f>G159</f>
        <v>5888.5</v>
      </c>
      <c r="H158" s="10">
        <f>H159</f>
        <v>5853.8</v>
      </c>
      <c r="I158" s="10">
        <f>I159</f>
        <v>5966.3</v>
      </c>
    </row>
    <row r="159" spans="1:9" ht="18.75">
      <c r="A159" s="42" t="s">
        <v>190</v>
      </c>
      <c r="B159" s="15" t="s">
        <v>269</v>
      </c>
      <c r="C159" s="15" t="s">
        <v>336</v>
      </c>
      <c r="D159" s="15" t="s">
        <v>133</v>
      </c>
      <c r="E159" s="15" t="s">
        <v>120</v>
      </c>
      <c r="F159" s="15" t="s">
        <v>189</v>
      </c>
      <c r="G159" s="10">
        <v>5888.5</v>
      </c>
      <c r="H159" s="10">
        <v>5853.8</v>
      </c>
      <c r="I159" s="10">
        <v>5966.3</v>
      </c>
    </row>
    <row r="160" spans="1:9" ht="56.25">
      <c r="A160" s="42" t="s">
        <v>455</v>
      </c>
      <c r="B160" s="15" t="s">
        <v>461</v>
      </c>
      <c r="C160" s="15"/>
      <c r="D160" s="15"/>
      <c r="E160" s="15"/>
      <c r="F160" s="15"/>
      <c r="G160" s="10">
        <f>G161</f>
        <v>1570.4</v>
      </c>
      <c r="H160" s="10">
        <f>H161</f>
        <v>1570.4</v>
      </c>
      <c r="I160" s="10">
        <f>I161</f>
        <v>1570.4</v>
      </c>
    </row>
    <row r="161" spans="1:9" ht="18.75">
      <c r="A161" s="42" t="s">
        <v>190</v>
      </c>
      <c r="B161" s="15" t="s">
        <v>461</v>
      </c>
      <c r="C161" s="15" t="s">
        <v>336</v>
      </c>
      <c r="D161" s="15" t="s">
        <v>133</v>
      </c>
      <c r="E161" s="15" t="s">
        <v>120</v>
      </c>
      <c r="F161" s="15" t="s">
        <v>189</v>
      </c>
      <c r="G161" s="10">
        <v>1570.4</v>
      </c>
      <c r="H161" s="10">
        <v>1570.4</v>
      </c>
      <c r="I161" s="10">
        <v>1570.4</v>
      </c>
    </row>
    <row r="162" spans="1:9" ht="37.5">
      <c r="A162" s="42" t="s">
        <v>192</v>
      </c>
      <c r="B162" s="15" t="s">
        <v>270</v>
      </c>
      <c r="C162" s="15"/>
      <c r="D162" s="15"/>
      <c r="E162" s="15"/>
      <c r="F162" s="15"/>
      <c r="G162" s="10">
        <f>G163</f>
        <v>15778</v>
      </c>
      <c r="H162" s="10">
        <f>H163</f>
        <v>16121.800000000001</v>
      </c>
      <c r="I162" s="10">
        <f>I163</f>
        <v>16327.900000000001</v>
      </c>
    </row>
    <row r="163" spans="1:9" ht="24.75" customHeight="1">
      <c r="A163" s="42" t="s">
        <v>21</v>
      </c>
      <c r="B163" s="15" t="s">
        <v>271</v>
      </c>
      <c r="C163" s="15"/>
      <c r="D163" s="15"/>
      <c r="E163" s="15"/>
      <c r="F163" s="15"/>
      <c r="G163" s="10">
        <f>G164+G168+G170+G172</f>
        <v>15778</v>
      </c>
      <c r="H163" s="10">
        <f>H164+H168+H170+H172</f>
        <v>16121.800000000001</v>
      </c>
      <c r="I163" s="10">
        <f>I164+I168+I170+I172</f>
        <v>16327.900000000001</v>
      </c>
    </row>
    <row r="164" spans="1:9" ht="18.75">
      <c r="A164" s="42" t="s">
        <v>135</v>
      </c>
      <c r="B164" s="15" t="s">
        <v>272</v>
      </c>
      <c r="C164" s="15"/>
      <c r="D164" s="15"/>
      <c r="E164" s="15"/>
      <c r="F164" s="15"/>
      <c r="G164" s="10">
        <f>G165+G166+G167</f>
        <v>11219.7</v>
      </c>
      <c r="H164" s="10">
        <f>H165+H166+H167</f>
        <v>11511.7</v>
      </c>
      <c r="I164" s="10">
        <f>I165+I166+I167</f>
        <v>11717.800000000001</v>
      </c>
    </row>
    <row r="165" spans="1:9" ht="18.75">
      <c r="A165" s="42" t="s">
        <v>675</v>
      </c>
      <c r="B165" s="15" t="s">
        <v>272</v>
      </c>
      <c r="C165" s="15" t="s">
        <v>336</v>
      </c>
      <c r="D165" s="15" t="s">
        <v>133</v>
      </c>
      <c r="E165" s="15" t="s">
        <v>120</v>
      </c>
      <c r="F165" s="15" t="s">
        <v>152</v>
      </c>
      <c r="G165" s="10">
        <v>9209.1</v>
      </c>
      <c r="H165" s="10">
        <v>9841.6</v>
      </c>
      <c r="I165" s="10">
        <v>10047.7</v>
      </c>
    </row>
    <row r="166" spans="1:9" ht="37.5">
      <c r="A166" s="42" t="s">
        <v>92</v>
      </c>
      <c r="B166" s="15" t="s">
        <v>272</v>
      </c>
      <c r="C166" s="15" t="s">
        <v>336</v>
      </c>
      <c r="D166" s="15" t="s">
        <v>133</v>
      </c>
      <c r="E166" s="15" t="s">
        <v>120</v>
      </c>
      <c r="F166" s="15" t="s">
        <v>177</v>
      </c>
      <c r="G166" s="10">
        <v>1985.6</v>
      </c>
      <c r="H166" s="10">
        <v>1645.1</v>
      </c>
      <c r="I166" s="10">
        <v>1645.1</v>
      </c>
    </row>
    <row r="167" spans="1:9" ht="18.75">
      <c r="A167" s="42" t="s">
        <v>175</v>
      </c>
      <c r="B167" s="15" t="s">
        <v>272</v>
      </c>
      <c r="C167" s="15" t="s">
        <v>336</v>
      </c>
      <c r="D167" s="15" t="s">
        <v>133</v>
      </c>
      <c r="E167" s="15" t="s">
        <v>120</v>
      </c>
      <c r="F167" s="15" t="s">
        <v>176</v>
      </c>
      <c r="G167" s="10">
        <v>25</v>
      </c>
      <c r="H167" s="10">
        <v>25</v>
      </c>
      <c r="I167" s="10">
        <v>25</v>
      </c>
    </row>
    <row r="168" spans="1:9" ht="56.25">
      <c r="A168" s="42" t="s">
        <v>455</v>
      </c>
      <c r="B168" s="15" t="s">
        <v>462</v>
      </c>
      <c r="C168" s="15"/>
      <c r="D168" s="15"/>
      <c r="E168" s="15"/>
      <c r="F168" s="15"/>
      <c r="G168" s="10">
        <f>G169</f>
        <v>2803.4</v>
      </c>
      <c r="H168" s="10">
        <f>H169</f>
        <v>2803.4</v>
      </c>
      <c r="I168" s="10">
        <f>I169</f>
        <v>2803.4</v>
      </c>
    </row>
    <row r="169" spans="1:9" ht="18.75">
      <c r="A169" s="42" t="s">
        <v>675</v>
      </c>
      <c r="B169" s="15" t="s">
        <v>462</v>
      </c>
      <c r="C169" s="15" t="s">
        <v>336</v>
      </c>
      <c r="D169" s="15" t="s">
        <v>133</v>
      </c>
      <c r="E169" s="15" t="s">
        <v>120</v>
      </c>
      <c r="F169" s="15" t="s">
        <v>152</v>
      </c>
      <c r="G169" s="10">
        <v>2803.4</v>
      </c>
      <c r="H169" s="10">
        <v>2803.4</v>
      </c>
      <c r="I169" s="10">
        <v>2803.4</v>
      </c>
    </row>
    <row r="170" spans="1:9" ht="20.25" customHeight="1">
      <c r="A170" s="42" t="s">
        <v>430</v>
      </c>
      <c r="B170" s="15" t="s">
        <v>429</v>
      </c>
      <c r="C170" s="15"/>
      <c r="D170" s="15"/>
      <c r="E170" s="15"/>
      <c r="F170" s="15"/>
      <c r="G170" s="10">
        <f>G171</f>
        <v>340</v>
      </c>
      <c r="H170" s="10">
        <f>H171</f>
        <v>340</v>
      </c>
      <c r="I170" s="10">
        <f>I171</f>
        <v>340</v>
      </c>
    </row>
    <row r="171" spans="1:9" ht="37.5">
      <c r="A171" s="42" t="s">
        <v>92</v>
      </c>
      <c r="B171" s="15" t="s">
        <v>429</v>
      </c>
      <c r="C171" s="15" t="s">
        <v>336</v>
      </c>
      <c r="D171" s="15" t="s">
        <v>133</v>
      </c>
      <c r="E171" s="15" t="s">
        <v>120</v>
      </c>
      <c r="F171" s="15" t="s">
        <v>177</v>
      </c>
      <c r="G171" s="10">
        <v>340</v>
      </c>
      <c r="H171" s="10">
        <v>340</v>
      </c>
      <c r="I171" s="10">
        <v>340</v>
      </c>
    </row>
    <row r="172" spans="1:9" ht="37.5">
      <c r="A172" s="42" t="s">
        <v>505</v>
      </c>
      <c r="B172" s="15" t="s">
        <v>515</v>
      </c>
      <c r="C172" s="15"/>
      <c r="D172" s="15"/>
      <c r="E172" s="15"/>
      <c r="F172" s="15"/>
      <c r="G172" s="10">
        <f>G173</f>
        <v>1414.9</v>
      </c>
      <c r="H172" s="10">
        <f>H173</f>
        <v>1466.7</v>
      </c>
      <c r="I172" s="10">
        <f>I173</f>
        <v>1466.7</v>
      </c>
    </row>
    <row r="173" spans="1:9" ht="37.5">
      <c r="A173" s="42" t="s">
        <v>92</v>
      </c>
      <c r="B173" s="15" t="s">
        <v>516</v>
      </c>
      <c r="C173" s="15" t="s">
        <v>336</v>
      </c>
      <c r="D173" s="15" t="s">
        <v>133</v>
      </c>
      <c r="E173" s="15" t="s">
        <v>120</v>
      </c>
      <c r="F173" s="15" t="s">
        <v>177</v>
      </c>
      <c r="G173" s="10">
        <v>1414.9</v>
      </c>
      <c r="H173" s="10">
        <v>1466.7</v>
      </c>
      <c r="I173" s="10">
        <v>1466.7</v>
      </c>
    </row>
    <row r="174" spans="1:9" ht="37.5">
      <c r="A174" s="42" t="s">
        <v>95</v>
      </c>
      <c r="B174" s="15" t="s">
        <v>35</v>
      </c>
      <c r="C174" s="15"/>
      <c r="D174" s="15"/>
      <c r="E174" s="15"/>
      <c r="F174" s="15"/>
      <c r="G174" s="10">
        <f>G175</f>
        <v>11499.8</v>
      </c>
      <c r="H174" s="10">
        <f>H175</f>
        <v>10994.5</v>
      </c>
      <c r="I174" s="10">
        <f>I175</f>
        <v>11156.5</v>
      </c>
    </row>
    <row r="175" spans="1:9" ht="78" customHeight="1">
      <c r="A175" s="42" t="s">
        <v>350</v>
      </c>
      <c r="B175" s="15" t="s">
        <v>56</v>
      </c>
      <c r="C175" s="15"/>
      <c r="D175" s="15"/>
      <c r="E175" s="15"/>
      <c r="F175" s="15"/>
      <c r="G175" s="10">
        <f>G176+G178</f>
        <v>11499.8</v>
      </c>
      <c r="H175" s="10">
        <f>H176+H178</f>
        <v>10994.5</v>
      </c>
      <c r="I175" s="10">
        <f>I176+I178</f>
        <v>11156.5</v>
      </c>
    </row>
    <row r="176" spans="1:9" ht="18.75">
      <c r="A176" s="42" t="s">
        <v>99</v>
      </c>
      <c r="B176" s="15" t="s">
        <v>57</v>
      </c>
      <c r="C176" s="15"/>
      <c r="D176" s="15"/>
      <c r="E176" s="15"/>
      <c r="F176" s="15"/>
      <c r="G176" s="10">
        <f>G177</f>
        <v>9258.3</v>
      </c>
      <c r="H176" s="10">
        <f>H177</f>
        <v>8753</v>
      </c>
      <c r="I176" s="10">
        <f>I177</f>
        <v>8915</v>
      </c>
    </row>
    <row r="177" spans="1:9" ht="18.75">
      <c r="A177" s="42" t="s">
        <v>190</v>
      </c>
      <c r="B177" s="15" t="s">
        <v>57</v>
      </c>
      <c r="C177" s="15" t="s">
        <v>336</v>
      </c>
      <c r="D177" s="15" t="s">
        <v>129</v>
      </c>
      <c r="E177" s="15" t="s">
        <v>123</v>
      </c>
      <c r="F177" s="15" t="s">
        <v>189</v>
      </c>
      <c r="G177" s="10">
        <v>9258.3</v>
      </c>
      <c r="H177" s="10">
        <v>8753</v>
      </c>
      <c r="I177" s="10">
        <v>8915</v>
      </c>
    </row>
    <row r="178" spans="1:9" ht="56.25">
      <c r="A178" s="42" t="s">
        <v>455</v>
      </c>
      <c r="B178" s="15" t="s">
        <v>454</v>
      </c>
      <c r="C178" s="15"/>
      <c r="D178" s="15"/>
      <c r="E178" s="15"/>
      <c r="F178" s="15"/>
      <c r="G178" s="10">
        <f>G179</f>
        <v>2241.5</v>
      </c>
      <c r="H178" s="10">
        <f>H179</f>
        <v>2241.5</v>
      </c>
      <c r="I178" s="10">
        <f>I179</f>
        <v>2241.5</v>
      </c>
    </row>
    <row r="179" spans="1:9" ht="18.75">
      <c r="A179" s="42" t="s">
        <v>190</v>
      </c>
      <c r="B179" s="15" t="s">
        <v>454</v>
      </c>
      <c r="C179" s="15" t="s">
        <v>336</v>
      </c>
      <c r="D179" s="15" t="s">
        <v>129</v>
      </c>
      <c r="E179" s="15" t="s">
        <v>123</v>
      </c>
      <c r="F179" s="15" t="s">
        <v>189</v>
      </c>
      <c r="G179" s="10">
        <v>2241.5</v>
      </c>
      <c r="H179" s="10">
        <v>2241.5</v>
      </c>
      <c r="I179" s="10">
        <v>2241.5</v>
      </c>
    </row>
    <row r="180" spans="1:9" ht="37.5">
      <c r="A180" s="42" t="s">
        <v>414</v>
      </c>
      <c r="B180" s="15" t="s">
        <v>273</v>
      </c>
      <c r="C180" s="15"/>
      <c r="D180" s="15"/>
      <c r="E180" s="15"/>
      <c r="F180" s="15"/>
      <c r="G180" s="10">
        <f>G181</f>
        <v>3554.6</v>
      </c>
      <c r="H180" s="10">
        <f>H181</f>
        <v>3451.1</v>
      </c>
      <c r="I180" s="10">
        <f>I181</f>
        <v>3505</v>
      </c>
    </row>
    <row r="181" spans="1:9" ht="37.5">
      <c r="A181" s="42" t="s">
        <v>375</v>
      </c>
      <c r="B181" s="15" t="s">
        <v>274</v>
      </c>
      <c r="C181" s="15"/>
      <c r="D181" s="15"/>
      <c r="E181" s="15"/>
      <c r="F181" s="15"/>
      <c r="G181" s="10">
        <f>G182+G184</f>
        <v>3554.6</v>
      </c>
      <c r="H181" s="10">
        <f>H182+H184</f>
        <v>3451.1</v>
      </c>
      <c r="I181" s="10">
        <f>I182+I184</f>
        <v>3505</v>
      </c>
    </row>
    <row r="182" spans="1:9" ht="18.75">
      <c r="A182" s="42" t="s">
        <v>374</v>
      </c>
      <c r="B182" s="15" t="s">
        <v>373</v>
      </c>
      <c r="C182" s="15"/>
      <c r="D182" s="15"/>
      <c r="E182" s="15"/>
      <c r="F182" s="15"/>
      <c r="G182" s="10">
        <f>G183</f>
        <v>2944.1</v>
      </c>
      <c r="H182" s="10">
        <f>H183</f>
        <v>2840.6</v>
      </c>
      <c r="I182" s="10">
        <f>I183</f>
        <v>2894.5</v>
      </c>
    </row>
    <row r="183" spans="1:9" ht="18.75">
      <c r="A183" s="42" t="s">
        <v>190</v>
      </c>
      <c r="B183" s="15" t="s">
        <v>373</v>
      </c>
      <c r="C183" s="15" t="s">
        <v>336</v>
      </c>
      <c r="D183" s="15" t="s">
        <v>133</v>
      </c>
      <c r="E183" s="15" t="s">
        <v>120</v>
      </c>
      <c r="F183" s="15" t="s">
        <v>189</v>
      </c>
      <c r="G183" s="10">
        <v>2944.1</v>
      </c>
      <c r="H183" s="10">
        <v>2840.6</v>
      </c>
      <c r="I183" s="10">
        <v>2894.5</v>
      </c>
    </row>
    <row r="184" spans="1:9" ht="56.25">
      <c r="A184" s="42" t="s">
        <v>455</v>
      </c>
      <c r="B184" s="15" t="s">
        <v>463</v>
      </c>
      <c r="C184" s="15"/>
      <c r="D184" s="15"/>
      <c r="E184" s="15"/>
      <c r="F184" s="15"/>
      <c r="G184" s="10">
        <f>G185</f>
        <v>610.5</v>
      </c>
      <c r="H184" s="10">
        <f>H185</f>
        <v>610.5</v>
      </c>
      <c r="I184" s="10">
        <f>I185</f>
        <v>610.5</v>
      </c>
    </row>
    <row r="185" spans="1:9" ht="18.75">
      <c r="A185" s="42" t="s">
        <v>190</v>
      </c>
      <c r="B185" s="15" t="s">
        <v>463</v>
      </c>
      <c r="C185" s="15" t="s">
        <v>336</v>
      </c>
      <c r="D185" s="15" t="s">
        <v>133</v>
      </c>
      <c r="E185" s="15" t="s">
        <v>120</v>
      </c>
      <c r="F185" s="15" t="s">
        <v>189</v>
      </c>
      <c r="G185" s="10">
        <v>610.5</v>
      </c>
      <c r="H185" s="10">
        <v>610.5</v>
      </c>
      <c r="I185" s="10">
        <v>610.5</v>
      </c>
    </row>
    <row r="186" spans="1:9" ht="37.5">
      <c r="A186" s="42" t="s">
        <v>223</v>
      </c>
      <c r="B186" s="15" t="s">
        <v>370</v>
      </c>
      <c r="C186" s="15"/>
      <c r="D186" s="15"/>
      <c r="E186" s="15"/>
      <c r="F186" s="15"/>
      <c r="G186" s="10">
        <f>G187+G193</f>
        <v>4065.7999999999997</v>
      </c>
      <c r="H186" s="10">
        <f>H187+H193</f>
        <v>4054.5999999999995</v>
      </c>
      <c r="I186" s="10">
        <f>I187+I193</f>
        <v>4054.5999999999995</v>
      </c>
    </row>
    <row r="187" spans="1:9" ht="56.25">
      <c r="A187" s="42" t="s">
        <v>335</v>
      </c>
      <c r="B187" s="15" t="s">
        <v>371</v>
      </c>
      <c r="C187" s="15"/>
      <c r="D187" s="15"/>
      <c r="E187" s="15"/>
      <c r="F187" s="15"/>
      <c r="G187" s="10">
        <f>G188+G191</f>
        <v>1155.9</v>
      </c>
      <c r="H187" s="10">
        <f>H188+H191</f>
        <v>1144.7</v>
      </c>
      <c r="I187" s="10">
        <f>I188+I191</f>
        <v>1144.7</v>
      </c>
    </row>
    <row r="188" spans="1:9" ht="37.5" customHeight="1">
      <c r="A188" s="42" t="s">
        <v>188</v>
      </c>
      <c r="B188" s="15" t="s">
        <v>372</v>
      </c>
      <c r="C188" s="15"/>
      <c r="D188" s="15"/>
      <c r="E188" s="15"/>
      <c r="F188" s="15"/>
      <c r="G188" s="10">
        <f>G189+G190</f>
        <v>901.4000000000001</v>
      </c>
      <c r="H188" s="10">
        <f>H189+H190</f>
        <v>890.2</v>
      </c>
      <c r="I188" s="10">
        <f>I189+I190</f>
        <v>890.2</v>
      </c>
    </row>
    <row r="189" spans="1:9" ht="37.5">
      <c r="A189" s="42" t="s">
        <v>173</v>
      </c>
      <c r="B189" s="15" t="s">
        <v>372</v>
      </c>
      <c r="C189" s="15" t="s">
        <v>336</v>
      </c>
      <c r="D189" s="15" t="s">
        <v>133</v>
      </c>
      <c r="E189" s="15" t="s">
        <v>121</v>
      </c>
      <c r="F189" s="15" t="s">
        <v>174</v>
      </c>
      <c r="G189" s="10">
        <v>835.7</v>
      </c>
      <c r="H189" s="10">
        <v>824.5</v>
      </c>
      <c r="I189" s="10">
        <v>824.5</v>
      </c>
    </row>
    <row r="190" spans="1:9" ht="37.5">
      <c r="A190" s="42" t="s">
        <v>92</v>
      </c>
      <c r="B190" s="15" t="s">
        <v>372</v>
      </c>
      <c r="C190" s="15" t="s">
        <v>336</v>
      </c>
      <c r="D190" s="15" t="s">
        <v>133</v>
      </c>
      <c r="E190" s="15" t="s">
        <v>121</v>
      </c>
      <c r="F190" s="15" t="s">
        <v>177</v>
      </c>
      <c r="G190" s="10">
        <v>65.7</v>
      </c>
      <c r="H190" s="10">
        <v>65.7</v>
      </c>
      <c r="I190" s="10">
        <v>65.7</v>
      </c>
    </row>
    <row r="191" spans="1:9" ht="56.25">
      <c r="A191" s="42" t="s">
        <v>455</v>
      </c>
      <c r="B191" s="15" t="s">
        <v>467</v>
      </c>
      <c r="C191" s="15"/>
      <c r="D191" s="15"/>
      <c r="E191" s="15"/>
      <c r="F191" s="15"/>
      <c r="G191" s="10">
        <f>G192</f>
        <v>254.5</v>
      </c>
      <c r="H191" s="10">
        <f>H192</f>
        <v>254.5</v>
      </c>
      <c r="I191" s="10">
        <f>I192</f>
        <v>254.5</v>
      </c>
    </row>
    <row r="192" spans="1:9" ht="37.5">
      <c r="A192" s="42" t="s">
        <v>173</v>
      </c>
      <c r="B192" s="15" t="s">
        <v>467</v>
      </c>
      <c r="C192" s="15" t="s">
        <v>336</v>
      </c>
      <c r="D192" s="15" t="s">
        <v>133</v>
      </c>
      <c r="E192" s="15" t="s">
        <v>121</v>
      </c>
      <c r="F192" s="15" t="s">
        <v>174</v>
      </c>
      <c r="G192" s="10">
        <v>254.5</v>
      </c>
      <c r="H192" s="10">
        <v>254.5</v>
      </c>
      <c r="I192" s="10">
        <v>254.5</v>
      </c>
    </row>
    <row r="193" spans="1:9" ht="38.25" customHeight="1">
      <c r="A193" s="42" t="s">
        <v>396</v>
      </c>
      <c r="B193" s="15" t="s">
        <v>395</v>
      </c>
      <c r="C193" s="15"/>
      <c r="D193" s="15"/>
      <c r="E193" s="15"/>
      <c r="F193" s="15"/>
      <c r="G193" s="10">
        <f>G194+G196</f>
        <v>2909.8999999999996</v>
      </c>
      <c r="H193" s="10">
        <f>H194+H196</f>
        <v>2909.8999999999996</v>
      </c>
      <c r="I193" s="10">
        <f>I194+I196</f>
        <v>2909.8999999999996</v>
      </c>
    </row>
    <row r="194" spans="1:9" ht="18.75">
      <c r="A194" s="42" t="s">
        <v>393</v>
      </c>
      <c r="B194" s="15" t="s">
        <v>397</v>
      </c>
      <c r="C194" s="15"/>
      <c r="D194" s="15"/>
      <c r="E194" s="15"/>
      <c r="F194" s="15"/>
      <c r="G194" s="10">
        <f>G195</f>
        <v>1729.6</v>
      </c>
      <c r="H194" s="10">
        <f>H195</f>
        <v>1729.6</v>
      </c>
      <c r="I194" s="10">
        <f>I195</f>
        <v>1729.6</v>
      </c>
    </row>
    <row r="195" spans="1:9" ht="18.75">
      <c r="A195" s="42" t="s">
        <v>675</v>
      </c>
      <c r="B195" s="15" t="s">
        <v>397</v>
      </c>
      <c r="C195" s="15" t="s">
        <v>318</v>
      </c>
      <c r="D195" s="15" t="s">
        <v>133</v>
      </c>
      <c r="E195" s="15" t="s">
        <v>121</v>
      </c>
      <c r="F195" s="15" t="s">
        <v>152</v>
      </c>
      <c r="G195" s="10">
        <v>1729.6</v>
      </c>
      <c r="H195" s="10">
        <v>1729.6</v>
      </c>
      <c r="I195" s="10">
        <v>1729.6</v>
      </c>
    </row>
    <row r="196" spans="1:9" ht="56.25">
      <c r="A196" s="42" t="s">
        <v>455</v>
      </c>
      <c r="B196" s="15" t="s">
        <v>464</v>
      </c>
      <c r="C196" s="15"/>
      <c r="D196" s="15"/>
      <c r="E196" s="15"/>
      <c r="F196" s="15"/>
      <c r="G196" s="10">
        <f>G197</f>
        <v>1180.3</v>
      </c>
      <c r="H196" s="10">
        <f>H197</f>
        <v>1180.3</v>
      </c>
      <c r="I196" s="10">
        <f>I197</f>
        <v>1180.3</v>
      </c>
    </row>
    <row r="197" spans="1:9" ht="18.75">
      <c r="A197" s="42" t="s">
        <v>675</v>
      </c>
      <c r="B197" s="15" t="s">
        <v>464</v>
      </c>
      <c r="C197" s="15" t="s">
        <v>318</v>
      </c>
      <c r="D197" s="15" t="s">
        <v>133</v>
      </c>
      <c r="E197" s="15" t="s">
        <v>121</v>
      </c>
      <c r="F197" s="15" t="s">
        <v>152</v>
      </c>
      <c r="G197" s="10">
        <v>1180.3</v>
      </c>
      <c r="H197" s="10">
        <v>1180.3</v>
      </c>
      <c r="I197" s="10">
        <v>1180.3</v>
      </c>
    </row>
    <row r="198" spans="1:9" ht="37.5">
      <c r="A198" s="42" t="s">
        <v>627</v>
      </c>
      <c r="B198" s="15" t="s">
        <v>623</v>
      </c>
      <c r="C198" s="15"/>
      <c r="D198" s="15"/>
      <c r="E198" s="15"/>
      <c r="F198" s="15"/>
      <c r="G198" s="10">
        <f>G199</f>
        <v>1518.9</v>
      </c>
      <c r="H198" s="10">
        <f>H199</f>
        <v>1704.4</v>
      </c>
      <c r="I198" s="10">
        <f>I199</f>
        <v>1704.4</v>
      </c>
    </row>
    <row r="199" spans="1:9" ht="37.5">
      <c r="A199" s="42" t="s">
        <v>628</v>
      </c>
      <c r="B199" s="15" t="s">
        <v>624</v>
      </c>
      <c r="C199" s="15"/>
      <c r="D199" s="15"/>
      <c r="E199" s="15"/>
      <c r="F199" s="15"/>
      <c r="G199" s="10">
        <f>G203+G200</f>
        <v>1518.9</v>
      </c>
      <c r="H199" s="10">
        <f>H203+H200</f>
        <v>1704.4</v>
      </c>
      <c r="I199" s="10">
        <f>I203+I200</f>
        <v>1704.4</v>
      </c>
    </row>
    <row r="200" spans="1:9" ht="37.5">
      <c r="A200" s="42" t="s">
        <v>188</v>
      </c>
      <c r="B200" s="15" t="s">
        <v>633</v>
      </c>
      <c r="C200" s="15"/>
      <c r="D200" s="15"/>
      <c r="E200" s="15"/>
      <c r="F200" s="15"/>
      <c r="G200" s="10">
        <f>G201+G202</f>
        <v>1219.2</v>
      </c>
      <c r="H200" s="10">
        <f>H201+H202</f>
        <v>1404.7</v>
      </c>
      <c r="I200" s="10">
        <f>I201+I202</f>
        <v>1404.7</v>
      </c>
    </row>
    <row r="201" spans="1:9" ht="37.5">
      <c r="A201" s="42" t="s">
        <v>173</v>
      </c>
      <c r="B201" s="15" t="s">
        <v>633</v>
      </c>
      <c r="C201" s="29">
        <v>546</v>
      </c>
      <c r="D201" s="15" t="s">
        <v>120</v>
      </c>
      <c r="E201" s="15" t="s">
        <v>121</v>
      </c>
      <c r="F201" s="15" t="s">
        <v>174</v>
      </c>
      <c r="G201" s="10">
        <v>1066.9</v>
      </c>
      <c r="H201" s="10">
        <v>1280</v>
      </c>
      <c r="I201" s="10">
        <v>1280</v>
      </c>
    </row>
    <row r="202" spans="1:9" ht="37.5">
      <c r="A202" s="42" t="s">
        <v>92</v>
      </c>
      <c r="B202" s="15" t="s">
        <v>633</v>
      </c>
      <c r="C202" s="29">
        <v>546</v>
      </c>
      <c r="D202" s="15" t="s">
        <v>120</v>
      </c>
      <c r="E202" s="15" t="s">
        <v>121</v>
      </c>
      <c r="F202" s="15" t="s">
        <v>177</v>
      </c>
      <c r="G202" s="10">
        <v>152.3</v>
      </c>
      <c r="H202" s="10">
        <v>124.7</v>
      </c>
      <c r="I202" s="10">
        <v>124.7</v>
      </c>
    </row>
    <row r="203" spans="1:9" ht="112.5">
      <c r="A203" s="49" t="s">
        <v>218</v>
      </c>
      <c r="B203" s="15" t="s">
        <v>625</v>
      </c>
      <c r="C203" s="15"/>
      <c r="D203" s="15"/>
      <c r="E203" s="15"/>
      <c r="F203" s="15"/>
      <c r="G203" s="10">
        <f>G204+G205</f>
        <v>299.70000000000005</v>
      </c>
      <c r="H203" s="10">
        <f>H204+H205</f>
        <v>299.70000000000005</v>
      </c>
      <c r="I203" s="10">
        <f>I204+I205</f>
        <v>299.70000000000005</v>
      </c>
    </row>
    <row r="204" spans="1:9" ht="37.5">
      <c r="A204" s="50" t="s">
        <v>173</v>
      </c>
      <c r="B204" s="15" t="s">
        <v>625</v>
      </c>
      <c r="C204" s="15" t="s">
        <v>318</v>
      </c>
      <c r="D204" s="15" t="s">
        <v>120</v>
      </c>
      <c r="E204" s="15" t="s">
        <v>121</v>
      </c>
      <c r="F204" s="15" t="s">
        <v>174</v>
      </c>
      <c r="G204" s="10">
        <v>149.8</v>
      </c>
      <c r="H204" s="10">
        <v>219.8</v>
      </c>
      <c r="I204" s="10">
        <v>219.8</v>
      </c>
    </row>
    <row r="205" spans="1:9" ht="37.5">
      <c r="A205" s="42" t="s">
        <v>92</v>
      </c>
      <c r="B205" s="15" t="s">
        <v>625</v>
      </c>
      <c r="C205" s="15" t="s">
        <v>318</v>
      </c>
      <c r="D205" s="15" t="s">
        <v>120</v>
      </c>
      <c r="E205" s="15" t="s">
        <v>121</v>
      </c>
      <c r="F205" s="15" t="s">
        <v>177</v>
      </c>
      <c r="G205" s="10">
        <v>149.9</v>
      </c>
      <c r="H205" s="10">
        <v>79.9</v>
      </c>
      <c r="I205" s="10">
        <v>79.9</v>
      </c>
    </row>
    <row r="206" spans="1:9" ht="40.5" customHeight="1">
      <c r="A206" s="43" t="s">
        <v>501</v>
      </c>
      <c r="B206" s="131" t="s">
        <v>283</v>
      </c>
      <c r="C206" s="131"/>
      <c r="D206" s="12"/>
      <c r="E206" s="12"/>
      <c r="F206" s="12"/>
      <c r="G206" s="13">
        <f>G207+G225+G283</f>
        <v>605680.2</v>
      </c>
      <c r="H206" s="13">
        <f>H207+H225+H283</f>
        <v>521565.10000000003</v>
      </c>
      <c r="I206" s="13">
        <f>I207+I225+I283</f>
        <v>527585.1000000001</v>
      </c>
    </row>
    <row r="207" spans="1:9" ht="18.75">
      <c r="A207" s="42" t="s">
        <v>194</v>
      </c>
      <c r="B207" s="15" t="s">
        <v>289</v>
      </c>
      <c r="C207" s="15"/>
      <c r="D207" s="15"/>
      <c r="E207" s="15"/>
      <c r="F207" s="15"/>
      <c r="G207" s="10">
        <f>G208+G222+G215+G219</f>
        <v>153546.80000000002</v>
      </c>
      <c r="H207" s="10">
        <f>H208+H222+H215+H219</f>
        <v>139268.90000000002</v>
      </c>
      <c r="I207" s="10">
        <f>I208+I222+I215+I219</f>
        <v>140268.90000000002</v>
      </c>
    </row>
    <row r="208" spans="1:9" ht="60.75" customHeight="1">
      <c r="A208" s="42" t="s">
        <v>294</v>
      </c>
      <c r="B208" s="29" t="s">
        <v>290</v>
      </c>
      <c r="C208" s="29"/>
      <c r="D208" s="15"/>
      <c r="E208" s="15"/>
      <c r="F208" s="15"/>
      <c r="G208" s="10">
        <f>G209+G213+G211</f>
        <v>132640.5</v>
      </c>
      <c r="H208" s="10">
        <f>H209+H213+H211</f>
        <v>133946.6</v>
      </c>
      <c r="I208" s="10">
        <f>I209+I213+I211</f>
        <v>134946.6</v>
      </c>
    </row>
    <row r="209" spans="1:9" ht="18.75">
      <c r="A209" s="42" t="s">
        <v>132</v>
      </c>
      <c r="B209" s="29" t="s">
        <v>16</v>
      </c>
      <c r="C209" s="29"/>
      <c r="D209" s="15"/>
      <c r="E209" s="15"/>
      <c r="F209" s="15"/>
      <c r="G209" s="10">
        <f>G210</f>
        <v>26393.9</v>
      </c>
      <c r="H209" s="10">
        <f>H210</f>
        <v>27700</v>
      </c>
      <c r="I209" s="10">
        <f>I210</f>
        <v>28700</v>
      </c>
    </row>
    <row r="210" spans="1:9" ht="18.75">
      <c r="A210" s="42" t="s">
        <v>190</v>
      </c>
      <c r="B210" s="29" t="s">
        <v>16</v>
      </c>
      <c r="C210" s="29">
        <v>115</v>
      </c>
      <c r="D210" s="15" t="s">
        <v>129</v>
      </c>
      <c r="E210" s="15" t="s">
        <v>120</v>
      </c>
      <c r="F210" s="15" t="s">
        <v>189</v>
      </c>
      <c r="G210" s="10">
        <v>26393.9</v>
      </c>
      <c r="H210" s="10">
        <v>27700</v>
      </c>
      <c r="I210" s="10">
        <v>28700</v>
      </c>
    </row>
    <row r="211" spans="1:9" ht="56.25">
      <c r="A211" s="42" t="s">
        <v>455</v>
      </c>
      <c r="B211" s="15" t="s">
        <v>451</v>
      </c>
      <c r="C211" s="29"/>
      <c r="D211" s="15"/>
      <c r="E211" s="15"/>
      <c r="F211" s="15"/>
      <c r="G211" s="10">
        <f>G212</f>
        <v>6665.6</v>
      </c>
      <c r="H211" s="10">
        <f>H212</f>
        <v>6665.6</v>
      </c>
      <c r="I211" s="10">
        <f>I212</f>
        <v>6665.6</v>
      </c>
    </row>
    <row r="212" spans="1:9" ht="18.75">
      <c r="A212" s="42" t="s">
        <v>190</v>
      </c>
      <c r="B212" s="15" t="s">
        <v>451</v>
      </c>
      <c r="C212" s="29">
        <v>115</v>
      </c>
      <c r="D212" s="15" t="s">
        <v>129</v>
      </c>
      <c r="E212" s="15" t="s">
        <v>120</v>
      </c>
      <c r="F212" s="15" t="s">
        <v>189</v>
      </c>
      <c r="G212" s="10">
        <v>6665.6</v>
      </c>
      <c r="H212" s="10">
        <v>6665.6</v>
      </c>
      <c r="I212" s="10">
        <v>6665.6</v>
      </c>
    </row>
    <row r="213" spans="1:9" ht="114.75" customHeight="1">
      <c r="A213" s="46" t="s">
        <v>326</v>
      </c>
      <c r="B213" s="29" t="s">
        <v>70</v>
      </c>
      <c r="C213" s="29"/>
      <c r="D213" s="15"/>
      <c r="E213" s="15"/>
      <c r="F213" s="15"/>
      <c r="G213" s="10">
        <f>G214</f>
        <v>99581</v>
      </c>
      <c r="H213" s="10">
        <f>H214</f>
        <v>99581</v>
      </c>
      <c r="I213" s="10">
        <f>I214</f>
        <v>99581</v>
      </c>
    </row>
    <row r="214" spans="1:9" ht="18.75">
      <c r="A214" s="42" t="s">
        <v>190</v>
      </c>
      <c r="B214" s="29" t="s">
        <v>70</v>
      </c>
      <c r="C214" s="29">
        <v>115</v>
      </c>
      <c r="D214" s="15" t="s">
        <v>129</v>
      </c>
      <c r="E214" s="15" t="s">
        <v>120</v>
      </c>
      <c r="F214" s="15" t="s">
        <v>189</v>
      </c>
      <c r="G214" s="10">
        <v>99581</v>
      </c>
      <c r="H214" s="10">
        <v>99581</v>
      </c>
      <c r="I214" s="10">
        <v>99581</v>
      </c>
    </row>
    <row r="215" spans="1:9" ht="59.25" customHeight="1">
      <c r="A215" s="34" t="s">
        <v>301</v>
      </c>
      <c r="B215" s="15" t="s">
        <v>73</v>
      </c>
      <c r="C215" s="15"/>
      <c r="D215" s="15"/>
      <c r="E215" s="15"/>
      <c r="F215" s="15"/>
      <c r="G215" s="10">
        <f>G216</f>
        <v>5178.7</v>
      </c>
      <c r="H215" s="10">
        <f>H216</f>
        <v>5178.7</v>
      </c>
      <c r="I215" s="10">
        <f>I216</f>
        <v>5178.7</v>
      </c>
    </row>
    <row r="216" spans="1:9" ht="93.75" customHeight="1">
      <c r="A216" s="42" t="s">
        <v>98</v>
      </c>
      <c r="B216" s="15" t="s">
        <v>74</v>
      </c>
      <c r="C216" s="15"/>
      <c r="D216" s="15"/>
      <c r="E216" s="15"/>
      <c r="F216" s="15"/>
      <c r="G216" s="10">
        <f>G217+G218</f>
        <v>5178.7</v>
      </c>
      <c r="H216" s="10">
        <f>H217+H218</f>
        <v>5178.7</v>
      </c>
      <c r="I216" s="10">
        <f>I217+I218</f>
        <v>5178.7</v>
      </c>
    </row>
    <row r="217" spans="1:9" ht="37.5">
      <c r="A217" s="42" t="s">
        <v>92</v>
      </c>
      <c r="B217" s="15" t="s">
        <v>74</v>
      </c>
      <c r="C217" s="15" t="s">
        <v>337</v>
      </c>
      <c r="D217" s="15" t="s">
        <v>126</v>
      </c>
      <c r="E217" s="15" t="s">
        <v>121</v>
      </c>
      <c r="F217" s="15" t="s">
        <v>177</v>
      </c>
      <c r="G217" s="10">
        <v>51.8</v>
      </c>
      <c r="H217" s="10">
        <v>51.8</v>
      </c>
      <c r="I217" s="10">
        <v>51.8</v>
      </c>
    </row>
    <row r="218" spans="1:9" ht="37.5">
      <c r="A218" s="42" t="s">
        <v>220</v>
      </c>
      <c r="B218" s="15" t="s">
        <v>74</v>
      </c>
      <c r="C218" s="15" t="s">
        <v>337</v>
      </c>
      <c r="D218" s="15" t="s">
        <v>126</v>
      </c>
      <c r="E218" s="15" t="s">
        <v>121</v>
      </c>
      <c r="F218" s="15" t="s">
        <v>219</v>
      </c>
      <c r="G218" s="10">
        <v>5126.9</v>
      </c>
      <c r="H218" s="10">
        <v>5126.9</v>
      </c>
      <c r="I218" s="10">
        <v>5126.9</v>
      </c>
    </row>
    <row r="219" spans="1:9" ht="24.75" customHeight="1">
      <c r="A219" s="42" t="s">
        <v>678</v>
      </c>
      <c r="B219" s="29" t="s">
        <v>681</v>
      </c>
      <c r="C219" s="15"/>
      <c r="D219" s="15"/>
      <c r="E219" s="15"/>
      <c r="F219" s="15"/>
      <c r="G219" s="10">
        <f>G220</f>
        <v>15584</v>
      </c>
      <c r="H219" s="10"/>
      <c r="I219" s="10"/>
    </row>
    <row r="220" spans="1:9" ht="37.5">
      <c r="A220" s="42" t="s">
        <v>679</v>
      </c>
      <c r="B220" s="29" t="s">
        <v>680</v>
      </c>
      <c r="C220" s="15"/>
      <c r="D220" s="15"/>
      <c r="E220" s="15"/>
      <c r="F220" s="15"/>
      <c r="G220" s="10">
        <f>G221</f>
        <v>15584</v>
      </c>
      <c r="H220" s="10"/>
      <c r="I220" s="10"/>
    </row>
    <row r="221" spans="1:9" ht="28.5" customHeight="1">
      <c r="A221" s="42" t="s">
        <v>190</v>
      </c>
      <c r="B221" s="29" t="s">
        <v>680</v>
      </c>
      <c r="C221" s="15" t="s">
        <v>337</v>
      </c>
      <c r="D221" s="15" t="s">
        <v>129</v>
      </c>
      <c r="E221" s="15" t="s">
        <v>120</v>
      </c>
      <c r="F221" s="15" t="s">
        <v>189</v>
      </c>
      <c r="G221" s="10">
        <v>15584</v>
      </c>
      <c r="H221" s="10"/>
      <c r="I221" s="10"/>
    </row>
    <row r="222" spans="1:9" ht="81" customHeight="1">
      <c r="A222" s="42" t="s">
        <v>291</v>
      </c>
      <c r="B222" s="15" t="s">
        <v>87</v>
      </c>
      <c r="C222" s="15"/>
      <c r="D222" s="15"/>
      <c r="E222" s="15"/>
      <c r="F222" s="15"/>
      <c r="G222" s="10">
        <f aca="true" t="shared" si="7" ref="G222:I223">G223</f>
        <v>143.6</v>
      </c>
      <c r="H222" s="10">
        <f t="shared" si="7"/>
        <v>143.6</v>
      </c>
      <c r="I222" s="10">
        <f t="shared" si="7"/>
        <v>143.6</v>
      </c>
    </row>
    <row r="223" spans="1:9" ht="97.5" customHeight="1">
      <c r="A223" s="42" t="s">
        <v>98</v>
      </c>
      <c r="B223" s="29" t="s">
        <v>78</v>
      </c>
      <c r="C223" s="29"/>
      <c r="D223" s="15"/>
      <c r="E223" s="15"/>
      <c r="F223" s="15"/>
      <c r="G223" s="10">
        <f>G224</f>
        <v>143.6</v>
      </c>
      <c r="H223" s="10">
        <f t="shared" si="7"/>
        <v>143.6</v>
      </c>
      <c r="I223" s="10">
        <f t="shared" si="7"/>
        <v>143.6</v>
      </c>
    </row>
    <row r="224" spans="1:9" ht="18.75">
      <c r="A224" s="42" t="s">
        <v>190</v>
      </c>
      <c r="B224" s="29" t="s">
        <v>78</v>
      </c>
      <c r="C224" s="29">
        <v>115</v>
      </c>
      <c r="D224" s="15" t="s">
        <v>129</v>
      </c>
      <c r="E224" s="15" t="s">
        <v>120</v>
      </c>
      <c r="F224" s="15" t="s">
        <v>189</v>
      </c>
      <c r="G224" s="10">
        <v>143.6</v>
      </c>
      <c r="H224" s="10">
        <v>143.6</v>
      </c>
      <c r="I224" s="10">
        <v>143.6</v>
      </c>
    </row>
    <row r="225" spans="1:9" ht="37.5">
      <c r="A225" s="34" t="s">
        <v>18</v>
      </c>
      <c r="B225" s="29" t="s">
        <v>284</v>
      </c>
      <c r="C225" s="29"/>
      <c r="D225" s="15"/>
      <c r="E225" s="15"/>
      <c r="F225" s="15"/>
      <c r="G225" s="10">
        <f>G226+G235+G238+G242+G247+G251+G256+G262+G265+G268+G273+G280</f>
        <v>405930.8</v>
      </c>
      <c r="H225" s="10">
        <f>H226+H235+H238+H242+H247+H251+H256+H262+H265+H268+H273+H280</f>
        <v>335351.8</v>
      </c>
      <c r="I225" s="10">
        <f>I226+I235+I238+I242+I247+I251+I256+I262+I265+I268+I273+I280</f>
        <v>339665.10000000003</v>
      </c>
    </row>
    <row r="226" spans="1:9" ht="79.5" customHeight="1">
      <c r="A226" s="34" t="s">
        <v>564</v>
      </c>
      <c r="B226" s="29" t="s">
        <v>285</v>
      </c>
      <c r="C226" s="29"/>
      <c r="D226" s="15"/>
      <c r="E226" s="15"/>
      <c r="F226" s="15"/>
      <c r="G226" s="10">
        <f>G227+G233+G231+G229</f>
        <v>271956.89999999997</v>
      </c>
      <c r="H226" s="10">
        <f>H227+H233+H231+H229</f>
        <v>273474.5</v>
      </c>
      <c r="I226" s="10">
        <f>I227+I233+I231+I229</f>
        <v>274618.7</v>
      </c>
    </row>
    <row r="227" spans="1:9" ht="39" customHeight="1">
      <c r="A227" s="42" t="s">
        <v>212</v>
      </c>
      <c r="B227" s="29" t="s">
        <v>19</v>
      </c>
      <c r="C227" s="29"/>
      <c r="D227" s="15"/>
      <c r="E227" s="15"/>
      <c r="F227" s="15"/>
      <c r="G227" s="10">
        <f>G228</f>
        <v>56415.2</v>
      </c>
      <c r="H227" s="10">
        <f>H228</f>
        <v>56955.8</v>
      </c>
      <c r="I227" s="10">
        <f>I228</f>
        <v>58100</v>
      </c>
    </row>
    <row r="228" spans="1:9" ht="18.75">
      <c r="A228" s="42" t="s">
        <v>190</v>
      </c>
      <c r="B228" s="29" t="s">
        <v>19</v>
      </c>
      <c r="C228" s="29">
        <v>115</v>
      </c>
      <c r="D228" s="15" t="s">
        <v>129</v>
      </c>
      <c r="E228" s="15" t="s">
        <v>124</v>
      </c>
      <c r="F228" s="15" t="s">
        <v>189</v>
      </c>
      <c r="G228" s="10">
        <v>56415.2</v>
      </c>
      <c r="H228" s="10">
        <v>56955.8</v>
      </c>
      <c r="I228" s="10">
        <v>58100</v>
      </c>
    </row>
    <row r="229" spans="1:9" ht="168.75">
      <c r="A229" s="25" t="s">
        <v>644</v>
      </c>
      <c r="B229" s="29" t="s">
        <v>639</v>
      </c>
      <c r="C229" s="29"/>
      <c r="D229" s="15"/>
      <c r="E229" s="15"/>
      <c r="F229" s="15"/>
      <c r="G229" s="10">
        <f>G230</f>
        <v>16530.2</v>
      </c>
      <c r="H229" s="10">
        <f>H230</f>
        <v>16530.2</v>
      </c>
      <c r="I229" s="10">
        <f>I230</f>
        <v>16530.2</v>
      </c>
    </row>
    <row r="230" spans="1:9" ht="18.75">
      <c r="A230" s="42" t="s">
        <v>190</v>
      </c>
      <c r="B230" s="29" t="s">
        <v>639</v>
      </c>
      <c r="C230" s="29">
        <v>115</v>
      </c>
      <c r="D230" s="15" t="s">
        <v>129</v>
      </c>
      <c r="E230" s="15" t="s">
        <v>124</v>
      </c>
      <c r="F230" s="15" t="s">
        <v>189</v>
      </c>
      <c r="G230" s="10">
        <v>16530.2</v>
      </c>
      <c r="H230" s="10">
        <v>16530.2</v>
      </c>
      <c r="I230" s="10">
        <v>16530.2</v>
      </c>
    </row>
    <row r="231" spans="1:9" ht="56.25">
      <c r="A231" s="42" t="s">
        <v>455</v>
      </c>
      <c r="B231" s="15" t="s">
        <v>452</v>
      </c>
      <c r="C231" s="29"/>
      <c r="D231" s="15"/>
      <c r="E231" s="15"/>
      <c r="F231" s="15"/>
      <c r="G231" s="10">
        <f>G232</f>
        <v>14635.6</v>
      </c>
      <c r="H231" s="10">
        <f>H232</f>
        <v>14635.6</v>
      </c>
      <c r="I231" s="10">
        <f>I232</f>
        <v>14635.6</v>
      </c>
    </row>
    <row r="232" spans="1:9" ht="18.75">
      <c r="A232" s="42" t="s">
        <v>190</v>
      </c>
      <c r="B232" s="15" t="s">
        <v>452</v>
      </c>
      <c r="C232" s="29">
        <v>115</v>
      </c>
      <c r="D232" s="15" t="s">
        <v>129</v>
      </c>
      <c r="E232" s="15" t="s">
        <v>124</v>
      </c>
      <c r="F232" s="15" t="s">
        <v>189</v>
      </c>
      <c r="G232" s="10">
        <v>14635.6</v>
      </c>
      <c r="H232" s="10">
        <v>14635.6</v>
      </c>
      <c r="I232" s="10">
        <v>14635.6</v>
      </c>
    </row>
    <row r="233" spans="1:9" ht="112.5">
      <c r="A233" s="46" t="s">
        <v>326</v>
      </c>
      <c r="B233" s="29" t="s">
        <v>47</v>
      </c>
      <c r="C233" s="29"/>
      <c r="D233" s="15"/>
      <c r="E233" s="15"/>
      <c r="F233" s="15"/>
      <c r="G233" s="10">
        <f>G234</f>
        <v>184375.9</v>
      </c>
      <c r="H233" s="10">
        <f>H234</f>
        <v>185352.9</v>
      </c>
      <c r="I233" s="10">
        <f>I234</f>
        <v>185352.9</v>
      </c>
    </row>
    <row r="234" spans="1:9" ht="24" customHeight="1">
      <c r="A234" s="42" t="s">
        <v>190</v>
      </c>
      <c r="B234" s="29" t="s">
        <v>47</v>
      </c>
      <c r="C234" s="29">
        <v>115</v>
      </c>
      <c r="D234" s="15" t="s">
        <v>129</v>
      </c>
      <c r="E234" s="15" t="s">
        <v>124</v>
      </c>
      <c r="F234" s="29">
        <v>610</v>
      </c>
      <c r="G234" s="10">
        <v>184375.9</v>
      </c>
      <c r="H234" s="10">
        <v>185352.9</v>
      </c>
      <c r="I234" s="10">
        <v>185352.9</v>
      </c>
    </row>
    <row r="235" spans="1:9" ht="37.5">
      <c r="A235" s="34" t="s">
        <v>292</v>
      </c>
      <c r="B235" s="29" t="s">
        <v>286</v>
      </c>
      <c r="C235" s="29"/>
      <c r="D235" s="15"/>
      <c r="E235" s="15"/>
      <c r="F235" s="29"/>
      <c r="G235" s="10">
        <f aca="true" t="shared" si="8" ref="G235:I236">G236</f>
        <v>10610.5</v>
      </c>
      <c r="H235" s="10">
        <f t="shared" si="8"/>
        <v>13710.5</v>
      </c>
      <c r="I235" s="10">
        <f>I236</f>
        <v>13710.5</v>
      </c>
    </row>
    <row r="236" spans="1:9" ht="95.25" customHeight="1">
      <c r="A236" s="42" t="s">
        <v>98</v>
      </c>
      <c r="B236" s="29" t="s">
        <v>17</v>
      </c>
      <c r="C236" s="29"/>
      <c r="D236" s="15"/>
      <c r="E236" s="15"/>
      <c r="F236" s="15"/>
      <c r="G236" s="10">
        <f t="shared" si="8"/>
        <v>10610.5</v>
      </c>
      <c r="H236" s="10">
        <f t="shared" si="8"/>
        <v>13710.5</v>
      </c>
      <c r="I236" s="10">
        <f t="shared" si="8"/>
        <v>13710.5</v>
      </c>
    </row>
    <row r="237" spans="1:9" ht="18.75">
      <c r="A237" s="42" t="s">
        <v>190</v>
      </c>
      <c r="B237" s="29" t="s">
        <v>17</v>
      </c>
      <c r="C237" s="29">
        <v>115</v>
      </c>
      <c r="D237" s="15" t="s">
        <v>129</v>
      </c>
      <c r="E237" s="15" t="s">
        <v>124</v>
      </c>
      <c r="F237" s="15" t="s">
        <v>189</v>
      </c>
      <c r="G237" s="10">
        <v>10610.5</v>
      </c>
      <c r="H237" s="10">
        <v>13710.5</v>
      </c>
      <c r="I237" s="10">
        <v>13710.5</v>
      </c>
    </row>
    <row r="238" spans="1:9" ht="76.5" customHeight="1">
      <c r="A238" s="34" t="s">
        <v>291</v>
      </c>
      <c r="B238" s="29" t="s">
        <v>48</v>
      </c>
      <c r="C238" s="29"/>
      <c r="D238" s="15"/>
      <c r="E238" s="15"/>
      <c r="F238" s="15"/>
      <c r="G238" s="10">
        <f>G239</f>
        <v>2656.5</v>
      </c>
      <c r="H238" s="10">
        <f>H239</f>
        <v>2056.5</v>
      </c>
      <c r="I238" s="10">
        <f>I239</f>
        <v>2056.5</v>
      </c>
    </row>
    <row r="239" spans="1:9" ht="96.75" customHeight="1">
      <c r="A239" s="42" t="s">
        <v>98</v>
      </c>
      <c r="B239" s="29" t="s">
        <v>49</v>
      </c>
      <c r="C239" s="29"/>
      <c r="D239" s="15"/>
      <c r="E239" s="15"/>
      <c r="F239" s="15"/>
      <c r="G239" s="10">
        <f>G240+G241</f>
        <v>2656.5</v>
      </c>
      <c r="H239" s="10">
        <f>H240+H241</f>
        <v>2056.5</v>
      </c>
      <c r="I239" s="10">
        <f>I240+I241</f>
        <v>2056.5</v>
      </c>
    </row>
    <row r="240" spans="1:9" ht="18.75">
      <c r="A240" s="42" t="s">
        <v>190</v>
      </c>
      <c r="B240" s="29" t="s">
        <v>49</v>
      </c>
      <c r="C240" s="29">
        <v>115</v>
      </c>
      <c r="D240" s="15" t="s">
        <v>129</v>
      </c>
      <c r="E240" s="15" t="s">
        <v>124</v>
      </c>
      <c r="F240" s="15" t="s">
        <v>189</v>
      </c>
      <c r="G240" s="10">
        <v>2625.3</v>
      </c>
      <c r="H240" s="10">
        <v>2025.3</v>
      </c>
      <c r="I240" s="10">
        <v>2025.3</v>
      </c>
    </row>
    <row r="241" spans="1:9" ht="37.5">
      <c r="A241" s="42" t="s">
        <v>220</v>
      </c>
      <c r="B241" s="29" t="s">
        <v>49</v>
      </c>
      <c r="C241" s="29">
        <v>115</v>
      </c>
      <c r="D241" s="15" t="s">
        <v>129</v>
      </c>
      <c r="E241" s="15" t="s">
        <v>125</v>
      </c>
      <c r="F241" s="15" t="s">
        <v>219</v>
      </c>
      <c r="G241" s="10">
        <v>31.2</v>
      </c>
      <c r="H241" s="10">
        <v>31.2</v>
      </c>
      <c r="I241" s="10">
        <v>31.2</v>
      </c>
    </row>
    <row r="242" spans="1:9" ht="96" customHeight="1">
      <c r="A242" s="34" t="s">
        <v>296</v>
      </c>
      <c r="B242" s="29" t="s">
        <v>287</v>
      </c>
      <c r="C242" s="29"/>
      <c r="D242" s="15"/>
      <c r="E242" s="15"/>
      <c r="F242" s="15"/>
      <c r="G242" s="10">
        <f>G243</f>
        <v>3964</v>
      </c>
      <c r="H242" s="10">
        <f>H243</f>
        <v>3880.3</v>
      </c>
      <c r="I242" s="10">
        <f>I243</f>
        <v>3980.3</v>
      </c>
    </row>
    <row r="243" spans="1:9" ht="63.75" customHeight="1">
      <c r="A243" s="42" t="s">
        <v>297</v>
      </c>
      <c r="B243" s="29" t="s">
        <v>50</v>
      </c>
      <c r="C243" s="29"/>
      <c r="D243" s="15"/>
      <c r="E243" s="15"/>
      <c r="F243" s="15"/>
      <c r="G243" s="10">
        <f>G244+G245</f>
        <v>3964</v>
      </c>
      <c r="H243" s="10">
        <f>H244+H245</f>
        <v>3880.3</v>
      </c>
      <c r="I243" s="10">
        <f>I244+I245</f>
        <v>3980.3</v>
      </c>
    </row>
    <row r="244" spans="1:9" ht="18.75">
      <c r="A244" s="42" t="s">
        <v>190</v>
      </c>
      <c r="B244" s="29" t="s">
        <v>50</v>
      </c>
      <c r="C244" s="29">
        <v>115</v>
      </c>
      <c r="D244" s="15" t="s">
        <v>129</v>
      </c>
      <c r="E244" s="15" t="s">
        <v>124</v>
      </c>
      <c r="F244" s="15" t="s">
        <v>189</v>
      </c>
      <c r="G244" s="10">
        <v>2783.7</v>
      </c>
      <c r="H244" s="10">
        <v>2700</v>
      </c>
      <c r="I244" s="10">
        <v>2800</v>
      </c>
    </row>
    <row r="245" spans="1:9" ht="56.25">
      <c r="A245" s="42" t="s">
        <v>455</v>
      </c>
      <c r="B245" s="15" t="s">
        <v>453</v>
      </c>
      <c r="C245" s="29"/>
      <c r="D245" s="15"/>
      <c r="E245" s="15"/>
      <c r="F245" s="15"/>
      <c r="G245" s="10">
        <f>G246</f>
        <v>1180.3</v>
      </c>
      <c r="H245" s="10">
        <f>H246</f>
        <v>1180.3</v>
      </c>
      <c r="I245" s="10">
        <f>I246</f>
        <v>1180.3</v>
      </c>
    </row>
    <row r="246" spans="1:9" ht="18.75">
      <c r="A246" s="42" t="s">
        <v>190</v>
      </c>
      <c r="B246" s="15" t="s">
        <v>453</v>
      </c>
      <c r="C246" s="29">
        <v>115</v>
      </c>
      <c r="D246" s="15" t="s">
        <v>129</v>
      </c>
      <c r="E246" s="15" t="s">
        <v>124</v>
      </c>
      <c r="F246" s="15" t="s">
        <v>189</v>
      </c>
      <c r="G246" s="10">
        <v>1180.3</v>
      </c>
      <c r="H246" s="10">
        <v>1180.3</v>
      </c>
      <c r="I246" s="10">
        <v>1180.3</v>
      </c>
    </row>
    <row r="247" spans="1:9" ht="96" customHeight="1">
      <c r="A247" s="34" t="s">
        <v>361</v>
      </c>
      <c r="B247" s="29" t="s">
        <v>71</v>
      </c>
      <c r="C247" s="29"/>
      <c r="D247" s="15"/>
      <c r="E247" s="15"/>
      <c r="F247" s="15"/>
      <c r="G247" s="10">
        <f>G248</f>
        <v>4013.8999999999996</v>
      </c>
      <c r="H247" s="10">
        <f>H248</f>
        <v>4013.8999999999996</v>
      </c>
      <c r="I247" s="10">
        <f>I248</f>
        <v>4013.8999999999996</v>
      </c>
    </row>
    <row r="248" spans="1:9" ht="93.75" customHeight="1">
      <c r="A248" s="42" t="s">
        <v>98</v>
      </c>
      <c r="B248" s="29" t="s">
        <v>72</v>
      </c>
      <c r="C248" s="29"/>
      <c r="D248" s="15"/>
      <c r="E248" s="15"/>
      <c r="F248" s="15"/>
      <c r="G248" s="10">
        <f>G250+G249</f>
        <v>4013.8999999999996</v>
      </c>
      <c r="H248" s="10">
        <f>H250+H249</f>
        <v>4013.8999999999996</v>
      </c>
      <c r="I248" s="10">
        <f>I250+I249</f>
        <v>4013.8999999999996</v>
      </c>
    </row>
    <row r="249" spans="1:9" ht="37.5">
      <c r="A249" s="42" t="s">
        <v>92</v>
      </c>
      <c r="B249" s="29" t="s">
        <v>72</v>
      </c>
      <c r="C249" s="29">
        <v>115</v>
      </c>
      <c r="D249" s="15" t="s">
        <v>126</v>
      </c>
      <c r="E249" s="15" t="s">
        <v>123</v>
      </c>
      <c r="F249" s="15" t="s">
        <v>177</v>
      </c>
      <c r="G249" s="10">
        <v>60.2</v>
      </c>
      <c r="H249" s="10">
        <v>60.2</v>
      </c>
      <c r="I249" s="10">
        <v>60.2</v>
      </c>
    </row>
    <row r="250" spans="1:9" ht="37.5">
      <c r="A250" s="42" t="s">
        <v>220</v>
      </c>
      <c r="B250" s="29" t="s">
        <v>72</v>
      </c>
      <c r="C250" s="29">
        <v>115</v>
      </c>
      <c r="D250" s="15" t="s">
        <v>126</v>
      </c>
      <c r="E250" s="15" t="s">
        <v>123</v>
      </c>
      <c r="F250" s="15" t="s">
        <v>219</v>
      </c>
      <c r="G250" s="10">
        <v>3953.7</v>
      </c>
      <c r="H250" s="10">
        <v>3953.7</v>
      </c>
      <c r="I250" s="10">
        <v>3953.7</v>
      </c>
    </row>
    <row r="251" spans="1:9" ht="56.25">
      <c r="A251" s="42" t="s">
        <v>356</v>
      </c>
      <c r="B251" s="29" t="s">
        <v>288</v>
      </c>
      <c r="C251" s="29"/>
      <c r="D251" s="15"/>
      <c r="E251" s="15"/>
      <c r="F251" s="15"/>
      <c r="G251" s="10">
        <f>G254+G252</f>
        <v>136</v>
      </c>
      <c r="H251" s="10">
        <f>H254+H252</f>
        <v>136</v>
      </c>
      <c r="I251" s="10">
        <f>I254+I252</f>
        <v>136</v>
      </c>
    </row>
    <row r="252" spans="1:9" ht="37.5">
      <c r="A252" s="42" t="s">
        <v>447</v>
      </c>
      <c r="B252" s="29" t="s">
        <v>445</v>
      </c>
      <c r="C252" s="29"/>
      <c r="D252" s="15"/>
      <c r="E252" s="15"/>
      <c r="F252" s="15"/>
      <c r="G252" s="10">
        <f>G253</f>
        <v>36</v>
      </c>
      <c r="H252" s="10">
        <f>H253</f>
        <v>36</v>
      </c>
      <c r="I252" s="10">
        <f>I253</f>
        <v>36</v>
      </c>
    </row>
    <row r="253" spans="1:9" ht="37.5">
      <c r="A253" s="42" t="s">
        <v>220</v>
      </c>
      <c r="B253" s="29" t="s">
        <v>445</v>
      </c>
      <c r="C253" s="29">
        <v>546</v>
      </c>
      <c r="D253" s="15" t="s">
        <v>129</v>
      </c>
      <c r="E253" s="15" t="s">
        <v>125</v>
      </c>
      <c r="F253" s="15" t="s">
        <v>219</v>
      </c>
      <c r="G253" s="10">
        <v>36</v>
      </c>
      <c r="H253" s="10">
        <v>36</v>
      </c>
      <c r="I253" s="10">
        <v>36</v>
      </c>
    </row>
    <row r="254" spans="1:9" ht="96" customHeight="1">
      <c r="A254" s="42" t="s">
        <v>98</v>
      </c>
      <c r="B254" s="29" t="s">
        <v>51</v>
      </c>
      <c r="C254" s="29"/>
      <c r="D254" s="15"/>
      <c r="E254" s="15"/>
      <c r="F254" s="15"/>
      <c r="G254" s="10">
        <f>G255</f>
        <v>100</v>
      </c>
      <c r="H254" s="10">
        <f>H255</f>
        <v>100</v>
      </c>
      <c r="I254" s="10">
        <f>I255</f>
        <v>100</v>
      </c>
    </row>
    <row r="255" spans="1:9" ht="37.5">
      <c r="A255" s="42" t="s">
        <v>220</v>
      </c>
      <c r="B255" s="29" t="s">
        <v>51</v>
      </c>
      <c r="C255" s="29">
        <v>115</v>
      </c>
      <c r="D255" s="15" t="s">
        <v>129</v>
      </c>
      <c r="E255" s="15" t="s">
        <v>125</v>
      </c>
      <c r="F255" s="15" t="s">
        <v>219</v>
      </c>
      <c r="G255" s="10">
        <v>100</v>
      </c>
      <c r="H255" s="10">
        <v>100</v>
      </c>
      <c r="I255" s="10">
        <v>100</v>
      </c>
    </row>
    <row r="256" spans="1:9" ht="56.25">
      <c r="A256" s="42" t="s">
        <v>52</v>
      </c>
      <c r="B256" s="15" t="s">
        <v>53</v>
      </c>
      <c r="C256" s="15"/>
      <c r="D256" s="15"/>
      <c r="E256" s="15"/>
      <c r="F256" s="15"/>
      <c r="G256" s="10">
        <f>G257+G260</f>
        <v>9802.5</v>
      </c>
      <c r="H256" s="10">
        <f>H257+H260</f>
        <v>9905.6</v>
      </c>
      <c r="I256" s="10">
        <f>I257+I260</f>
        <v>10255.6</v>
      </c>
    </row>
    <row r="257" spans="1:9" ht="18.75">
      <c r="A257" s="42" t="s">
        <v>149</v>
      </c>
      <c r="B257" s="15" t="s">
        <v>54</v>
      </c>
      <c r="C257" s="15"/>
      <c r="D257" s="15"/>
      <c r="E257" s="15"/>
      <c r="F257" s="15"/>
      <c r="G257" s="10">
        <f>G258+G259</f>
        <v>8054</v>
      </c>
      <c r="H257" s="10">
        <f>H258+H259</f>
        <v>8157.1</v>
      </c>
      <c r="I257" s="10">
        <f>I258+I259</f>
        <v>8507.1</v>
      </c>
    </row>
    <row r="258" spans="1:9" ht="18.75">
      <c r="A258" s="42" t="s">
        <v>190</v>
      </c>
      <c r="B258" s="15" t="s">
        <v>54</v>
      </c>
      <c r="C258" s="15" t="s">
        <v>337</v>
      </c>
      <c r="D258" s="15" t="s">
        <v>129</v>
      </c>
      <c r="E258" s="15" t="s">
        <v>123</v>
      </c>
      <c r="F258" s="15" t="s">
        <v>189</v>
      </c>
      <c r="G258" s="10">
        <v>7659.9</v>
      </c>
      <c r="H258" s="10">
        <v>7763</v>
      </c>
      <c r="I258" s="86">
        <v>8113</v>
      </c>
    </row>
    <row r="259" spans="1:9" ht="18.75">
      <c r="A259" s="42" t="s">
        <v>190</v>
      </c>
      <c r="B259" s="15" t="s">
        <v>54</v>
      </c>
      <c r="C259" s="15" t="s">
        <v>337</v>
      </c>
      <c r="D259" s="15" t="s">
        <v>142</v>
      </c>
      <c r="E259" s="15" t="s">
        <v>124</v>
      </c>
      <c r="F259" s="15" t="s">
        <v>189</v>
      </c>
      <c r="G259" s="10">
        <v>394.1</v>
      </c>
      <c r="H259" s="10">
        <v>394.1</v>
      </c>
      <c r="I259" s="10">
        <v>394.1</v>
      </c>
    </row>
    <row r="260" spans="1:9" ht="56.25">
      <c r="A260" s="42" t="s">
        <v>455</v>
      </c>
      <c r="B260" s="15" t="s">
        <v>456</v>
      </c>
      <c r="C260" s="29"/>
      <c r="D260" s="15"/>
      <c r="E260" s="15"/>
      <c r="F260" s="15"/>
      <c r="G260" s="10">
        <f>G261</f>
        <v>1748.5</v>
      </c>
      <c r="H260" s="10">
        <f>H261</f>
        <v>1748.5</v>
      </c>
      <c r="I260" s="10">
        <f>I261</f>
        <v>1748.5</v>
      </c>
    </row>
    <row r="261" spans="1:9" ht="18.75">
      <c r="A261" s="42" t="s">
        <v>190</v>
      </c>
      <c r="B261" s="15" t="s">
        <v>456</v>
      </c>
      <c r="C261" s="29">
        <v>115</v>
      </c>
      <c r="D261" s="15" t="s">
        <v>129</v>
      </c>
      <c r="E261" s="15" t="s">
        <v>123</v>
      </c>
      <c r="F261" s="15" t="s">
        <v>189</v>
      </c>
      <c r="G261" s="10">
        <v>1748.5</v>
      </c>
      <c r="H261" s="10">
        <v>1748.5</v>
      </c>
      <c r="I261" s="10">
        <v>1748.5</v>
      </c>
    </row>
    <row r="262" spans="1:9" ht="37.5">
      <c r="A262" s="34" t="s">
        <v>585</v>
      </c>
      <c r="B262" s="53" t="s">
        <v>512</v>
      </c>
      <c r="C262" s="29"/>
      <c r="D262" s="15"/>
      <c r="E262" s="15"/>
      <c r="F262" s="15"/>
      <c r="G262" s="10">
        <f aca="true" t="shared" si="9" ref="G262:I263">G263</f>
        <v>3137.8</v>
      </c>
      <c r="H262" s="10">
        <f t="shared" si="9"/>
        <v>3137.8</v>
      </c>
      <c r="I262" s="10">
        <f t="shared" si="9"/>
        <v>4706</v>
      </c>
    </row>
    <row r="263" spans="1:9" ht="77.25" customHeight="1">
      <c r="A263" s="34" t="s">
        <v>690</v>
      </c>
      <c r="B263" s="29" t="s">
        <v>511</v>
      </c>
      <c r="C263" s="29"/>
      <c r="D263" s="15"/>
      <c r="E263" s="15"/>
      <c r="F263" s="15"/>
      <c r="G263" s="10">
        <f t="shared" si="9"/>
        <v>3137.8</v>
      </c>
      <c r="H263" s="10">
        <f t="shared" si="9"/>
        <v>3137.8</v>
      </c>
      <c r="I263" s="10">
        <f t="shared" si="9"/>
        <v>4706</v>
      </c>
    </row>
    <row r="264" spans="1:9" ht="18.75">
      <c r="A264" s="42" t="s">
        <v>190</v>
      </c>
      <c r="B264" s="29" t="s">
        <v>511</v>
      </c>
      <c r="C264" s="29">
        <v>115</v>
      </c>
      <c r="D264" s="15" t="s">
        <v>129</v>
      </c>
      <c r="E264" s="15" t="s">
        <v>124</v>
      </c>
      <c r="F264" s="15" t="s">
        <v>189</v>
      </c>
      <c r="G264" s="10">
        <v>3137.8</v>
      </c>
      <c r="H264" s="10">
        <v>3137.8</v>
      </c>
      <c r="I264" s="10">
        <v>4706</v>
      </c>
    </row>
    <row r="265" spans="1:9" ht="37.5">
      <c r="A265" s="42" t="s">
        <v>586</v>
      </c>
      <c r="B265" s="29" t="s">
        <v>513</v>
      </c>
      <c r="C265" s="29"/>
      <c r="D265" s="15"/>
      <c r="E265" s="15"/>
      <c r="F265" s="15"/>
      <c r="G265" s="10">
        <f aca="true" t="shared" si="10" ref="G265:I266">G266</f>
        <v>0</v>
      </c>
      <c r="H265" s="10">
        <f t="shared" si="10"/>
        <v>1655.1</v>
      </c>
      <c r="I265" s="10">
        <f t="shared" si="10"/>
        <v>4900.2</v>
      </c>
    </row>
    <row r="266" spans="1:9" ht="56.25">
      <c r="A266" s="42" t="s">
        <v>691</v>
      </c>
      <c r="B266" s="29" t="s">
        <v>514</v>
      </c>
      <c r="C266" s="29"/>
      <c r="D266" s="15"/>
      <c r="E266" s="15"/>
      <c r="F266" s="15"/>
      <c r="G266" s="10">
        <f t="shared" si="10"/>
        <v>0</v>
      </c>
      <c r="H266" s="10">
        <f t="shared" si="10"/>
        <v>1655.1</v>
      </c>
      <c r="I266" s="10">
        <f t="shared" si="10"/>
        <v>4900.2</v>
      </c>
    </row>
    <row r="267" spans="1:9" ht="18.75">
      <c r="A267" s="42" t="s">
        <v>190</v>
      </c>
      <c r="B267" s="29" t="s">
        <v>514</v>
      </c>
      <c r="C267" s="29">
        <v>115</v>
      </c>
      <c r="D267" s="15" t="s">
        <v>129</v>
      </c>
      <c r="E267" s="15" t="s">
        <v>124</v>
      </c>
      <c r="F267" s="15" t="s">
        <v>189</v>
      </c>
      <c r="G267" s="10">
        <v>0</v>
      </c>
      <c r="H267" s="10">
        <v>1655.1</v>
      </c>
      <c r="I267" s="10">
        <v>4900.2</v>
      </c>
    </row>
    <row r="268" spans="1:9" ht="78.75" customHeight="1">
      <c r="A268" s="42" t="s">
        <v>587</v>
      </c>
      <c r="B268" s="15" t="s">
        <v>355</v>
      </c>
      <c r="C268" s="29"/>
      <c r="D268" s="15"/>
      <c r="E268" s="15"/>
      <c r="F268" s="15"/>
      <c r="G268" s="10">
        <f>G269+G271</f>
        <v>6700</v>
      </c>
      <c r="H268" s="10">
        <f>H269+H271</f>
        <v>6730</v>
      </c>
      <c r="I268" s="10">
        <f>I269+I271</f>
        <v>6900</v>
      </c>
    </row>
    <row r="269" spans="1:9" ht="18.75">
      <c r="A269" s="42" t="s">
        <v>149</v>
      </c>
      <c r="B269" s="15" t="s">
        <v>354</v>
      </c>
      <c r="C269" s="29"/>
      <c r="D269" s="15"/>
      <c r="E269" s="15"/>
      <c r="F269" s="15"/>
      <c r="G269" s="10">
        <f>G270</f>
        <v>5987</v>
      </c>
      <c r="H269" s="10">
        <f>H270</f>
        <v>6017</v>
      </c>
      <c r="I269" s="10">
        <f>I270</f>
        <v>6187</v>
      </c>
    </row>
    <row r="270" spans="1:9" ht="37.5">
      <c r="A270" s="42" t="s">
        <v>91</v>
      </c>
      <c r="B270" s="15" t="s">
        <v>354</v>
      </c>
      <c r="C270" s="29">
        <v>115</v>
      </c>
      <c r="D270" s="15" t="s">
        <v>129</v>
      </c>
      <c r="E270" s="15" t="s">
        <v>123</v>
      </c>
      <c r="F270" s="15" t="s">
        <v>187</v>
      </c>
      <c r="G270" s="10">
        <v>5987</v>
      </c>
      <c r="H270" s="10">
        <v>6017</v>
      </c>
      <c r="I270" s="10">
        <v>6187</v>
      </c>
    </row>
    <row r="271" spans="1:9" ht="56.25">
      <c r="A271" s="42" t="s">
        <v>455</v>
      </c>
      <c r="B271" s="15" t="s">
        <v>604</v>
      </c>
      <c r="C271" s="29"/>
      <c r="D271" s="15"/>
      <c r="E271" s="15"/>
      <c r="F271" s="15"/>
      <c r="G271" s="10">
        <f>G272</f>
        <v>713</v>
      </c>
      <c r="H271" s="10">
        <f>H272</f>
        <v>713</v>
      </c>
      <c r="I271" s="10">
        <f>I272</f>
        <v>713</v>
      </c>
    </row>
    <row r="272" spans="1:9" ht="18.75">
      <c r="A272" s="42" t="s">
        <v>190</v>
      </c>
      <c r="B272" s="15" t="s">
        <v>604</v>
      </c>
      <c r="C272" s="29">
        <v>115</v>
      </c>
      <c r="D272" s="15" t="s">
        <v>129</v>
      </c>
      <c r="E272" s="15" t="s">
        <v>123</v>
      </c>
      <c r="F272" s="15" t="s">
        <v>187</v>
      </c>
      <c r="G272" s="10">
        <v>713</v>
      </c>
      <c r="H272" s="10">
        <v>713</v>
      </c>
      <c r="I272" s="10">
        <v>713</v>
      </c>
    </row>
    <row r="273" spans="1:9" ht="56.25">
      <c r="A273" s="42" t="s">
        <v>567</v>
      </c>
      <c r="B273" s="29" t="s">
        <v>427</v>
      </c>
      <c r="C273" s="29"/>
      <c r="D273" s="15"/>
      <c r="E273" s="15"/>
      <c r="F273" s="15"/>
      <c r="G273" s="10">
        <f>G278+G274</f>
        <v>81848.40000000001</v>
      </c>
      <c r="H273" s="10">
        <f>H278+H274</f>
        <v>5050.9</v>
      </c>
      <c r="I273" s="10">
        <f>I278+I274</f>
        <v>3073</v>
      </c>
    </row>
    <row r="274" spans="1:9" ht="75">
      <c r="A274" s="82" t="s">
        <v>635</v>
      </c>
      <c r="B274" s="29" t="s">
        <v>553</v>
      </c>
      <c r="C274" s="29"/>
      <c r="D274" s="15"/>
      <c r="E274" s="15"/>
      <c r="F274" s="15"/>
      <c r="G274" s="10">
        <f>G276+G277+G275</f>
        <v>2801.1</v>
      </c>
      <c r="H274" s="10">
        <f>H276</f>
        <v>5050.9</v>
      </c>
      <c r="I274" s="10">
        <f>I276</f>
        <v>3073</v>
      </c>
    </row>
    <row r="275" spans="1:9" ht="18.75">
      <c r="A275" s="42" t="s">
        <v>190</v>
      </c>
      <c r="B275" s="29" t="s">
        <v>553</v>
      </c>
      <c r="C275" s="29">
        <v>115</v>
      </c>
      <c r="D275" s="15" t="s">
        <v>129</v>
      </c>
      <c r="E275" s="15" t="s">
        <v>124</v>
      </c>
      <c r="F275" s="15" t="s">
        <v>189</v>
      </c>
      <c r="G275" s="10">
        <v>854.7</v>
      </c>
      <c r="H275" s="10">
        <v>0</v>
      </c>
      <c r="I275" s="10">
        <v>0</v>
      </c>
    </row>
    <row r="276" spans="1:9" ht="37.5">
      <c r="A276" s="42" t="s">
        <v>92</v>
      </c>
      <c r="B276" s="29" t="s">
        <v>553</v>
      </c>
      <c r="C276" s="29">
        <v>546</v>
      </c>
      <c r="D276" s="15" t="s">
        <v>129</v>
      </c>
      <c r="E276" s="15" t="s">
        <v>125</v>
      </c>
      <c r="F276" s="15" t="s">
        <v>177</v>
      </c>
      <c r="G276" s="10">
        <v>1794.1</v>
      </c>
      <c r="H276" s="10">
        <v>5050.9</v>
      </c>
      <c r="I276" s="10">
        <v>3073</v>
      </c>
    </row>
    <row r="277" spans="1:9" ht="18.75">
      <c r="A277" s="42" t="s">
        <v>155</v>
      </c>
      <c r="B277" s="29" t="s">
        <v>553</v>
      </c>
      <c r="C277" s="29">
        <v>546</v>
      </c>
      <c r="D277" s="15" t="s">
        <v>129</v>
      </c>
      <c r="E277" s="15" t="s">
        <v>125</v>
      </c>
      <c r="F277" s="15" t="s">
        <v>183</v>
      </c>
      <c r="G277" s="10">
        <v>152.3</v>
      </c>
      <c r="H277" s="10">
        <v>0</v>
      </c>
      <c r="I277" s="10">
        <v>0</v>
      </c>
    </row>
    <row r="278" spans="1:9" ht="37.5">
      <c r="A278" s="42" t="s">
        <v>631</v>
      </c>
      <c r="B278" s="29" t="s">
        <v>517</v>
      </c>
      <c r="C278" s="29"/>
      <c r="D278" s="15"/>
      <c r="E278" s="15"/>
      <c r="F278" s="15"/>
      <c r="G278" s="10">
        <f>G279</f>
        <v>79047.3</v>
      </c>
      <c r="H278" s="10">
        <f>H279</f>
        <v>0</v>
      </c>
      <c r="I278" s="10">
        <f>I279</f>
        <v>0</v>
      </c>
    </row>
    <row r="279" spans="1:9" ht="18.75">
      <c r="A279" s="42" t="s">
        <v>155</v>
      </c>
      <c r="B279" s="29" t="s">
        <v>517</v>
      </c>
      <c r="C279" s="29">
        <v>546</v>
      </c>
      <c r="D279" s="15" t="s">
        <v>129</v>
      </c>
      <c r="E279" s="15" t="s">
        <v>125</v>
      </c>
      <c r="F279" s="15" t="s">
        <v>183</v>
      </c>
      <c r="G279" s="10">
        <v>79047.3</v>
      </c>
      <c r="H279" s="10">
        <v>0</v>
      </c>
      <c r="I279" s="10">
        <v>0</v>
      </c>
    </row>
    <row r="280" spans="1:9" ht="60" customHeight="1">
      <c r="A280" s="42" t="s">
        <v>612</v>
      </c>
      <c r="B280" s="29" t="s">
        <v>611</v>
      </c>
      <c r="C280" s="29"/>
      <c r="D280" s="15"/>
      <c r="E280" s="15"/>
      <c r="F280" s="15"/>
      <c r="G280" s="10">
        <f aca="true" t="shared" si="11" ref="G280:I281">G281</f>
        <v>11104.3</v>
      </c>
      <c r="H280" s="10">
        <f t="shared" si="11"/>
        <v>11600.7</v>
      </c>
      <c r="I280" s="10">
        <f t="shared" si="11"/>
        <v>11314.4</v>
      </c>
    </row>
    <row r="281" spans="1:9" ht="54" customHeight="1">
      <c r="A281" s="42" t="s">
        <v>597</v>
      </c>
      <c r="B281" s="29" t="s">
        <v>613</v>
      </c>
      <c r="C281" s="29"/>
      <c r="D281" s="15"/>
      <c r="E281" s="15"/>
      <c r="F281" s="15"/>
      <c r="G281" s="10">
        <f t="shared" si="11"/>
        <v>11104.3</v>
      </c>
      <c r="H281" s="10">
        <f t="shared" si="11"/>
        <v>11600.7</v>
      </c>
      <c r="I281" s="10">
        <f t="shared" si="11"/>
        <v>11314.4</v>
      </c>
    </row>
    <row r="282" spans="1:9" ht="18.75" customHeight="1">
      <c r="A282" s="42" t="s">
        <v>190</v>
      </c>
      <c r="B282" s="29" t="s">
        <v>613</v>
      </c>
      <c r="C282" s="29">
        <v>115</v>
      </c>
      <c r="D282" s="15" t="s">
        <v>129</v>
      </c>
      <c r="E282" s="15" t="s">
        <v>124</v>
      </c>
      <c r="F282" s="15" t="s">
        <v>189</v>
      </c>
      <c r="G282" s="10">
        <v>11104.3</v>
      </c>
      <c r="H282" s="10">
        <v>11600.7</v>
      </c>
      <c r="I282" s="10">
        <v>11314.4</v>
      </c>
    </row>
    <row r="283" spans="1:9" ht="18.75">
      <c r="A283" s="48" t="s">
        <v>29</v>
      </c>
      <c r="B283" s="15" t="s">
        <v>76</v>
      </c>
      <c r="C283" s="15"/>
      <c r="D283" s="15"/>
      <c r="E283" s="15"/>
      <c r="F283" s="15"/>
      <c r="G283" s="10">
        <f>G284+G291</f>
        <v>46202.600000000006</v>
      </c>
      <c r="H283" s="10">
        <f>H284+H291</f>
        <v>46944.4</v>
      </c>
      <c r="I283" s="10">
        <f>I284+I291</f>
        <v>47651.100000000006</v>
      </c>
    </row>
    <row r="284" spans="1:9" ht="136.5" customHeight="1">
      <c r="A284" s="42" t="s">
        <v>502</v>
      </c>
      <c r="B284" s="15" t="s">
        <v>110</v>
      </c>
      <c r="C284" s="15"/>
      <c r="D284" s="15"/>
      <c r="E284" s="15"/>
      <c r="F284" s="15"/>
      <c r="G284" s="10">
        <f>G285+G289</f>
        <v>42938.8</v>
      </c>
      <c r="H284" s="10">
        <f>H285+H289</f>
        <v>43680.6</v>
      </c>
      <c r="I284" s="10">
        <f>I285+I289</f>
        <v>44387.3</v>
      </c>
    </row>
    <row r="285" spans="1:9" ht="18.75">
      <c r="A285" s="42" t="s">
        <v>393</v>
      </c>
      <c r="B285" s="15" t="s">
        <v>394</v>
      </c>
      <c r="C285" s="15"/>
      <c r="D285" s="15"/>
      <c r="E285" s="15"/>
      <c r="F285" s="15"/>
      <c r="G285" s="10">
        <f>G288+G286+G287</f>
        <v>23489.5</v>
      </c>
      <c r="H285" s="10">
        <f>H288+H286+H287</f>
        <v>24231.3</v>
      </c>
      <c r="I285" s="10">
        <f>I288+I286+I287</f>
        <v>24938</v>
      </c>
    </row>
    <row r="286" spans="1:9" ht="22.5" customHeight="1">
      <c r="A286" s="42" t="s">
        <v>675</v>
      </c>
      <c r="B286" s="15" t="s">
        <v>394</v>
      </c>
      <c r="C286" s="15" t="s">
        <v>318</v>
      </c>
      <c r="D286" s="15" t="s">
        <v>129</v>
      </c>
      <c r="E286" s="15" t="s">
        <v>125</v>
      </c>
      <c r="F286" s="15" t="s">
        <v>152</v>
      </c>
      <c r="G286" s="10">
        <v>20517.5</v>
      </c>
      <c r="H286" s="10">
        <v>21259.3</v>
      </c>
      <c r="I286" s="10">
        <v>21966</v>
      </c>
    </row>
    <row r="287" spans="1:9" ht="37.5">
      <c r="A287" s="42" t="s">
        <v>92</v>
      </c>
      <c r="B287" s="15" t="s">
        <v>394</v>
      </c>
      <c r="C287" s="15" t="s">
        <v>318</v>
      </c>
      <c r="D287" s="15" t="s">
        <v>129</v>
      </c>
      <c r="E287" s="15" t="s">
        <v>125</v>
      </c>
      <c r="F287" s="15" t="s">
        <v>177</v>
      </c>
      <c r="G287" s="10">
        <v>2958.9</v>
      </c>
      <c r="H287" s="10">
        <v>2958.9</v>
      </c>
      <c r="I287" s="10">
        <v>2958.9</v>
      </c>
    </row>
    <row r="288" spans="1:9" ht="21" customHeight="1">
      <c r="A288" s="42" t="s">
        <v>175</v>
      </c>
      <c r="B288" s="15" t="s">
        <v>394</v>
      </c>
      <c r="C288" s="15" t="s">
        <v>318</v>
      </c>
      <c r="D288" s="15" t="s">
        <v>129</v>
      </c>
      <c r="E288" s="15" t="s">
        <v>125</v>
      </c>
      <c r="F288" s="15" t="s">
        <v>176</v>
      </c>
      <c r="G288" s="10">
        <v>13.1</v>
      </c>
      <c r="H288" s="10">
        <v>13.1</v>
      </c>
      <c r="I288" s="10">
        <v>13.1</v>
      </c>
    </row>
    <row r="289" spans="1:9" ht="56.25">
      <c r="A289" s="42" t="s">
        <v>455</v>
      </c>
      <c r="B289" s="15" t="s">
        <v>458</v>
      </c>
      <c r="C289" s="15"/>
      <c r="D289" s="15"/>
      <c r="E289" s="15"/>
      <c r="F289" s="15"/>
      <c r="G289" s="10">
        <f>G290</f>
        <v>19449.3</v>
      </c>
      <c r="H289" s="10">
        <f>H290</f>
        <v>19449.3</v>
      </c>
      <c r="I289" s="10">
        <f>I290</f>
        <v>19449.3</v>
      </c>
    </row>
    <row r="290" spans="1:9" ht="18.75">
      <c r="A290" s="42" t="s">
        <v>675</v>
      </c>
      <c r="B290" s="15" t="s">
        <v>458</v>
      </c>
      <c r="C290" s="15" t="s">
        <v>318</v>
      </c>
      <c r="D290" s="15" t="s">
        <v>129</v>
      </c>
      <c r="E290" s="15" t="s">
        <v>125</v>
      </c>
      <c r="F290" s="15" t="s">
        <v>152</v>
      </c>
      <c r="G290" s="10">
        <v>19449.3</v>
      </c>
      <c r="H290" s="10">
        <v>19449.3</v>
      </c>
      <c r="I290" s="10">
        <v>19449.3</v>
      </c>
    </row>
    <row r="291" spans="1:9" ht="56.25">
      <c r="A291" s="42" t="s">
        <v>334</v>
      </c>
      <c r="B291" s="15" t="s">
        <v>111</v>
      </c>
      <c r="C291" s="15"/>
      <c r="D291" s="15"/>
      <c r="E291" s="15"/>
      <c r="F291" s="15"/>
      <c r="G291" s="10">
        <f>G292+G296</f>
        <v>3263.8</v>
      </c>
      <c r="H291" s="10">
        <f>H292+H296</f>
        <v>3263.8</v>
      </c>
      <c r="I291" s="10">
        <f>I292+I296</f>
        <v>3263.8</v>
      </c>
    </row>
    <row r="292" spans="1:9" ht="39.75" customHeight="1">
      <c r="A292" s="42" t="s">
        <v>188</v>
      </c>
      <c r="B292" s="15" t="s">
        <v>112</v>
      </c>
      <c r="C292" s="15"/>
      <c r="D292" s="15"/>
      <c r="E292" s="15"/>
      <c r="F292" s="15"/>
      <c r="G292" s="10">
        <f>G293+G294+G295</f>
        <v>2573.8</v>
      </c>
      <c r="H292" s="10">
        <f>H293+H294+H295</f>
        <v>2573.8</v>
      </c>
      <c r="I292" s="10">
        <f>I293+I294+I295</f>
        <v>2573.8</v>
      </c>
    </row>
    <row r="293" spans="1:9" ht="37.5">
      <c r="A293" s="42" t="s">
        <v>173</v>
      </c>
      <c r="B293" s="15" t="s">
        <v>112</v>
      </c>
      <c r="C293" s="15" t="s">
        <v>337</v>
      </c>
      <c r="D293" s="15" t="s">
        <v>129</v>
      </c>
      <c r="E293" s="15" t="s">
        <v>125</v>
      </c>
      <c r="F293" s="15" t="s">
        <v>174</v>
      </c>
      <c r="G293" s="10">
        <v>2256.5</v>
      </c>
      <c r="H293" s="10">
        <v>2256.5</v>
      </c>
      <c r="I293" s="10">
        <v>2256.5</v>
      </c>
    </row>
    <row r="294" spans="1:9" ht="37.5">
      <c r="A294" s="42" t="s">
        <v>92</v>
      </c>
      <c r="B294" s="15" t="s">
        <v>112</v>
      </c>
      <c r="C294" s="15" t="s">
        <v>337</v>
      </c>
      <c r="D294" s="15" t="s">
        <v>129</v>
      </c>
      <c r="E294" s="15" t="s">
        <v>125</v>
      </c>
      <c r="F294" s="15" t="s">
        <v>177</v>
      </c>
      <c r="G294" s="10">
        <v>304.8</v>
      </c>
      <c r="H294" s="10">
        <v>304.8</v>
      </c>
      <c r="I294" s="10">
        <v>304.8</v>
      </c>
    </row>
    <row r="295" spans="1:9" ht="18.75">
      <c r="A295" s="42" t="s">
        <v>175</v>
      </c>
      <c r="B295" s="15" t="s">
        <v>112</v>
      </c>
      <c r="C295" s="15" t="s">
        <v>337</v>
      </c>
      <c r="D295" s="15" t="s">
        <v>129</v>
      </c>
      <c r="E295" s="15" t="s">
        <v>125</v>
      </c>
      <c r="F295" s="15" t="s">
        <v>176</v>
      </c>
      <c r="G295" s="10">
        <v>12.5</v>
      </c>
      <c r="H295" s="10">
        <v>12.5</v>
      </c>
      <c r="I295" s="10">
        <v>12.5</v>
      </c>
    </row>
    <row r="296" spans="1:9" ht="56.25">
      <c r="A296" s="42" t="s">
        <v>455</v>
      </c>
      <c r="B296" s="15" t="s">
        <v>466</v>
      </c>
      <c r="C296" s="15"/>
      <c r="D296" s="15"/>
      <c r="E296" s="15"/>
      <c r="F296" s="15"/>
      <c r="G296" s="10">
        <f>G297</f>
        <v>690</v>
      </c>
      <c r="H296" s="10">
        <f>H297</f>
        <v>690</v>
      </c>
      <c r="I296" s="10">
        <f>I297</f>
        <v>690</v>
      </c>
    </row>
    <row r="297" spans="1:9" ht="37.5">
      <c r="A297" s="42" t="s">
        <v>173</v>
      </c>
      <c r="B297" s="15" t="s">
        <v>466</v>
      </c>
      <c r="C297" s="15" t="s">
        <v>337</v>
      </c>
      <c r="D297" s="15" t="s">
        <v>129</v>
      </c>
      <c r="E297" s="15" t="s">
        <v>125</v>
      </c>
      <c r="F297" s="15" t="s">
        <v>174</v>
      </c>
      <c r="G297" s="10">
        <v>690</v>
      </c>
      <c r="H297" s="10">
        <v>690</v>
      </c>
      <c r="I297" s="10">
        <v>690</v>
      </c>
    </row>
    <row r="298" spans="1:9" ht="75">
      <c r="A298" s="43" t="s">
        <v>538</v>
      </c>
      <c r="B298" s="131" t="s">
        <v>246</v>
      </c>
      <c r="C298" s="131"/>
      <c r="D298" s="12"/>
      <c r="E298" s="12"/>
      <c r="F298" s="12"/>
      <c r="G298" s="13">
        <f>G299+G322+G330</f>
        <v>1703.1999999999998</v>
      </c>
      <c r="H298" s="13">
        <f>H299+H322+H330</f>
        <v>1585.1999999999998</v>
      </c>
      <c r="I298" s="13">
        <f>I299+I322+I330</f>
        <v>1585.1999999999998</v>
      </c>
    </row>
    <row r="299" spans="1:9" ht="36.75" customHeight="1">
      <c r="A299" s="42" t="s">
        <v>195</v>
      </c>
      <c r="B299" s="29" t="s">
        <v>61</v>
      </c>
      <c r="C299" s="29"/>
      <c r="D299" s="15"/>
      <c r="E299" s="15"/>
      <c r="F299" s="15"/>
      <c r="G299" s="10">
        <f>G306+G310+G313+G300+G316+G319</f>
        <v>1589.8999999999999</v>
      </c>
      <c r="H299" s="10">
        <f>H306+H310+H313+H300+H316+H319</f>
        <v>1560.1999999999998</v>
      </c>
      <c r="I299" s="10">
        <f>I306+I310+I313+I300+I316+I319</f>
        <v>1560.1999999999998</v>
      </c>
    </row>
    <row r="300" spans="1:9" ht="60" customHeight="1">
      <c r="A300" s="42" t="s">
        <v>405</v>
      </c>
      <c r="B300" s="29" t="s">
        <v>404</v>
      </c>
      <c r="C300" s="29"/>
      <c r="D300" s="15"/>
      <c r="E300" s="15"/>
      <c r="F300" s="15"/>
      <c r="G300" s="10">
        <f>G303+G301</f>
        <v>1212.8</v>
      </c>
      <c r="H300" s="10">
        <f>H303+H301</f>
        <v>1212.8</v>
      </c>
      <c r="I300" s="10">
        <f>I303+I301</f>
        <v>1212.8</v>
      </c>
    </row>
    <row r="301" spans="1:9" ht="37.5">
      <c r="A301" s="8" t="s">
        <v>333</v>
      </c>
      <c r="B301" s="15" t="s">
        <v>603</v>
      </c>
      <c r="C301" s="29"/>
      <c r="D301" s="15"/>
      <c r="E301" s="15"/>
      <c r="F301" s="15"/>
      <c r="G301" s="10">
        <f>G302</f>
        <v>5</v>
      </c>
      <c r="H301" s="10">
        <f>H302</f>
        <v>5</v>
      </c>
      <c r="I301" s="10">
        <f>I302</f>
        <v>5</v>
      </c>
    </row>
    <row r="302" spans="1:9" ht="18.75">
      <c r="A302" s="21" t="s">
        <v>190</v>
      </c>
      <c r="B302" s="15" t="s">
        <v>603</v>
      </c>
      <c r="C302" s="29">
        <v>115</v>
      </c>
      <c r="D302" s="15" t="s">
        <v>129</v>
      </c>
      <c r="E302" s="15" t="s">
        <v>125</v>
      </c>
      <c r="F302" s="15" t="s">
        <v>189</v>
      </c>
      <c r="G302" s="10">
        <v>5</v>
      </c>
      <c r="H302" s="10">
        <v>5</v>
      </c>
      <c r="I302" s="10">
        <v>5</v>
      </c>
    </row>
    <row r="303" spans="1:9" ht="115.5" customHeight="1">
      <c r="A303" s="42" t="s">
        <v>437</v>
      </c>
      <c r="B303" s="29" t="s">
        <v>438</v>
      </c>
      <c r="C303" s="29"/>
      <c r="D303" s="15"/>
      <c r="E303" s="15"/>
      <c r="F303" s="15"/>
      <c r="G303" s="10">
        <f>G304+G305</f>
        <v>1207.8</v>
      </c>
      <c r="H303" s="10">
        <f>H304+H305</f>
        <v>1207.8</v>
      </c>
      <c r="I303" s="10">
        <f>I304+I305</f>
        <v>1207.8</v>
      </c>
    </row>
    <row r="304" spans="1:9" ht="37.5">
      <c r="A304" s="42" t="s">
        <v>173</v>
      </c>
      <c r="B304" s="29" t="s">
        <v>438</v>
      </c>
      <c r="C304" s="29">
        <v>546</v>
      </c>
      <c r="D304" s="15" t="s">
        <v>120</v>
      </c>
      <c r="E304" s="15" t="s">
        <v>121</v>
      </c>
      <c r="F304" s="15" t="s">
        <v>174</v>
      </c>
      <c r="G304" s="10">
        <v>835.8</v>
      </c>
      <c r="H304" s="10">
        <v>835.8</v>
      </c>
      <c r="I304" s="10">
        <v>835.8</v>
      </c>
    </row>
    <row r="305" spans="1:9" ht="37.5">
      <c r="A305" s="42" t="s">
        <v>92</v>
      </c>
      <c r="B305" s="29" t="s">
        <v>438</v>
      </c>
      <c r="C305" s="29">
        <v>546</v>
      </c>
      <c r="D305" s="15" t="s">
        <v>120</v>
      </c>
      <c r="E305" s="15" t="s">
        <v>121</v>
      </c>
      <c r="F305" s="15" t="s">
        <v>177</v>
      </c>
      <c r="G305" s="10">
        <v>372</v>
      </c>
      <c r="H305" s="10">
        <v>372</v>
      </c>
      <c r="I305" s="10">
        <v>372</v>
      </c>
    </row>
    <row r="306" spans="1:9" ht="37.5">
      <c r="A306" s="42" t="s">
        <v>563</v>
      </c>
      <c r="B306" s="29" t="s">
        <v>539</v>
      </c>
      <c r="C306" s="29"/>
      <c r="D306" s="15"/>
      <c r="E306" s="15"/>
      <c r="F306" s="15"/>
      <c r="G306" s="10">
        <f>G307</f>
        <v>40.4</v>
      </c>
      <c r="H306" s="10">
        <f>H307</f>
        <v>38.2</v>
      </c>
      <c r="I306" s="10">
        <f>I307</f>
        <v>38.2</v>
      </c>
    </row>
    <row r="307" spans="1:9" ht="37.5">
      <c r="A307" s="42" t="s">
        <v>333</v>
      </c>
      <c r="B307" s="29" t="s">
        <v>540</v>
      </c>
      <c r="C307" s="29"/>
      <c r="D307" s="15"/>
      <c r="E307" s="15"/>
      <c r="F307" s="15"/>
      <c r="G307" s="10">
        <f>G308+G309</f>
        <v>40.4</v>
      </c>
      <c r="H307" s="10">
        <f>H308+H309</f>
        <v>38.2</v>
      </c>
      <c r="I307" s="10">
        <f>I308+I309</f>
        <v>38.2</v>
      </c>
    </row>
    <row r="308" spans="1:9" ht="37.5">
      <c r="A308" s="42" t="s">
        <v>92</v>
      </c>
      <c r="B308" s="29" t="s">
        <v>540</v>
      </c>
      <c r="C308" s="29">
        <v>546</v>
      </c>
      <c r="D308" s="15" t="s">
        <v>123</v>
      </c>
      <c r="E308" s="15" t="s">
        <v>145</v>
      </c>
      <c r="F308" s="15" t="s">
        <v>177</v>
      </c>
      <c r="G308" s="10">
        <v>37.4</v>
      </c>
      <c r="H308" s="10">
        <v>35.2</v>
      </c>
      <c r="I308" s="10">
        <v>35.2</v>
      </c>
    </row>
    <row r="309" spans="1:9" ht="18.75">
      <c r="A309" s="42" t="s">
        <v>184</v>
      </c>
      <c r="B309" s="29" t="s">
        <v>540</v>
      </c>
      <c r="C309" s="29">
        <v>546</v>
      </c>
      <c r="D309" s="15" t="s">
        <v>123</v>
      </c>
      <c r="E309" s="15" t="s">
        <v>145</v>
      </c>
      <c r="F309" s="15" t="s">
        <v>180</v>
      </c>
      <c r="G309" s="10">
        <v>3</v>
      </c>
      <c r="H309" s="10">
        <v>3</v>
      </c>
      <c r="I309" s="10">
        <v>3</v>
      </c>
    </row>
    <row r="310" spans="1:9" ht="54.75" customHeight="1">
      <c r="A310" s="42" t="s">
        <v>75</v>
      </c>
      <c r="B310" s="29" t="s">
        <v>105</v>
      </c>
      <c r="C310" s="29"/>
      <c r="D310" s="15"/>
      <c r="E310" s="15"/>
      <c r="F310" s="15"/>
      <c r="G310" s="10">
        <f aca="true" t="shared" si="12" ref="G310:I311">G311</f>
        <v>318.7</v>
      </c>
      <c r="H310" s="10">
        <f t="shared" si="12"/>
        <v>291.2</v>
      </c>
      <c r="I310" s="10">
        <f t="shared" si="12"/>
        <v>291.2</v>
      </c>
    </row>
    <row r="311" spans="1:9" ht="37.5">
      <c r="A311" s="42" t="s">
        <v>304</v>
      </c>
      <c r="B311" s="29" t="s">
        <v>541</v>
      </c>
      <c r="C311" s="29"/>
      <c r="D311" s="15"/>
      <c r="E311" s="15"/>
      <c r="F311" s="27"/>
      <c r="G311" s="10">
        <f t="shared" si="12"/>
        <v>318.7</v>
      </c>
      <c r="H311" s="10">
        <f t="shared" si="12"/>
        <v>291.2</v>
      </c>
      <c r="I311" s="10">
        <f t="shared" si="12"/>
        <v>291.2</v>
      </c>
    </row>
    <row r="312" spans="1:9" ht="37.5">
      <c r="A312" s="42" t="s">
        <v>92</v>
      </c>
      <c r="B312" s="29" t="s">
        <v>541</v>
      </c>
      <c r="C312" s="29">
        <v>546</v>
      </c>
      <c r="D312" s="15" t="s">
        <v>123</v>
      </c>
      <c r="E312" s="15" t="s">
        <v>145</v>
      </c>
      <c r="F312" s="15" t="s">
        <v>177</v>
      </c>
      <c r="G312" s="10">
        <v>318.7</v>
      </c>
      <c r="H312" s="10">
        <v>291.2</v>
      </c>
      <c r="I312" s="10">
        <v>291.2</v>
      </c>
    </row>
    <row r="313" spans="1:9" ht="37.5">
      <c r="A313" s="42" t="s">
        <v>77</v>
      </c>
      <c r="B313" s="29" t="s">
        <v>62</v>
      </c>
      <c r="C313" s="29"/>
      <c r="D313" s="15"/>
      <c r="E313" s="15"/>
      <c r="F313" s="15"/>
      <c r="G313" s="10">
        <f aca="true" t="shared" si="13" ref="G313:I314">G314</f>
        <v>10</v>
      </c>
      <c r="H313" s="10">
        <f t="shared" si="13"/>
        <v>10</v>
      </c>
      <c r="I313" s="10">
        <f t="shared" si="13"/>
        <v>10</v>
      </c>
    </row>
    <row r="314" spans="1:9" ht="38.25" customHeight="1">
      <c r="A314" s="42" t="s">
        <v>333</v>
      </c>
      <c r="B314" s="29" t="s">
        <v>542</v>
      </c>
      <c r="C314" s="29"/>
      <c r="D314" s="15"/>
      <c r="E314" s="15"/>
      <c r="F314" s="15"/>
      <c r="G314" s="10">
        <f t="shared" si="13"/>
        <v>10</v>
      </c>
      <c r="H314" s="10">
        <f t="shared" si="13"/>
        <v>10</v>
      </c>
      <c r="I314" s="10">
        <f t="shared" si="13"/>
        <v>10</v>
      </c>
    </row>
    <row r="315" spans="1:9" ht="18.75">
      <c r="A315" s="42" t="s">
        <v>184</v>
      </c>
      <c r="B315" s="29" t="s">
        <v>542</v>
      </c>
      <c r="C315" s="29">
        <v>546</v>
      </c>
      <c r="D315" s="15" t="s">
        <v>123</v>
      </c>
      <c r="E315" s="15" t="s">
        <v>145</v>
      </c>
      <c r="F315" s="15" t="s">
        <v>180</v>
      </c>
      <c r="G315" s="10">
        <v>10</v>
      </c>
      <c r="H315" s="10">
        <v>10</v>
      </c>
      <c r="I315" s="10">
        <v>10</v>
      </c>
    </row>
    <row r="316" spans="1:9" ht="37.5">
      <c r="A316" s="42" t="s">
        <v>544</v>
      </c>
      <c r="B316" s="29" t="s">
        <v>543</v>
      </c>
      <c r="C316" s="29"/>
      <c r="D316" s="15"/>
      <c r="E316" s="15"/>
      <c r="F316" s="15"/>
      <c r="G316" s="10">
        <f aca="true" t="shared" si="14" ref="G316:I317">G317</f>
        <v>4</v>
      </c>
      <c r="H316" s="10">
        <f t="shared" si="14"/>
        <v>4</v>
      </c>
      <c r="I316" s="10">
        <f t="shared" si="14"/>
        <v>4</v>
      </c>
    </row>
    <row r="317" spans="1:9" ht="37.5">
      <c r="A317" s="42" t="s">
        <v>333</v>
      </c>
      <c r="B317" s="29" t="s">
        <v>545</v>
      </c>
      <c r="C317" s="29"/>
      <c r="D317" s="15"/>
      <c r="E317" s="15"/>
      <c r="F317" s="15"/>
      <c r="G317" s="10">
        <f t="shared" si="14"/>
        <v>4</v>
      </c>
      <c r="H317" s="10">
        <f t="shared" si="14"/>
        <v>4</v>
      </c>
      <c r="I317" s="10">
        <f t="shared" si="14"/>
        <v>4</v>
      </c>
    </row>
    <row r="318" spans="1:9" ht="37.5">
      <c r="A318" s="42" t="s">
        <v>92</v>
      </c>
      <c r="B318" s="29" t="s">
        <v>545</v>
      </c>
      <c r="C318" s="29">
        <v>546</v>
      </c>
      <c r="D318" s="15" t="s">
        <v>123</v>
      </c>
      <c r="E318" s="15" t="s">
        <v>145</v>
      </c>
      <c r="F318" s="15" t="s">
        <v>177</v>
      </c>
      <c r="G318" s="10">
        <v>4</v>
      </c>
      <c r="H318" s="10">
        <v>4</v>
      </c>
      <c r="I318" s="10">
        <v>4</v>
      </c>
    </row>
    <row r="319" spans="1:9" ht="93.75">
      <c r="A319" s="42" t="s">
        <v>606</v>
      </c>
      <c r="B319" s="56" t="s">
        <v>601</v>
      </c>
      <c r="C319" s="29"/>
      <c r="D319" s="15"/>
      <c r="E319" s="15"/>
      <c r="F319" s="15"/>
      <c r="G319" s="10">
        <f aca="true" t="shared" si="15" ref="G319:I320">G320</f>
        <v>4</v>
      </c>
      <c r="H319" s="10">
        <f t="shared" si="15"/>
        <v>4</v>
      </c>
      <c r="I319" s="10">
        <f t="shared" si="15"/>
        <v>4</v>
      </c>
    </row>
    <row r="320" spans="1:9" ht="37.5">
      <c r="A320" s="42" t="s">
        <v>333</v>
      </c>
      <c r="B320" s="29" t="s">
        <v>602</v>
      </c>
      <c r="C320" s="29"/>
      <c r="D320" s="15"/>
      <c r="E320" s="15"/>
      <c r="F320" s="15"/>
      <c r="G320" s="10">
        <f t="shared" si="15"/>
        <v>4</v>
      </c>
      <c r="H320" s="10">
        <f t="shared" si="15"/>
        <v>4</v>
      </c>
      <c r="I320" s="10">
        <f t="shared" si="15"/>
        <v>4</v>
      </c>
    </row>
    <row r="321" spans="1:9" ht="18.75">
      <c r="A321" s="42" t="s">
        <v>175</v>
      </c>
      <c r="B321" s="29" t="s">
        <v>602</v>
      </c>
      <c r="C321" s="29">
        <v>546</v>
      </c>
      <c r="D321" s="15" t="s">
        <v>123</v>
      </c>
      <c r="E321" s="15" t="s">
        <v>145</v>
      </c>
      <c r="F321" s="15" t="s">
        <v>176</v>
      </c>
      <c r="G321" s="10">
        <v>4</v>
      </c>
      <c r="H321" s="10">
        <v>4</v>
      </c>
      <c r="I321" s="10">
        <v>4</v>
      </c>
    </row>
    <row r="322" spans="1:9" ht="37.5">
      <c r="A322" s="42" t="s">
        <v>411</v>
      </c>
      <c r="B322" s="29" t="s">
        <v>63</v>
      </c>
      <c r="C322" s="29"/>
      <c r="D322" s="15"/>
      <c r="E322" s="15"/>
      <c r="F322" s="15"/>
      <c r="G322" s="10">
        <f>G323+G327</f>
        <v>93.3</v>
      </c>
      <c r="H322" s="10">
        <f>H323+H327</f>
        <v>5</v>
      </c>
      <c r="I322" s="10">
        <f>I323+I327</f>
        <v>5</v>
      </c>
    </row>
    <row r="323" spans="1:9" ht="77.25" customHeight="1">
      <c r="A323" s="42" t="s">
        <v>64</v>
      </c>
      <c r="B323" s="29" t="s">
        <v>546</v>
      </c>
      <c r="C323" s="29"/>
      <c r="D323" s="15"/>
      <c r="E323" s="15"/>
      <c r="F323" s="15"/>
      <c r="G323" s="10">
        <f>G324</f>
        <v>5</v>
      </c>
      <c r="H323" s="10">
        <f>H324</f>
        <v>5</v>
      </c>
      <c r="I323" s="10">
        <f>I324</f>
        <v>5</v>
      </c>
    </row>
    <row r="324" spans="1:9" ht="37.5">
      <c r="A324" s="42" t="s">
        <v>211</v>
      </c>
      <c r="B324" s="29" t="s">
        <v>547</v>
      </c>
      <c r="C324" s="29"/>
      <c r="D324" s="15"/>
      <c r="E324" s="15"/>
      <c r="F324" s="15"/>
      <c r="G324" s="10">
        <f>G326+G325</f>
        <v>5</v>
      </c>
      <c r="H324" s="10">
        <f>H326+H325</f>
        <v>5</v>
      </c>
      <c r="I324" s="10">
        <f>I326+I325</f>
        <v>5</v>
      </c>
    </row>
    <row r="325" spans="1:9" ht="18.75">
      <c r="A325" s="42" t="s">
        <v>190</v>
      </c>
      <c r="B325" s="29" t="s">
        <v>547</v>
      </c>
      <c r="C325" s="29">
        <v>115</v>
      </c>
      <c r="D325" s="15" t="s">
        <v>129</v>
      </c>
      <c r="E325" s="15" t="s">
        <v>125</v>
      </c>
      <c r="F325" s="15" t="s">
        <v>189</v>
      </c>
      <c r="G325" s="10">
        <v>5</v>
      </c>
      <c r="H325" s="10">
        <v>2.5</v>
      </c>
      <c r="I325" s="10">
        <v>2.5</v>
      </c>
    </row>
    <row r="326" spans="1:9" ht="37.5">
      <c r="A326" s="42" t="s">
        <v>92</v>
      </c>
      <c r="B326" s="29" t="s">
        <v>547</v>
      </c>
      <c r="C326" s="29">
        <v>546</v>
      </c>
      <c r="D326" s="15" t="s">
        <v>120</v>
      </c>
      <c r="E326" s="15" t="s">
        <v>157</v>
      </c>
      <c r="F326" s="15" t="s">
        <v>177</v>
      </c>
      <c r="G326" s="10">
        <v>0</v>
      </c>
      <c r="H326" s="10">
        <v>2.5</v>
      </c>
      <c r="I326" s="10">
        <v>2.5</v>
      </c>
    </row>
    <row r="327" spans="1:9" ht="75">
      <c r="A327" s="42" t="s">
        <v>696</v>
      </c>
      <c r="B327" s="15" t="s">
        <v>695</v>
      </c>
      <c r="C327" s="29"/>
      <c r="D327" s="15"/>
      <c r="E327" s="15"/>
      <c r="F327" s="15"/>
      <c r="G327" s="10">
        <f aca="true" t="shared" si="16" ref="G327:I328">G328</f>
        <v>88.3</v>
      </c>
      <c r="H327" s="10">
        <f t="shared" si="16"/>
        <v>0</v>
      </c>
      <c r="I327" s="10">
        <f t="shared" si="16"/>
        <v>0</v>
      </c>
    </row>
    <row r="328" spans="1:9" ht="37.5">
      <c r="A328" s="42" t="s">
        <v>682</v>
      </c>
      <c r="B328" s="15" t="s">
        <v>694</v>
      </c>
      <c r="C328" s="29"/>
      <c r="D328" s="15"/>
      <c r="E328" s="15"/>
      <c r="F328" s="15"/>
      <c r="G328" s="10">
        <f t="shared" si="16"/>
        <v>88.3</v>
      </c>
      <c r="H328" s="10">
        <f t="shared" si="16"/>
        <v>0</v>
      </c>
      <c r="I328" s="10">
        <f t="shared" si="16"/>
        <v>0</v>
      </c>
    </row>
    <row r="329" spans="1:9" ht="18.75">
      <c r="A329" s="42" t="s">
        <v>190</v>
      </c>
      <c r="B329" s="15" t="s">
        <v>694</v>
      </c>
      <c r="C329" s="29">
        <v>115</v>
      </c>
      <c r="D329" s="15" t="s">
        <v>129</v>
      </c>
      <c r="E329" s="15" t="s">
        <v>125</v>
      </c>
      <c r="F329" s="15" t="s">
        <v>189</v>
      </c>
      <c r="G329" s="10">
        <v>88.3</v>
      </c>
      <c r="H329" s="10">
        <v>0</v>
      </c>
      <c r="I329" s="10">
        <v>0</v>
      </c>
    </row>
    <row r="330" spans="1:9" ht="65.25" customHeight="1">
      <c r="A330" s="42" t="s">
        <v>362</v>
      </c>
      <c r="B330" s="15" t="s">
        <v>65</v>
      </c>
      <c r="C330" s="15"/>
      <c r="D330" s="15"/>
      <c r="E330" s="15"/>
      <c r="F330" s="15"/>
      <c r="G330" s="10">
        <f>G334+G331</f>
        <v>20</v>
      </c>
      <c r="H330" s="10">
        <f>H334+H331</f>
        <v>20</v>
      </c>
      <c r="I330" s="10">
        <f>I334+I331</f>
        <v>20</v>
      </c>
    </row>
    <row r="331" spans="1:9" ht="63" customHeight="1">
      <c r="A331" s="42" t="s">
        <v>332</v>
      </c>
      <c r="B331" s="15" t="s">
        <v>330</v>
      </c>
      <c r="C331" s="15"/>
      <c r="D331" s="15"/>
      <c r="E331" s="15"/>
      <c r="F331" s="15"/>
      <c r="G331" s="10">
        <f aca="true" t="shared" si="17" ref="G331:I332">G332</f>
        <v>5</v>
      </c>
      <c r="H331" s="10">
        <f t="shared" si="17"/>
        <v>5</v>
      </c>
      <c r="I331" s="10">
        <f t="shared" si="17"/>
        <v>5</v>
      </c>
    </row>
    <row r="332" spans="1:9" ht="37.5">
      <c r="A332" s="42" t="s">
        <v>104</v>
      </c>
      <c r="B332" s="15" t="s">
        <v>331</v>
      </c>
      <c r="C332" s="15"/>
      <c r="D332" s="15"/>
      <c r="E332" s="15"/>
      <c r="F332" s="15"/>
      <c r="G332" s="10">
        <f t="shared" si="17"/>
        <v>5</v>
      </c>
      <c r="H332" s="10">
        <f t="shared" si="17"/>
        <v>5</v>
      </c>
      <c r="I332" s="10">
        <f t="shared" si="17"/>
        <v>5</v>
      </c>
    </row>
    <row r="333" spans="1:9" ht="18.75">
      <c r="A333" s="42" t="s">
        <v>190</v>
      </c>
      <c r="B333" s="15" t="s">
        <v>331</v>
      </c>
      <c r="C333" s="15" t="s">
        <v>337</v>
      </c>
      <c r="D333" s="15" t="s">
        <v>129</v>
      </c>
      <c r="E333" s="15" t="s">
        <v>125</v>
      </c>
      <c r="F333" s="15" t="s">
        <v>189</v>
      </c>
      <c r="G333" s="10">
        <v>5</v>
      </c>
      <c r="H333" s="10">
        <v>5</v>
      </c>
      <c r="I333" s="10">
        <v>5</v>
      </c>
    </row>
    <row r="334" spans="1:9" ht="59.25" customHeight="1">
      <c r="A334" s="42" t="s">
        <v>655</v>
      </c>
      <c r="B334" s="15" t="s">
        <v>537</v>
      </c>
      <c r="C334" s="15"/>
      <c r="D334" s="15"/>
      <c r="E334" s="15"/>
      <c r="F334" s="15"/>
      <c r="G334" s="10">
        <f>G335</f>
        <v>15</v>
      </c>
      <c r="H334" s="10">
        <f>H335</f>
        <v>15</v>
      </c>
      <c r="I334" s="10">
        <f>I335</f>
        <v>15</v>
      </c>
    </row>
    <row r="335" spans="1:9" ht="37.5">
      <c r="A335" s="42" t="s">
        <v>25</v>
      </c>
      <c r="B335" s="15" t="s">
        <v>536</v>
      </c>
      <c r="C335" s="15"/>
      <c r="D335" s="15"/>
      <c r="E335" s="15"/>
      <c r="F335" s="15"/>
      <c r="G335" s="10">
        <f>G336+G337</f>
        <v>15</v>
      </c>
      <c r="H335" s="10">
        <f>H336+H337</f>
        <v>15</v>
      </c>
      <c r="I335" s="10">
        <f>I336+I337</f>
        <v>15</v>
      </c>
    </row>
    <row r="336" spans="1:9" ht="37.5">
      <c r="A336" s="42" t="s">
        <v>92</v>
      </c>
      <c r="B336" s="15" t="s">
        <v>536</v>
      </c>
      <c r="C336" s="15" t="s">
        <v>336</v>
      </c>
      <c r="D336" s="15" t="s">
        <v>133</v>
      </c>
      <c r="E336" s="15" t="s">
        <v>121</v>
      </c>
      <c r="F336" s="15" t="s">
        <v>177</v>
      </c>
      <c r="G336" s="10">
        <v>7</v>
      </c>
      <c r="H336" s="10">
        <v>7</v>
      </c>
      <c r="I336" s="10">
        <v>7</v>
      </c>
    </row>
    <row r="337" spans="1:9" ht="18.75">
      <c r="A337" s="42" t="s">
        <v>190</v>
      </c>
      <c r="B337" s="15" t="s">
        <v>536</v>
      </c>
      <c r="C337" s="15" t="s">
        <v>337</v>
      </c>
      <c r="D337" s="15" t="s">
        <v>129</v>
      </c>
      <c r="E337" s="15" t="s">
        <v>125</v>
      </c>
      <c r="F337" s="15" t="s">
        <v>189</v>
      </c>
      <c r="G337" s="10">
        <v>8</v>
      </c>
      <c r="H337" s="10">
        <v>8</v>
      </c>
      <c r="I337" s="10">
        <v>8</v>
      </c>
    </row>
    <row r="338" spans="1:9" ht="41.25" customHeight="1">
      <c r="A338" s="43" t="s">
        <v>503</v>
      </c>
      <c r="B338" s="131" t="s">
        <v>247</v>
      </c>
      <c r="C338" s="131"/>
      <c r="D338" s="12"/>
      <c r="E338" s="12"/>
      <c r="F338" s="131"/>
      <c r="G338" s="13">
        <f>G339+G352+G358</f>
        <v>5757</v>
      </c>
      <c r="H338" s="13">
        <f>H339+H352+H358</f>
        <v>1243.9</v>
      </c>
      <c r="I338" s="13">
        <f>I339+I352+I358</f>
        <v>1443.9</v>
      </c>
    </row>
    <row r="339" spans="1:9" ht="56.25">
      <c r="A339" s="42" t="s">
        <v>504</v>
      </c>
      <c r="B339" s="29" t="s">
        <v>311</v>
      </c>
      <c r="C339" s="29"/>
      <c r="D339" s="15"/>
      <c r="E339" s="15"/>
      <c r="F339" s="29"/>
      <c r="G339" s="10">
        <f>G340+G344+G347</f>
        <v>1650</v>
      </c>
      <c r="H339" s="10">
        <f>H340+H344+H347</f>
        <v>450</v>
      </c>
      <c r="I339" s="10">
        <f>I340+I344+I347</f>
        <v>650</v>
      </c>
    </row>
    <row r="340" spans="1:9" ht="37.5">
      <c r="A340" s="42" t="s">
        <v>32</v>
      </c>
      <c r="B340" s="29" t="s">
        <v>314</v>
      </c>
      <c r="C340" s="29"/>
      <c r="D340" s="15"/>
      <c r="E340" s="15"/>
      <c r="F340" s="29"/>
      <c r="G340" s="10">
        <f>G341</f>
        <v>20</v>
      </c>
      <c r="H340" s="10">
        <f>H341</f>
        <v>20</v>
      </c>
      <c r="I340" s="10">
        <f>I341</f>
        <v>20</v>
      </c>
    </row>
    <row r="341" spans="1:9" ht="56.25">
      <c r="A341" s="42" t="s">
        <v>208</v>
      </c>
      <c r="B341" s="29" t="s">
        <v>315</v>
      </c>
      <c r="C341" s="29"/>
      <c r="D341" s="15"/>
      <c r="E341" s="15"/>
      <c r="F341" s="29"/>
      <c r="G341" s="10">
        <f>G342+G343</f>
        <v>20</v>
      </c>
      <c r="H341" s="10">
        <f>H342+H343</f>
        <v>20</v>
      </c>
      <c r="I341" s="10">
        <f>I342+I343</f>
        <v>20</v>
      </c>
    </row>
    <row r="342" spans="1:9" ht="37.5">
      <c r="A342" s="42" t="s">
        <v>92</v>
      </c>
      <c r="B342" s="29" t="s">
        <v>315</v>
      </c>
      <c r="C342" s="29">
        <v>546</v>
      </c>
      <c r="D342" s="15" t="s">
        <v>120</v>
      </c>
      <c r="E342" s="15" t="s">
        <v>157</v>
      </c>
      <c r="F342" s="29">
        <v>240</v>
      </c>
      <c r="G342" s="10">
        <v>10</v>
      </c>
      <c r="H342" s="10">
        <v>10</v>
      </c>
      <c r="I342" s="10">
        <v>10</v>
      </c>
    </row>
    <row r="343" spans="1:9" ht="37.5">
      <c r="A343" s="42" t="s">
        <v>92</v>
      </c>
      <c r="B343" s="29" t="s">
        <v>315</v>
      </c>
      <c r="C343" s="29">
        <v>546</v>
      </c>
      <c r="D343" s="15" t="s">
        <v>129</v>
      </c>
      <c r="E343" s="15" t="s">
        <v>129</v>
      </c>
      <c r="F343" s="29">
        <v>240</v>
      </c>
      <c r="G343" s="10">
        <v>10</v>
      </c>
      <c r="H343" s="10">
        <v>10</v>
      </c>
      <c r="I343" s="10">
        <v>10</v>
      </c>
    </row>
    <row r="344" spans="1:9" ht="37.5">
      <c r="A344" s="42" t="s">
        <v>302</v>
      </c>
      <c r="B344" s="29" t="s">
        <v>317</v>
      </c>
      <c r="C344" s="29"/>
      <c r="D344" s="15"/>
      <c r="E344" s="15"/>
      <c r="F344" s="29"/>
      <c r="G344" s="10">
        <f aca="true" t="shared" si="18" ref="G344:I345">G345</f>
        <v>80</v>
      </c>
      <c r="H344" s="10">
        <f t="shared" si="18"/>
        <v>80</v>
      </c>
      <c r="I344" s="10">
        <f t="shared" si="18"/>
        <v>80</v>
      </c>
    </row>
    <row r="345" spans="1:9" ht="37.5">
      <c r="A345" s="42" t="s">
        <v>303</v>
      </c>
      <c r="B345" s="29" t="s">
        <v>316</v>
      </c>
      <c r="C345" s="29"/>
      <c r="D345" s="15"/>
      <c r="E345" s="15"/>
      <c r="F345" s="29"/>
      <c r="G345" s="10">
        <f t="shared" si="18"/>
        <v>80</v>
      </c>
      <c r="H345" s="10">
        <f t="shared" si="18"/>
        <v>80</v>
      </c>
      <c r="I345" s="10">
        <f t="shared" si="18"/>
        <v>80</v>
      </c>
    </row>
    <row r="346" spans="1:9" ht="37.5">
      <c r="A346" s="42" t="s">
        <v>92</v>
      </c>
      <c r="B346" s="29" t="s">
        <v>316</v>
      </c>
      <c r="C346" s="29">
        <v>546</v>
      </c>
      <c r="D346" s="15" t="s">
        <v>120</v>
      </c>
      <c r="E346" s="15" t="s">
        <v>157</v>
      </c>
      <c r="F346" s="29">
        <v>240</v>
      </c>
      <c r="G346" s="10">
        <v>80</v>
      </c>
      <c r="H346" s="10">
        <v>80</v>
      </c>
      <c r="I346" s="10">
        <v>80</v>
      </c>
    </row>
    <row r="347" spans="1:9" ht="40.5" customHeight="1">
      <c r="A347" s="42" t="s">
        <v>522</v>
      </c>
      <c r="B347" s="35" t="s">
        <v>571</v>
      </c>
      <c r="C347" s="29"/>
      <c r="D347" s="15"/>
      <c r="E347" s="15"/>
      <c r="F347" s="29"/>
      <c r="G347" s="10">
        <f>G348+G350</f>
        <v>1550</v>
      </c>
      <c r="H347" s="10">
        <f>H348+H350</f>
        <v>350</v>
      </c>
      <c r="I347" s="10">
        <f>I348+I350</f>
        <v>550</v>
      </c>
    </row>
    <row r="348" spans="1:9" ht="18.75">
      <c r="A348" s="42" t="s">
        <v>521</v>
      </c>
      <c r="B348" s="35" t="s">
        <v>669</v>
      </c>
      <c r="C348" s="29"/>
      <c r="D348" s="15"/>
      <c r="E348" s="15"/>
      <c r="F348" s="29"/>
      <c r="G348" s="10">
        <f>G349</f>
        <v>1500</v>
      </c>
      <c r="H348" s="10">
        <f>H349</f>
        <v>300</v>
      </c>
      <c r="I348" s="10">
        <f>I349</f>
        <v>500</v>
      </c>
    </row>
    <row r="349" spans="1:9" ht="37.5">
      <c r="A349" s="42" t="s">
        <v>92</v>
      </c>
      <c r="B349" s="35" t="s">
        <v>669</v>
      </c>
      <c r="C349" s="29">
        <v>546</v>
      </c>
      <c r="D349" s="15" t="s">
        <v>121</v>
      </c>
      <c r="E349" s="15" t="s">
        <v>170</v>
      </c>
      <c r="F349" s="29">
        <v>240</v>
      </c>
      <c r="G349" s="10">
        <v>1500</v>
      </c>
      <c r="H349" s="10">
        <v>300</v>
      </c>
      <c r="I349" s="10">
        <v>500</v>
      </c>
    </row>
    <row r="350" spans="1:9" ht="18.75">
      <c r="A350" s="42" t="s">
        <v>556</v>
      </c>
      <c r="B350" s="35" t="s">
        <v>572</v>
      </c>
      <c r="C350" s="29"/>
      <c r="D350" s="15"/>
      <c r="E350" s="15"/>
      <c r="F350" s="29"/>
      <c r="G350" s="10">
        <f>G351</f>
        <v>50</v>
      </c>
      <c r="H350" s="10">
        <f>H351</f>
        <v>50</v>
      </c>
      <c r="I350" s="10">
        <f>I351</f>
        <v>50</v>
      </c>
    </row>
    <row r="351" spans="1:9" ht="37.5">
      <c r="A351" s="42" t="s">
        <v>92</v>
      </c>
      <c r="B351" s="35" t="s">
        <v>572</v>
      </c>
      <c r="C351" s="29">
        <v>546</v>
      </c>
      <c r="D351" s="15" t="s">
        <v>121</v>
      </c>
      <c r="E351" s="15" t="s">
        <v>170</v>
      </c>
      <c r="F351" s="29">
        <v>240</v>
      </c>
      <c r="G351" s="10">
        <v>50</v>
      </c>
      <c r="H351" s="10">
        <v>50</v>
      </c>
      <c r="I351" s="10">
        <v>50</v>
      </c>
    </row>
    <row r="352" spans="1:9" ht="56.25">
      <c r="A352" s="42" t="s">
        <v>608</v>
      </c>
      <c r="B352" s="35" t="s">
        <v>345</v>
      </c>
      <c r="C352" s="29"/>
      <c r="D352" s="15"/>
      <c r="E352" s="15"/>
      <c r="F352" s="29"/>
      <c r="G352" s="10">
        <f>G353</f>
        <v>908.6</v>
      </c>
      <c r="H352" s="10">
        <f>H353</f>
        <v>793.9</v>
      </c>
      <c r="I352" s="10">
        <f>I353</f>
        <v>793.9</v>
      </c>
    </row>
    <row r="353" spans="1:9" ht="57.75" customHeight="1">
      <c r="A353" s="42" t="s">
        <v>346</v>
      </c>
      <c r="B353" s="35" t="s">
        <v>518</v>
      </c>
      <c r="C353" s="29"/>
      <c r="D353" s="15"/>
      <c r="E353" s="15"/>
      <c r="F353" s="29"/>
      <c r="G353" s="10">
        <f>G356+G354</f>
        <v>908.6</v>
      </c>
      <c r="H353" s="10">
        <f>H356+H354</f>
        <v>793.9</v>
      </c>
      <c r="I353" s="10">
        <f>I356+I354</f>
        <v>793.9</v>
      </c>
    </row>
    <row r="354" spans="1:9" ht="56.25" hidden="1">
      <c r="A354" s="42" t="s">
        <v>424</v>
      </c>
      <c r="B354" s="35" t="s">
        <v>519</v>
      </c>
      <c r="C354" s="29"/>
      <c r="D354" s="15"/>
      <c r="E354" s="15"/>
      <c r="F354" s="29"/>
      <c r="G354" s="10">
        <f>G355</f>
        <v>0</v>
      </c>
      <c r="H354" s="10">
        <f>H355</f>
        <v>0</v>
      </c>
      <c r="I354" s="10">
        <f>I355</f>
        <v>0</v>
      </c>
    </row>
    <row r="355" spans="1:9" ht="56.25" hidden="1">
      <c r="A355" s="42" t="s">
        <v>423</v>
      </c>
      <c r="B355" s="35" t="s">
        <v>519</v>
      </c>
      <c r="C355" s="29">
        <v>546</v>
      </c>
      <c r="D355" s="15" t="s">
        <v>121</v>
      </c>
      <c r="E355" s="15" t="s">
        <v>170</v>
      </c>
      <c r="F355" s="29">
        <v>810</v>
      </c>
      <c r="G355" s="10"/>
      <c r="H355" s="10">
        <v>0</v>
      </c>
      <c r="I355" s="10">
        <v>0</v>
      </c>
    </row>
    <row r="356" spans="1:9" ht="37.5">
      <c r="A356" s="42" t="s">
        <v>632</v>
      </c>
      <c r="B356" s="35" t="s">
        <v>520</v>
      </c>
      <c r="C356" s="29"/>
      <c r="D356" s="15"/>
      <c r="E356" s="15"/>
      <c r="F356" s="29"/>
      <c r="G356" s="10">
        <f>G357</f>
        <v>908.6</v>
      </c>
      <c r="H356" s="10">
        <f>H357</f>
        <v>793.9</v>
      </c>
      <c r="I356" s="10">
        <f>I357</f>
        <v>793.9</v>
      </c>
    </row>
    <row r="357" spans="1:9" ht="56.25">
      <c r="A357" s="42" t="s">
        <v>423</v>
      </c>
      <c r="B357" s="35" t="s">
        <v>520</v>
      </c>
      <c r="C357" s="29">
        <v>546</v>
      </c>
      <c r="D357" s="15" t="s">
        <v>121</v>
      </c>
      <c r="E357" s="15" t="s">
        <v>170</v>
      </c>
      <c r="F357" s="29">
        <v>810</v>
      </c>
      <c r="G357" s="10">
        <v>908.6</v>
      </c>
      <c r="H357" s="10">
        <v>793.9</v>
      </c>
      <c r="I357" s="10">
        <v>793.9</v>
      </c>
    </row>
    <row r="358" spans="1:9" ht="37.5">
      <c r="A358" s="25" t="s">
        <v>607</v>
      </c>
      <c r="B358" s="29" t="s">
        <v>592</v>
      </c>
      <c r="C358" s="29"/>
      <c r="D358" s="15"/>
      <c r="E358" s="15"/>
      <c r="F358" s="29"/>
      <c r="G358" s="10">
        <f>G359</f>
        <v>3198.4</v>
      </c>
      <c r="H358" s="10">
        <f aca="true" t="shared" si="19" ref="H358:I360">H359</f>
        <v>0</v>
      </c>
      <c r="I358" s="10">
        <f t="shared" si="19"/>
        <v>0</v>
      </c>
    </row>
    <row r="359" spans="1:9" ht="37.5">
      <c r="A359" s="8" t="s">
        <v>593</v>
      </c>
      <c r="B359" s="29" t="s">
        <v>594</v>
      </c>
      <c r="C359" s="29"/>
      <c r="D359" s="15"/>
      <c r="E359" s="15"/>
      <c r="F359" s="29"/>
      <c r="G359" s="10">
        <f>G360</f>
        <v>3198.4</v>
      </c>
      <c r="H359" s="10">
        <f t="shared" si="19"/>
        <v>0</v>
      </c>
      <c r="I359" s="10">
        <f t="shared" si="19"/>
        <v>0</v>
      </c>
    </row>
    <row r="360" spans="1:9" ht="56.25">
      <c r="A360" s="8" t="s">
        <v>595</v>
      </c>
      <c r="B360" s="35" t="s">
        <v>596</v>
      </c>
      <c r="C360" s="29"/>
      <c r="D360" s="15"/>
      <c r="E360" s="15"/>
      <c r="F360" s="29"/>
      <c r="G360" s="10">
        <f>G361</f>
        <v>3198.4</v>
      </c>
      <c r="H360" s="10">
        <f t="shared" si="19"/>
        <v>0</v>
      </c>
      <c r="I360" s="10">
        <f t="shared" si="19"/>
        <v>0</v>
      </c>
    </row>
    <row r="361" spans="1:9" ht="37.5">
      <c r="A361" s="42" t="s">
        <v>92</v>
      </c>
      <c r="B361" s="56" t="s">
        <v>596</v>
      </c>
      <c r="C361" s="29">
        <v>546</v>
      </c>
      <c r="D361" s="15" t="s">
        <v>121</v>
      </c>
      <c r="E361" s="15" t="s">
        <v>133</v>
      </c>
      <c r="F361" s="29">
        <v>240</v>
      </c>
      <c r="G361" s="10">
        <v>3198.4</v>
      </c>
      <c r="H361" s="10">
        <v>0</v>
      </c>
      <c r="I361" s="10">
        <v>0</v>
      </c>
    </row>
    <row r="362" spans="1:9" ht="56.25">
      <c r="A362" s="43" t="s">
        <v>614</v>
      </c>
      <c r="B362" s="131" t="s">
        <v>102</v>
      </c>
      <c r="C362" s="131"/>
      <c r="D362" s="12"/>
      <c r="E362" s="12"/>
      <c r="F362" s="12"/>
      <c r="G362" s="13">
        <f>G363</f>
        <v>2998.8</v>
      </c>
      <c r="H362" s="13">
        <f>H363</f>
        <v>0</v>
      </c>
      <c r="I362" s="13">
        <f>I363</f>
        <v>0</v>
      </c>
    </row>
    <row r="363" spans="1:9" ht="56.25">
      <c r="A363" s="42" t="s">
        <v>554</v>
      </c>
      <c r="B363" s="29" t="s">
        <v>103</v>
      </c>
      <c r="C363" s="29"/>
      <c r="D363" s="15"/>
      <c r="E363" s="27"/>
      <c r="F363" s="15"/>
      <c r="G363" s="10">
        <f aca="true" t="shared" si="20" ref="G363:I364">G364</f>
        <v>2998.8</v>
      </c>
      <c r="H363" s="10">
        <f t="shared" si="20"/>
        <v>0</v>
      </c>
      <c r="I363" s="10">
        <f t="shared" si="20"/>
        <v>0</v>
      </c>
    </row>
    <row r="364" spans="1:9" ht="44.25" customHeight="1">
      <c r="A364" s="42" t="s">
        <v>449</v>
      </c>
      <c r="B364" s="29" t="s">
        <v>507</v>
      </c>
      <c r="C364" s="29"/>
      <c r="D364" s="15"/>
      <c r="E364" s="27"/>
      <c r="F364" s="15"/>
      <c r="G364" s="10">
        <f t="shared" si="20"/>
        <v>2998.8</v>
      </c>
      <c r="H364" s="10">
        <f t="shared" si="20"/>
        <v>0</v>
      </c>
      <c r="I364" s="10">
        <f t="shared" si="20"/>
        <v>0</v>
      </c>
    </row>
    <row r="365" spans="1:9" ht="37.5">
      <c r="A365" s="42" t="s">
        <v>220</v>
      </c>
      <c r="B365" s="29" t="s">
        <v>507</v>
      </c>
      <c r="C365" s="29">
        <v>546</v>
      </c>
      <c r="D365" s="15" t="s">
        <v>126</v>
      </c>
      <c r="E365" s="27" t="s">
        <v>123</v>
      </c>
      <c r="F365" s="15" t="s">
        <v>219</v>
      </c>
      <c r="G365" s="10">
        <v>2998.8</v>
      </c>
      <c r="H365" s="10">
        <v>0</v>
      </c>
      <c r="I365" s="10">
        <v>0</v>
      </c>
    </row>
    <row r="366" spans="1:9" ht="75.75" customHeight="1">
      <c r="A366" s="43" t="s">
        <v>482</v>
      </c>
      <c r="B366" s="12" t="s">
        <v>113</v>
      </c>
      <c r="C366" s="12"/>
      <c r="D366" s="12"/>
      <c r="E366" s="12"/>
      <c r="F366" s="12"/>
      <c r="G366" s="13">
        <f>G367+G373</f>
        <v>108240.7</v>
      </c>
      <c r="H366" s="13">
        <f>H367+H373</f>
        <v>23334.899999999998</v>
      </c>
      <c r="I366" s="13">
        <f>I367+I373</f>
        <v>24175.9</v>
      </c>
    </row>
    <row r="367" spans="1:9" ht="37.5">
      <c r="A367" s="42" t="s">
        <v>22</v>
      </c>
      <c r="B367" s="15" t="s">
        <v>114</v>
      </c>
      <c r="C367" s="15"/>
      <c r="D367" s="15"/>
      <c r="E367" s="15"/>
      <c r="F367" s="15"/>
      <c r="G367" s="10">
        <f>G368+G371</f>
        <v>7754.799999999999</v>
      </c>
      <c r="H367" s="10">
        <f>H368+H371</f>
        <v>7854.8</v>
      </c>
      <c r="I367" s="10">
        <f>I368+I371</f>
        <v>7977.5</v>
      </c>
    </row>
    <row r="368" spans="1:9" ht="37.5">
      <c r="A368" s="42" t="s">
        <v>348</v>
      </c>
      <c r="B368" s="15" t="s">
        <v>115</v>
      </c>
      <c r="C368" s="15"/>
      <c r="D368" s="15"/>
      <c r="E368" s="15"/>
      <c r="F368" s="15"/>
      <c r="G368" s="10">
        <f>G369+G370</f>
        <v>6039.9</v>
      </c>
      <c r="H368" s="10">
        <f>H369+H370</f>
        <v>7854.8</v>
      </c>
      <c r="I368" s="10">
        <f>I369+I370</f>
        <v>7977.5</v>
      </c>
    </row>
    <row r="369" spans="1:9" ht="37.5">
      <c r="A369" s="42" t="s">
        <v>92</v>
      </c>
      <c r="B369" s="15" t="s">
        <v>115</v>
      </c>
      <c r="C369" s="15" t="s">
        <v>318</v>
      </c>
      <c r="D369" s="15" t="s">
        <v>121</v>
      </c>
      <c r="E369" s="15" t="s">
        <v>125</v>
      </c>
      <c r="F369" s="15" t="s">
        <v>177</v>
      </c>
      <c r="G369" s="10">
        <v>639.9</v>
      </c>
      <c r="H369" s="10">
        <v>2454.8</v>
      </c>
      <c r="I369" s="10">
        <v>2577.5</v>
      </c>
    </row>
    <row r="370" spans="1:9" ht="18.75">
      <c r="A370" s="42" t="s">
        <v>225</v>
      </c>
      <c r="B370" s="15" t="s">
        <v>115</v>
      </c>
      <c r="C370" s="15" t="s">
        <v>318</v>
      </c>
      <c r="D370" s="15" t="s">
        <v>121</v>
      </c>
      <c r="E370" s="15" t="s">
        <v>125</v>
      </c>
      <c r="F370" s="15" t="s">
        <v>224</v>
      </c>
      <c r="G370" s="10">
        <v>5400</v>
      </c>
      <c r="H370" s="10">
        <v>5400</v>
      </c>
      <c r="I370" s="10">
        <v>5400</v>
      </c>
    </row>
    <row r="371" spans="1:9" ht="37.5">
      <c r="A371" s="42" t="s">
        <v>661</v>
      </c>
      <c r="B371" s="15" t="s">
        <v>660</v>
      </c>
      <c r="C371" s="15"/>
      <c r="D371" s="15"/>
      <c r="E371" s="15"/>
      <c r="F371" s="15"/>
      <c r="G371" s="10">
        <f>G372</f>
        <v>1714.9</v>
      </c>
      <c r="H371" s="10">
        <f>H372</f>
        <v>0</v>
      </c>
      <c r="I371" s="10">
        <f>I372</f>
        <v>0</v>
      </c>
    </row>
    <row r="372" spans="1:9" ht="18.75">
      <c r="A372" s="42" t="s">
        <v>225</v>
      </c>
      <c r="B372" s="15" t="s">
        <v>660</v>
      </c>
      <c r="C372" s="15" t="s">
        <v>318</v>
      </c>
      <c r="D372" s="15" t="s">
        <v>121</v>
      </c>
      <c r="E372" s="15" t="s">
        <v>125</v>
      </c>
      <c r="F372" s="15" t="s">
        <v>224</v>
      </c>
      <c r="G372" s="10">
        <v>1714.9</v>
      </c>
      <c r="H372" s="10">
        <v>0</v>
      </c>
      <c r="I372" s="10">
        <v>0</v>
      </c>
    </row>
    <row r="373" spans="1:9" ht="37.5">
      <c r="A373" s="52" t="s">
        <v>23</v>
      </c>
      <c r="B373" s="15" t="s">
        <v>116</v>
      </c>
      <c r="C373" s="15"/>
      <c r="D373" s="10"/>
      <c r="E373" s="15"/>
      <c r="F373" s="15"/>
      <c r="G373" s="10">
        <f>G374+G379+G377</f>
        <v>100485.9</v>
      </c>
      <c r="H373" s="10">
        <f>H374+H379+H377</f>
        <v>15480.099999999999</v>
      </c>
      <c r="I373" s="10">
        <f>I374+I379+I377</f>
        <v>16198.4</v>
      </c>
    </row>
    <row r="374" spans="1:9" ht="24" customHeight="1">
      <c r="A374" s="42" t="s">
        <v>217</v>
      </c>
      <c r="B374" s="15" t="s">
        <v>117</v>
      </c>
      <c r="C374" s="15"/>
      <c r="D374" s="15"/>
      <c r="E374" s="15"/>
      <c r="F374" s="15"/>
      <c r="G374" s="10">
        <f>G375+G376</f>
        <v>3147.5</v>
      </c>
      <c r="H374" s="10">
        <f>H375+H376</f>
        <v>5577.5</v>
      </c>
      <c r="I374" s="10">
        <f>I375+I376</f>
        <v>6295.8</v>
      </c>
    </row>
    <row r="375" spans="1:9" ht="37.5">
      <c r="A375" s="42" t="s">
        <v>92</v>
      </c>
      <c r="B375" s="15" t="s">
        <v>117</v>
      </c>
      <c r="C375" s="15" t="s">
        <v>318</v>
      </c>
      <c r="D375" s="15" t="s">
        <v>121</v>
      </c>
      <c r="E375" s="15" t="s">
        <v>125</v>
      </c>
      <c r="F375" s="15" t="s">
        <v>177</v>
      </c>
      <c r="G375" s="10">
        <v>1197.5</v>
      </c>
      <c r="H375" s="10">
        <v>5577.5</v>
      </c>
      <c r="I375" s="10">
        <v>6295.8</v>
      </c>
    </row>
    <row r="376" spans="1:9" ht="18.75">
      <c r="A376" s="42" t="s">
        <v>225</v>
      </c>
      <c r="B376" s="15" t="s">
        <v>117</v>
      </c>
      <c r="C376" s="15" t="s">
        <v>318</v>
      </c>
      <c r="D376" s="15" t="s">
        <v>121</v>
      </c>
      <c r="E376" s="15" t="s">
        <v>125</v>
      </c>
      <c r="F376" s="15" t="s">
        <v>224</v>
      </c>
      <c r="G376" s="10">
        <v>1950</v>
      </c>
      <c r="H376" s="10">
        <v>0</v>
      </c>
      <c r="I376" s="10">
        <v>0</v>
      </c>
    </row>
    <row r="377" spans="1:9" ht="37.5" customHeight="1">
      <c r="A377" s="42" t="s">
        <v>352</v>
      </c>
      <c r="B377" s="15" t="s">
        <v>407</v>
      </c>
      <c r="C377" s="15"/>
      <c r="D377" s="15"/>
      <c r="E377" s="15"/>
      <c r="F377" s="15"/>
      <c r="G377" s="10">
        <f>G378</f>
        <v>95815.7</v>
      </c>
      <c r="H377" s="10">
        <f>H378</f>
        <v>8379.9</v>
      </c>
      <c r="I377" s="10">
        <f>I378</f>
        <v>8379.9</v>
      </c>
    </row>
    <row r="378" spans="1:9" ht="18.75">
      <c r="A378" s="42" t="s">
        <v>225</v>
      </c>
      <c r="B378" s="15" t="s">
        <v>407</v>
      </c>
      <c r="C378" s="15" t="s">
        <v>318</v>
      </c>
      <c r="D378" s="15" t="s">
        <v>121</v>
      </c>
      <c r="E378" s="15" t="s">
        <v>125</v>
      </c>
      <c r="F378" s="15" t="s">
        <v>224</v>
      </c>
      <c r="G378" s="10">
        <v>95815.7</v>
      </c>
      <c r="H378" s="10">
        <v>8379.9</v>
      </c>
      <c r="I378" s="10">
        <v>8379.9</v>
      </c>
    </row>
    <row r="379" spans="1:9" ht="75">
      <c r="A379" s="42" t="s">
        <v>351</v>
      </c>
      <c r="B379" s="15" t="s">
        <v>349</v>
      </c>
      <c r="C379" s="15"/>
      <c r="D379" s="15"/>
      <c r="E379" s="15"/>
      <c r="F379" s="15"/>
      <c r="G379" s="10">
        <f>G380</f>
        <v>1522.7</v>
      </c>
      <c r="H379" s="10">
        <f>H380</f>
        <v>1522.7</v>
      </c>
      <c r="I379" s="10">
        <f>I380</f>
        <v>1522.7</v>
      </c>
    </row>
    <row r="380" spans="1:9" ht="18.75">
      <c r="A380" s="42" t="s">
        <v>225</v>
      </c>
      <c r="B380" s="15" t="s">
        <v>349</v>
      </c>
      <c r="C380" s="15" t="s">
        <v>318</v>
      </c>
      <c r="D380" s="15" t="s">
        <v>121</v>
      </c>
      <c r="E380" s="15" t="s">
        <v>125</v>
      </c>
      <c r="F380" s="15" t="s">
        <v>224</v>
      </c>
      <c r="G380" s="10">
        <v>1522.7</v>
      </c>
      <c r="H380" s="10">
        <v>1522.7</v>
      </c>
      <c r="I380" s="10">
        <v>1522.7</v>
      </c>
    </row>
    <row r="381" spans="1:9" ht="56.25">
      <c r="A381" s="43" t="s">
        <v>495</v>
      </c>
      <c r="B381" s="12" t="s">
        <v>254</v>
      </c>
      <c r="C381" s="12"/>
      <c r="D381" s="12"/>
      <c r="E381" s="12"/>
      <c r="F381" s="12"/>
      <c r="G381" s="13">
        <f>G382+G387+G391+G396</f>
        <v>290</v>
      </c>
      <c r="H381" s="13">
        <f>H382+H387+H391+H396</f>
        <v>290</v>
      </c>
      <c r="I381" s="13">
        <f>I382+I387+I391+I396</f>
        <v>290</v>
      </c>
    </row>
    <row r="382" spans="1:9" ht="37.5">
      <c r="A382" s="42" t="s">
        <v>255</v>
      </c>
      <c r="B382" s="15" t="s">
        <v>497</v>
      </c>
      <c r="C382" s="15"/>
      <c r="D382" s="15"/>
      <c r="E382" s="15"/>
      <c r="F382" s="15"/>
      <c r="G382" s="10">
        <f>G383</f>
        <v>175.00000000000003</v>
      </c>
      <c r="H382" s="10">
        <f>H383</f>
        <v>179.20000000000002</v>
      </c>
      <c r="I382" s="10">
        <f>I383</f>
        <v>179.20000000000002</v>
      </c>
    </row>
    <row r="383" spans="1:9" ht="18.75">
      <c r="A383" s="42" t="s">
        <v>179</v>
      </c>
      <c r="B383" s="15" t="s">
        <v>498</v>
      </c>
      <c r="C383" s="15"/>
      <c r="D383" s="15"/>
      <c r="E383" s="15"/>
      <c r="F383" s="15"/>
      <c r="G383" s="10">
        <f>G384+G385+G386</f>
        <v>175.00000000000003</v>
      </c>
      <c r="H383" s="10">
        <f>H384+H385+H386</f>
        <v>179.20000000000002</v>
      </c>
      <c r="I383" s="10">
        <f>I384+I385+I386</f>
        <v>179.20000000000002</v>
      </c>
    </row>
    <row r="384" spans="1:9" ht="18.75">
      <c r="A384" s="42" t="s">
        <v>190</v>
      </c>
      <c r="B384" s="15" t="s">
        <v>498</v>
      </c>
      <c r="C384" s="15" t="s">
        <v>336</v>
      </c>
      <c r="D384" s="15" t="s">
        <v>129</v>
      </c>
      <c r="E384" s="15" t="s">
        <v>129</v>
      </c>
      <c r="F384" s="15" t="s">
        <v>189</v>
      </c>
      <c r="G384" s="10">
        <v>31.9</v>
      </c>
      <c r="H384" s="10">
        <v>31.9</v>
      </c>
      <c r="I384" s="10">
        <v>31.9</v>
      </c>
    </row>
    <row r="385" spans="1:9" ht="18.75">
      <c r="A385" s="42" t="s">
        <v>190</v>
      </c>
      <c r="B385" s="15" t="s">
        <v>498</v>
      </c>
      <c r="C385" s="15" t="s">
        <v>337</v>
      </c>
      <c r="D385" s="15" t="s">
        <v>129</v>
      </c>
      <c r="E385" s="15" t="s">
        <v>129</v>
      </c>
      <c r="F385" s="15" t="s">
        <v>189</v>
      </c>
      <c r="G385" s="10">
        <v>140.8</v>
      </c>
      <c r="H385" s="10">
        <v>140.8</v>
      </c>
      <c r="I385" s="10">
        <v>140.8</v>
      </c>
    </row>
    <row r="386" spans="1:9" ht="37.5">
      <c r="A386" s="42" t="s">
        <v>92</v>
      </c>
      <c r="B386" s="15" t="s">
        <v>498</v>
      </c>
      <c r="C386" s="15" t="s">
        <v>318</v>
      </c>
      <c r="D386" s="15" t="s">
        <v>129</v>
      </c>
      <c r="E386" s="15" t="s">
        <v>129</v>
      </c>
      <c r="F386" s="15" t="s">
        <v>177</v>
      </c>
      <c r="G386" s="10">
        <v>2.3</v>
      </c>
      <c r="H386" s="10">
        <v>6.5</v>
      </c>
      <c r="I386" s="10">
        <v>6.5</v>
      </c>
    </row>
    <row r="387" spans="1:15" ht="37.5">
      <c r="A387" s="42" t="s">
        <v>496</v>
      </c>
      <c r="B387" s="15" t="s">
        <v>256</v>
      </c>
      <c r="C387" s="15"/>
      <c r="D387" s="15"/>
      <c r="E387" s="15"/>
      <c r="F387" s="15"/>
      <c r="G387" s="10">
        <f>G388</f>
        <v>14.6</v>
      </c>
      <c r="H387" s="10">
        <f>H388</f>
        <v>14.6</v>
      </c>
      <c r="I387" s="10">
        <f>I388</f>
        <v>14.6</v>
      </c>
      <c r="O387" s="21" t="s">
        <v>167</v>
      </c>
    </row>
    <row r="388" spans="1:9" ht="18.75">
      <c r="A388" s="42" t="s">
        <v>179</v>
      </c>
      <c r="B388" s="15" t="s">
        <v>257</v>
      </c>
      <c r="C388" s="15"/>
      <c r="D388" s="15"/>
      <c r="E388" s="15"/>
      <c r="F388" s="15"/>
      <c r="G388" s="10">
        <f>G390+G389</f>
        <v>14.6</v>
      </c>
      <c r="H388" s="10">
        <f>H390+H389</f>
        <v>14.6</v>
      </c>
      <c r="I388" s="10">
        <f>I390+I389</f>
        <v>14.6</v>
      </c>
    </row>
    <row r="389" spans="1:9" ht="18.75">
      <c r="A389" s="42" t="s">
        <v>190</v>
      </c>
      <c r="B389" s="15" t="s">
        <v>257</v>
      </c>
      <c r="C389" s="15" t="s">
        <v>336</v>
      </c>
      <c r="D389" s="15" t="s">
        <v>129</v>
      </c>
      <c r="E389" s="15" t="s">
        <v>129</v>
      </c>
      <c r="F389" s="15" t="s">
        <v>189</v>
      </c>
      <c r="G389" s="10">
        <v>11</v>
      </c>
      <c r="H389" s="10">
        <v>11</v>
      </c>
      <c r="I389" s="10">
        <v>11</v>
      </c>
    </row>
    <row r="390" spans="1:9" ht="18.75">
      <c r="A390" s="42" t="s">
        <v>190</v>
      </c>
      <c r="B390" s="15" t="s">
        <v>257</v>
      </c>
      <c r="C390" s="15" t="s">
        <v>337</v>
      </c>
      <c r="D390" s="15" t="s">
        <v>129</v>
      </c>
      <c r="E390" s="15" t="s">
        <v>129</v>
      </c>
      <c r="F390" s="15" t="s">
        <v>189</v>
      </c>
      <c r="G390" s="10">
        <v>3.6</v>
      </c>
      <c r="H390" s="10">
        <v>3.6</v>
      </c>
      <c r="I390" s="10">
        <v>3.6</v>
      </c>
    </row>
    <row r="391" spans="1:9" ht="57" customHeight="1">
      <c r="A391" s="42" t="s">
        <v>31</v>
      </c>
      <c r="B391" s="15" t="s">
        <v>258</v>
      </c>
      <c r="C391" s="15"/>
      <c r="D391" s="15"/>
      <c r="E391" s="15"/>
      <c r="F391" s="15"/>
      <c r="G391" s="10">
        <f>G392+G393</f>
        <v>46.2</v>
      </c>
      <c r="H391" s="10">
        <f>H392+H393</f>
        <v>42</v>
      </c>
      <c r="I391" s="10">
        <f>I392+I393</f>
        <v>42</v>
      </c>
    </row>
    <row r="392" spans="1:9" ht="18.75">
      <c r="A392" s="42" t="s">
        <v>179</v>
      </c>
      <c r="B392" s="15" t="s">
        <v>259</v>
      </c>
      <c r="C392" s="15"/>
      <c r="D392" s="15"/>
      <c r="E392" s="15"/>
      <c r="F392" s="15"/>
      <c r="G392" s="10">
        <f>G394+G395</f>
        <v>42</v>
      </c>
      <c r="H392" s="10">
        <f>H394+H395</f>
        <v>42</v>
      </c>
      <c r="I392" s="10">
        <f>I394+I395</f>
        <v>42</v>
      </c>
    </row>
    <row r="393" spans="1:9" ht="37.5">
      <c r="A393" s="42" t="s">
        <v>92</v>
      </c>
      <c r="B393" s="15" t="s">
        <v>259</v>
      </c>
      <c r="C393" s="15" t="s">
        <v>318</v>
      </c>
      <c r="D393" s="15" t="s">
        <v>120</v>
      </c>
      <c r="E393" s="15" t="s">
        <v>157</v>
      </c>
      <c r="F393" s="15" t="s">
        <v>177</v>
      </c>
      <c r="G393" s="10">
        <v>4.2</v>
      </c>
      <c r="H393" s="10"/>
      <c r="I393" s="10"/>
    </row>
    <row r="394" spans="1:9" ht="18.75">
      <c r="A394" s="42" t="s">
        <v>190</v>
      </c>
      <c r="B394" s="15" t="s">
        <v>259</v>
      </c>
      <c r="C394" s="15" t="s">
        <v>336</v>
      </c>
      <c r="D394" s="15" t="s">
        <v>129</v>
      </c>
      <c r="E394" s="15" t="s">
        <v>129</v>
      </c>
      <c r="F394" s="15" t="s">
        <v>189</v>
      </c>
      <c r="G394" s="10">
        <v>27</v>
      </c>
      <c r="H394" s="10">
        <v>27</v>
      </c>
      <c r="I394" s="10">
        <v>27</v>
      </c>
    </row>
    <row r="395" spans="1:9" ht="18.75">
      <c r="A395" s="42" t="s">
        <v>190</v>
      </c>
      <c r="B395" s="15" t="s">
        <v>259</v>
      </c>
      <c r="C395" s="15" t="s">
        <v>337</v>
      </c>
      <c r="D395" s="15" t="s">
        <v>129</v>
      </c>
      <c r="E395" s="15" t="s">
        <v>129</v>
      </c>
      <c r="F395" s="15" t="s">
        <v>189</v>
      </c>
      <c r="G395" s="10">
        <v>15</v>
      </c>
      <c r="H395" s="10">
        <v>15</v>
      </c>
      <c r="I395" s="10">
        <v>15</v>
      </c>
    </row>
    <row r="396" spans="1:9" ht="58.5" customHeight="1">
      <c r="A396" s="42" t="s">
        <v>262</v>
      </c>
      <c r="B396" s="15" t="s">
        <v>260</v>
      </c>
      <c r="C396" s="15"/>
      <c r="D396" s="15"/>
      <c r="E396" s="15"/>
      <c r="F396" s="15"/>
      <c r="G396" s="10">
        <f>G397</f>
        <v>54.2</v>
      </c>
      <c r="H396" s="10">
        <f>H397</f>
        <v>54.2</v>
      </c>
      <c r="I396" s="10">
        <f>I397</f>
        <v>54.2</v>
      </c>
    </row>
    <row r="397" spans="1:9" ht="18.75">
      <c r="A397" s="42" t="s">
        <v>179</v>
      </c>
      <c r="B397" s="15" t="s">
        <v>261</v>
      </c>
      <c r="C397" s="15"/>
      <c r="D397" s="15"/>
      <c r="E397" s="15"/>
      <c r="F397" s="15"/>
      <c r="G397" s="10">
        <f>G398+G399</f>
        <v>54.2</v>
      </c>
      <c r="H397" s="10">
        <f>H398+H399</f>
        <v>54.2</v>
      </c>
      <c r="I397" s="10">
        <f>I398+I399</f>
        <v>54.2</v>
      </c>
    </row>
    <row r="398" spans="1:9" ht="18.75">
      <c r="A398" s="42" t="s">
        <v>190</v>
      </c>
      <c r="B398" s="15" t="s">
        <v>261</v>
      </c>
      <c r="C398" s="15" t="s">
        <v>336</v>
      </c>
      <c r="D398" s="15" t="s">
        <v>129</v>
      </c>
      <c r="E398" s="15" t="s">
        <v>129</v>
      </c>
      <c r="F398" s="15" t="s">
        <v>189</v>
      </c>
      <c r="G398" s="10">
        <v>12</v>
      </c>
      <c r="H398" s="10">
        <v>12</v>
      </c>
      <c r="I398" s="10">
        <v>12</v>
      </c>
    </row>
    <row r="399" spans="1:9" ht="18.75">
      <c r="A399" s="42" t="s">
        <v>190</v>
      </c>
      <c r="B399" s="15" t="s">
        <v>261</v>
      </c>
      <c r="C399" s="15" t="s">
        <v>337</v>
      </c>
      <c r="D399" s="15" t="s">
        <v>129</v>
      </c>
      <c r="E399" s="15" t="s">
        <v>129</v>
      </c>
      <c r="F399" s="15" t="s">
        <v>189</v>
      </c>
      <c r="G399" s="10">
        <v>42.2</v>
      </c>
      <c r="H399" s="10">
        <v>42.2</v>
      </c>
      <c r="I399" s="10">
        <v>42.2</v>
      </c>
    </row>
    <row r="400" spans="1:9" ht="56.25">
      <c r="A400" s="43" t="s">
        <v>483</v>
      </c>
      <c r="B400" s="131" t="s">
        <v>277</v>
      </c>
      <c r="C400" s="131"/>
      <c r="D400" s="12"/>
      <c r="E400" s="12"/>
      <c r="F400" s="12"/>
      <c r="G400" s="13">
        <f>G401+G406+G411+G415+G421</f>
        <v>69373.4</v>
      </c>
      <c r="H400" s="13">
        <f>H401+H406+H411+H415+H421</f>
        <v>64435.90000000001</v>
      </c>
      <c r="I400" s="13">
        <f>I401+I406+I411+I415+I421</f>
        <v>65148.3</v>
      </c>
    </row>
    <row r="401" spans="1:9" ht="37.5" customHeight="1">
      <c r="A401" s="42" t="s">
        <v>280</v>
      </c>
      <c r="B401" s="29" t="s">
        <v>484</v>
      </c>
      <c r="C401" s="29"/>
      <c r="D401" s="15"/>
      <c r="E401" s="15"/>
      <c r="F401" s="15"/>
      <c r="G401" s="10">
        <f>G402+G404</f>
        <v>15216.8</v>
      </c>
      <c r="H401" s="10">
        <f>H402+H404</f>
        <v>15464.300000000001</v>
      </c>
      <c r="I401" s="10">
        <f>I402+I404</f>
        <v>13884.3</v>
      </c>
    </row>
    <row r="402" spans="1:9" ht="37.5">
      <c r="A402" s="54" t="s">
        <v>486</v>
      </c>
      <c r="B402" s="29" t="s">
        <v>485</v>
      </c>
      <c r="C402" s="29"/>
      <c r="D402" s="15"/>
      <c r="E402" s="15"/>
      <c r="F402" s="15"/>
      <c r="G402" s="10">
        <f>G403</f>
        <v>11531.4</v>
      </c>
      <c r="H402" s="10">
        <f>H403</f>
        <v>12011.2</v>
      </c>
      <c r="I402" s="10">
        <f>I403</f>
        <v>10215.4</v>
      </c>
    </row>
    <row r="403" spans="1:9" ht="18.75">
      <c r="A403" s="42" t="s">
        <v>193</v>
      </c>
      <c r="B403" s="29" t="s">
        <v>485</v>
      </c>
      <c r="C403" s="15" t="s">
        <v>154</v>
      </c>
      <c r="D403" s="15" t="s">
        <v>145</v>
      </c>
      <c r="E403" s="15" t="s">
        <v>120</v>
      </c>
      <c r="F403" s="15" t="s">
        <v>200</v>
      </c>
      <c r="G403" s="9">
        <v>11531.4</v>
      </c>
      <c r="H403" s="10">
        <v>12011.2</v>
      </c>
      <c r="I403" s="10">
        <v>10215.4</v>
      </c>
    </row>
    <row r="404" spans="1:9" ht="151.5" customHeight="1">
      <c r="A404" s="42" t="s">
        <v>401</v>
      </c>
      <c r="B404" s="29" t="s">
        <v>487</v>
      </c>
      <c r="C404" s="29"/>
      <c r="D404" s="15"/>
      <c r="E404" s="15"/>
      <c r="F404" s="15"/>
      <c r="G404" s="10">
        <f>G405</f>
        <v>3685.4</v>
      </c>
      <c r="H404" s="10">
        <f>H405</f>
        <v>3453.1</v>
      </c>
      <c r="I404" s="10">
        <f>I405</f>
        <v>3668.9</v>
      </c>
    </row>
    <row r="405" spans="1:9" ht="24" customHeight="1">
      <c r="A405" s="42" t="s">
        <v>193</v>
      </c>
      <c r="B405" s="29" t="s">
        <v>487</v>
      </c>
      <c r="C405" s="15" t="s">
        <v>154</v>
      </c>
      <c r="D405" s="15" t="s">
        <v>145</v>
      </c>
      <c r="E405" s="15" t="s">
        <v>120</v>
      </c>
      <c r="F405" s="15" t="s">
        <v>200</v>
      </c>
      <c r="G405" s="9">
        <v>3685.4</v>
      </c>
      <c r="H405" s="10">
        <v>3453.1</v>
      </c>
      <c r="I405" s="10">
        <v>3668.9</v>
      </c>
    </row>
    <row r="406" spans="1:9" ht="37.5">
      <c r="A406" s="42" t="s">
        <v>282</v>
      </c>
      <c r="B406" s="29" t="s">
        <v>281</v>
      </c>
      <c r="C406" s="29"/>
      <c r="D406" s="15"/>
      <c r="E406" s="15"/>
      <c r="F406" s="15"/>
      <c r="G406" s="10">
        <f>G407+G409</f>
        <v>30026.9</v>
      </c>
      <c r="H406" s="10">
        <f>H407+H409</f>
        <v>24990.600000000002</v>
      </c>
      <c r="I406" s="10">
        <f>I407+I409</f>
        <v>27283</v>
      </c>
    </row>
    <row r="407" spans="1:9" ht="38.25" customHeight="1">
      <c r="A407" s="42" t="s">
        <v>489</v>
      </c>
      <c r="B407" s="29" t="s">
        <v>488</v>
      </c>
      <c r="C407" s="29"/>
      <c r="D407" s="15"/>
      <c r="E407" s="15"/>
      <c r="F407" s="15"/>
      <c r="G407" s="10">
        <f>G408</f>
        <v>22514.2</v>
      </c>
      <c r="H407" s="10">
        <f>H408</f>
        <v>17477.9</v>
      </c>
      <c r="I407" s="10">
        <f>I408</f>
        <v>19770.3</v>
      </c>
    </row>
    <row r="408" spans="1:9" ht="18.75">
      <c r="A408" s="42" t="s">
        <v>202</v>
      </c>
      <c r="B408" s="29" t="s">
        <v>488</v>
      </c>
      <c r="C408" s="15" t="s">
        <v>154</v>
      </c>
      <c r="D408" s="15" t="s">
        <v>145</v>
      </c>
      <c r="E408" s="15" t="s">
        <v>124</v>
      </c>
      <c r="F408" s="15" t="s">
        <v>200</v>
      </c>
      <c r="G408" s="10">
        <v>22514.2</v>
      </c>
      <c r="H408" s="10">
        <v>17477.9</v>
      </c>
      <c r="I408" s="10">
        <v>19770.3</v>
      </c>
    </row>
    <row r="409" spans="1:9" ht="83.25" customHeight="1">
      <c r="A409" s="54" t="s">
        <v>560</v>
      </c>
      <c r="B409" s="29" t="s">
        <v>561</v>
      </c>
      <c r="C409" s="15"/>
      <c r="D409" s="15"/>
      <c r="E409" s="15"/>
      <c r="F409" s="15"/>
      <c r="G409" s="10">
        <f>G410</f>
        <v>7512.7</v>
      </c>
      <c r="H409" s="10">
        <f>H410</f>
        <v>7512.7</v>
      </c>
      <c r="I409" s="10">
        <f>I410</f>
        <v>7512.7</v>
      </c>
    </row>
    <row r="410" spans="1:9" ht="18.75">
      <c r="A410" s="42" t="s">
        <v>202</v>
      </c>
      <c r="B410" s="29" t="s">
        <v>561</v>
      </c>
      <c r="C410" s="15" t="s">
        <v>154</v>
      </c>
      <c r="D410" s="15" t="s">
        <v>145</v>
      </c>
      <c r="E410" s="15" t="s">
        <v>124</v>
      </c>
      <c r="F410" s="15" t="s">
        <v>200</v>
      </c>
      <c r="G410" s="10">
        <v>7512.7</v>
      </c>
      <c r="H410" s="10">
        <v>7512.7</v>
      </c>
      <c r="I410" s="10">
        <v>7512.7</v>
      </c>
    </row>
    <row r="411" spans="1:9" ht="75">
      <c r="A411" s="42" t="s">
        <v>491</v>
      </c>
      <c r="B411" s="29" t="s">
        <v>279</v>
      </c>
      <c r="C411" s="29"/>
      <c r="D411" s="15"/>
      <c r="E411" s="15"/>
      <c r="F411" s="15"/>
      <c r="G411" s="10">
        <f>G412</f>
        <v>219.9</v>
      </c>
      <c r="H411" s="10">
        <f>H412</f>
        <v>219.9</v>
      </c>
      <c r="I411" s="10">
        <f>I412</f>
        <v>219.9</v>
      </c>
    </row>
    <row r="412" spans="1:9" ht="37.5">
      <c r="A412" s="42" t="s">
        <v>26</v>
      </c>
      <c r="B412" s="29" t="s">
        <v>490</v>
      </c>
      <c r="C412" s="29"/>
      <c r="D412" s="15"/>
      <c r="E412" s="15"/>
      <c r="F412" s="15"/>
      <c r="G412" s="10">
        <f>G413+G414</f>
        <v>219.9</v>
      </c>
      <c r="H412" s="10">
        <f>H413+H414</f>
        <v>219.9</v>
      </c>
      <c r="I412" s="10">
        <f>I413+I414</f>
        <v>219.9</v>
      </c>
    </row>
    <row r="413" spans="1:9" ht="37.5">
      <c r="A413" s="42" t="s">
        <v>173</v>
      </c>
      <c r="B413" s="29" t="s">
        <v>490</v>
      </c>
      <c r="C413" s="15" t="s">
        <v>154</v>
      </c>
      <c r="D413" s="15" t="s">
        <v>120</v>
      </c>
      <c r="E413" s="15" t="s">
        <v>136</v>
      </c>
      <c r="F413" s="15" t="s">
        <v>174</v>
      </c>
      <c r="G413" s="10">
        <v>154</v>
      </c>
      <c r="H413" s="10">
        <v>154</v>
      </c>
      <c r="I413" s="10">
        <v>154</v>
      </c>
    </row>
    <row r="414" spans="1:9" ht="37.5">
      <c r="A414" s="42" t="s">
        <v>92</v>
      </c>
      <c r="B414" s="29" t="s">
        <v>490</v>
      </c>
      <c r="C414" s="15" t="s">
        <v>154</v>
      </c>
      <c r="D414" s="15" t="s">
        <v>120</v>
      </c>
      <c r="E414" s="15" t="s">
        <v>136</v>
      </c>
      <c r="F414" s="15" t="s">
        <v>177</v>
      </c>
      <c r="G414" s="10">
        <v>65.9</v>
      </c>
      <c r="H414" s="10">
        <v>65.9</v>
      </c>
      <c r="I414" s="10">
        <v>65.9</v>
      </c>
    </row>
    <row r="415" spans="1:9" ht="56.25">
      <c r="A415" s="42" t="s">
        <v>415</v>
      </c>
      <c r="B415" s="29" t="s">
        <v>67</v>
      </c>
      <c r="C415" s="29"/>
      <c r="D415" s="15"/>
      <c r="E415" s="15"/>
      <c r="F415" s="15"/>
      <c r="G415" s="10">
        <f>G416+G419</f>
        <v>7926.3</v>
      </c>
      <c r="H415" s="10">
        <f>H416+H419</f>
        <v>7926.3</v>
      </c>
      <c r="I415" s="10">
        <f>I416+I419</f>
        <v>7926.3</v>
      </c>
    </row>
    <row r="416" spans="1:9" ht="39.75" customHeight="1">
      <c r="A416" s="42" t="s">
        <v>188</v>
      </c>
      <c r="B416" s="29" t="s">
        <v>492</v>
      </c>
      <c r="C416" s="29"/>
      <c r="D416" s="15"/>
      <c r="E416" s="15"/>
      <c r="F416" s="15"/>
      <c r="G416" s="10">
        <f>G417+G418</f>
        <v>6449.1</v>
      </c>
      <c r="H416" s="10">
        <f>H417+H418</f>
        <v>6449.1</v>
      </c>
      <c r="I416" s="10">
        <f>I417+I418</f>
        <v>6449.1</v>
      </c>
    </row>
    <row r="417" spans="1:9" ht="37.5">
      <c r="A417" s="42" t="s">
        <v>173</v>
      </c>
      <c r="B417" s="29" t="s">
        <v>492</v>
      </c>
      <c r="C417" s="15" t="s">
        <v>154</v>
      </c>
      <c r="D417" s="15" t="s">
        <v>120</v>
      </c>
      <c r="E417" s="15" t="s">
        <v>136</v>
      </c>
      <c r="F417" s="15" t="s">
        <v>174</v>
      </c>
      <c r="G417" s="9">
        <v>5415.5</v>
      </c>
      <c r="H417" s="9">
        <v>5415.5</v>
      </c>
      <c r="I417" s="9">
        <v>5415.5</v>
      </c>
    </row>
    <row r="418" spans="1:9" ht="37.5">
      <c r="A418" s="42" t="s">
        <v>92</v>
      </c>
      <c r="B418" s="29" t="s">
        <v>492</v>
      </c>
      <c r="C418" s="15" t="s">
        <v>154</v>
      </c>
      <c r="D418" s="15" t="s">
        <v>120</v>
      </c>
      <c r="E418" s="15" t="s">
        <v>136</v>
      </c>
      <c r="F418" s="15" t="s">
        <v>177</v>
      </c>
      <c r="G418" s="9">
        <v>1033.6</v>
      </c>
      <c r="H418" s="9">
        <v>1033.6</v>
      </c>
      <c r="I418" s="9">
        <v>1033.6</v>
      </c>
    </row>
    <row r="419" spans="1:9" ht="56.25">
      <c r="A419" s="54" t="s">
        <v>455</v>
      </c>
      <c r="B419" s="29" t="s">
        <v>574</v>
      </c>
      <c r="C419" s="15"/>
      <c r="D419" s="15"/>
      <c r="E419" s="15"/>
      <c r="F419" s="15"/>
      <c r="G419" s="9">
        <f>G420</f>
        <v>1477.2</v>
      </c>
      <c r="H419" s="9">
        <f>H420</f>
        <v>1477.2</v>
      </c>
      <c r="I419" s="9">
        <f>I420</f>
        <v>1477.2</v>
      </c>
    </row>
    <row r="420" spans="1:9" ht="37.5">
      <c r="A420" s="42" t="s">
        <v>173</v>
      </c>
      <c r="B420" s="29" t="s">
        <v>574</v>
      </c>
      <c r="C420" s="15" t="s">
        <v>154</v>
      </c>
      <c r="D420" s="15" t="s">
        <v>120</v>
      </c>
      <c r="E420" s="15" t="s">
        <v>136</v>
      </c>
      <c r="F420" s="15" t="s">
        <v>174</v>
      </c>
      <c r="G420" s="9">
        <v>1477.2</v>
      </c>
      <c r="H420" s="10">
        <v>1477.2</v>
      </c>
      <c r="I420" s="10">
        <v>1477.2</v>
      </c>
    </row>
    <row r="421" spans="1:9" ht="56.25" customHeight="1">
      <c r="A421" s="42" t="s">
        <v>573</v>
      </c>
      <c r="B421" s="29" t="s">
        <v>278</v>
      </c>
      <c r="C421" s="15"/>
      <c r="D421" s="15"/>
      <c r="E421" s="15"/>
      <c r="F421" s="15"/>
      <c r="G421" s="10">
        <f>G422+G426+G429</f>
        <v>15983.5</v>
      </c>
      <c r="H421" s="10">
        <f>H422+H426+H429</f>
        <v>15834.8</v>
      </c>
      <c r="I421" s="10">
        <f>I422+I426+I429</f>
        <v>15834.8</v>
      </c>
    </row>
    <row r="422" spans="1:9" ht="18.75">
      <c r="A422" s="51" t="s">
        <v>347</v>
      </c>
      <c r="B422" s="29" t="s">
        <v>493</v>
      </c>
      <c r="C422" s="15"/>
      <c r="D422" s="15"/>
      <c r="E422" s="15"/>
      <c r="F422" s="15"/>
      <c r="G422" s="10">
        <f>G423+G424+G425</f>
        <v>11821.300000000001</v>
      </c>
      <c r="H422" s="10">
        <f>H423+H424+H425</f>
        <v>11672.6</v>
      </c>
      <c r="I422" s="10">
        <f>I423+I424+I425</f>
        <v>11672.6</v>
      </c>
    </row>
    <row r="423" spans="1:9" ht="18.75">
      <c r="A423" s="42" t="s">
        <v>675</v>
      </c>
      <c r="B423" s="29" t="s">
        <v>493</v>
      </c>
      <c r="C423" s="15" t="s">
        <v>318</v>
      </c>
      <c r="D423" s="15" t="s">
        <v>120</v>
      </c>
      <c r="E423" s="15" t="s">
        <v>157</v>
      </c>
      <c r="F423" s="15" t="s">
        <v>152</v>
      </c>
      <c r="G423" s="10">
        <v>11063.2</v>
      </c>
      <c r="H423" s="10">
        <v>10945</v>
      </c>
      <c r="I423" s="10">
        <v>10945</v>
      </c>
    </row>
    <row r="424" spans="1:9" ht="37.5">
      <c r="A424" s="42" t="s">
        <v>92</v>
      </c>
      <c r="B424" s="29" t="s">
        <v>493</v>
      </c>
      <c r="C424" s="15" t="s">
        <v>318</v>
      </c>
      <c r="D424" s="15" t="s">
        <v>120</v>
      </c>
      <c r="E424" s="15" t="s">
        <v>157</v>
      </c>
      <c r="F424" s="15" t="s">
        <v>177</v>
      </c>
      <c r="G424" s="10">
        <v>756.1</v>
      </c>
      <c r="H424" s="81">
        <v>726.6</v>
      </c>
      <c r="I424" s="81">
        <v>726.6</v>
      </c>
    </row>
    <row r="425" spans="1:9" ht="24" customHeight="1">
      <c r="A425" s="42" t="s">
        <v>175</v>
      </c>
      <c r="B425" s="29" t="s">
        <v>493</v>
      </c>
      <c r="C425" s="15" t="s">
        <v>318</v>
      </c>
      <c r="D425" s="15" t="s">
        <v>120</v>
      </c>
      <c r="E425" s="15" t="s">
        <v>157</v>
      </c>
      <c r="F425" s="15" t="s">
        <v>176</v>
      </c>
      <c r="G425" s="10">
        <v>2</v>
      </c>
      <c r="H425" s="10">
        <v>1</v>
      </c>
      <c r="I425" s="10">
        <v>1</v>
      </c>
    </row>
    <row r="426" spans="1:9" ht="42" customHeight="1">
      <c r="A426" s="42" t="s">
        <v>384</v>
      </c>
      <c r="B426" s="29" t="s">
        <v>494</v>
      </c>
      <c r="C426" s="15"/>
      <c r="D426" s="15"/>
      <c r="E426" s="15"/>
      <c r="F426" s="15"/>
      <c r="G426" s="10">
        <f>G427+G428</f>
        <v>2073.7</v>
      </c>
      <c r="H426" s="10">
        <f>H427+H428</f>
        <v>2073.7</v>
      </c>
      <c r="I426" s="10">
        <f>I427+I428</f>
        <v>2073.7</v>
      </c>
    </row>
    <row r="427" spans="1:9" ht="18.75">
      <c r="A427" s="42" t="s">
        <v>675</v>
      </c>
      <c r="B427" s="29" t="s">
        <v>494</v>
      </c>
      <c r="C427" s="15" t="s">
        <v>318</v>
      </c>
      <c r="D427" s="15" t="s">
        <v>120</v>
      </c>
      <c r="E427" s="15" t="s">
        <v>157</v>
      </c>
      <c r="F427" s="15" t="s">
        <v>152</v>
      </c>
      <c r="G427" s="10">
        <v>1998.8</v>
      </c>
      <c r="H427" s="10">
        <v>1998.8</v>
      </c>
      <c r="I427" s="10">
        <v>1998.8</v>
      </c>
    </row>
    <row r="428" spans="1:9" ht="37.5">
      <c r="A428" s="42" t="s">
        <v>92</v>
      </c>
      <c r="B428" s="29" t="s">
        <v>494</v>
      </c>
      <c r="C428" s="15" t="s">
        <v>318</v>
      </c>
      <c r="D428" s="15" t="s">
        <v>120</v>
      </c>
      <c r="E428" s="15" t="s">
        <v>157</v>
      </c>
      <c r="F428" s="15" t="s">
        <v>177</v>
      </c>
      <c r="G428" s="10">
        <v>74.9</v>
      </c>
      <c r="H428" s="10">
        <v>74.9</v>
      </c>
      <c r="I428" s="10">
        <v>74.9</v>
      </c>
    </row>
    <row r="429" spans="1:9" ht="56.25">
      <c r="A429" s="54" t="s">
        <v>455</v>
      </c>
      <c r="B429" s="29" t="s">
        <v>600</v>
      </c>
      <c r="C429" s="15"/>
      <c r="D429" s="15"/>
      <c r="E429" s="15"/>
      <c r="F429" s="15"/>
      <c r="G429" s="10">
        <f>G430</f>
        <v>2088.5</v>
      </c>
      <c r="H429" s="10">
        <f>H430</f>
        <v>2088.5</v>
      </c>
      <c r="I429" s="10">
        <f>I430</f>
        <v>2088.5</v>
      </c>
    </row>
    <row r="430" spans="1:9" ht="18.75">
      <c r="A430" s="42" t="s">
        <v>675</v>
      </c>
      <c r="B430" s="29" t="s">
        <v>600</v>
      </c>
      <c r="C430" s="15" t="s">
        <v>318</v>
      </c>
      <c r="D430" s="15" t="s">
        <v>120</v>
      </c>
      <c r="E430" s="15" t="s">
        <v>157</v>
      </c>
      <c r="F430" s="15" t="s">
        <v>152</v>
      </c>
      <c r="G430" s="10">
        <v>2088.5</v>
      </c>
      <c r="H430" s="10">
        <v>2088.5</v>
      </c>
      <c r="I430" s="10">
        <v>2088.5</v>
      </c>
    </row>
    <row r="431" spans="1:9" ht="56.25">
      <c r="A431" s="43" t="s">
        <v>510</v>
      </c>
      <c r="B431" s="131" t="s">
        <v>275</v>
      </c>
      <c r="C431" s="12"/>
      <c r="D431" s="12"/>
      <c r="E431" s="12"/>
      <c r="F431" s="12"/>
      <c r="G431" s="13">
        <f>G432+G435</f>
        <v>402</v>
      </c>
      <c r="H431" s="13">
        <f>H432+H435</f>
        <v>902</v>
      </c>
      <c r="I431" s="13">
        <f>I432+I435</f>
        <v>902</v>
      </c>
    </row>
    <row r="432" spans="1:9" ht="37.5">
      <c r="A432" s="42" t="s">
        <v>565</v>
      </c>
      <c r="B432" s="29" t="s">
        <v>27</v>
      </c>
      <c r="C432" s="15"/>
      <c r="D432" s="15"/>
      <c r="E432" s="15"/>
      <c r="F432" s="15"/>
      <c r="G432" s="10">
        <f aca="true" t="shared" si="21" ref="G432:I433">G433</f>
        <v>0</v>
      </c>
      <c r="H432" s="10">
        <f t="shared" si="21"/>
        <v>500</v>
      </c>
      <c r="I432" s="10">
        <f t="shared" si="21"/>
        <v>500</v>
      </c>
    </row>
    <row r="433" spans="1:9" ht="27" customHeight="1">
      <c r="A433" s="42" t="s">
        <v>227</v>
      </c>
      <c r="B433" s="29" t="s">
        <v>28</v>
      </c>
      <c r="C433" s="15"/>
      <c r="D433" s="15"/>
      <c r="E433" s="15"/>
      <c r="F433" s="15"/>
      <c r="G433" s="10">
        <f t="shared" si="21"/>
        <v>0</v>
      </c>
      <c r="H433" s="10">
        <f t="shared" si="21"/>
        <v>500</v>
      </c>
      <c r="I433" s="10">
        <f t="shared" si="21"/>
        <v>500</v>
      </c>
    </row>
    <row r="434" spans="1:9" ht="18.75">
      <c r="A434" s="42" t="s">
        <v>353</v>
      </c>
      <c r="B434" s="29" t="s">
        <v>28</v>
      </c>
      <c r="C434" s="15" t="s">
        <v>318</v>
      </c>
      <c r="D434" s="15" t="s">
        <v>128</v>
      </c>
      <c r="E434" s="15" t="s">
        <v>120</v>
      </c>
      <c r="F434" s="15" t="s">
        <v>183</v>
      </c>
      <c r="G434" s="10">
        <v>0</v>
      </c>
      <c r="H434" s="10">
        <v>500</v>
      </c>
      <c r="I434" s="10">
        <v>500</v>
      </c>
    </row>
    <row r="435" spans="1:9" ht="38.25" customHeight="1">
      <c r="A435" s="42" t="s">
        <v>566</v>
      </c>
      <c r="B435" s="29" t="s">
        <v>309</v>
      </c>
      <c r="C435" s="15"/>
      <c r="D435" s="15"/>
      <c r="E435" s="15"/>
      <c r="F435" s="15"/>
      <c r="G435" s="10">
        <f>G436</f>
        <v>402</v>
      </c>
      <c r="H435" s="10">
        <f>H436</f>
        <v>402</v>
      </c>
      <c r="I435" s="10">
        <f>I436</f>
        <v>402</v>
      </c>
    </row>
    <row r="436" spans="1:9" ht="25.5" customHeight="1">
      <c r="A436" s="42" t="s">
        <v>227</v>
      </c>
      <c r="B436" s="29" t="s">
        <v>310</v>
      </c>
      <c r="C436" s="15"/>
      <c r="D436" s="15"/>
      <c r="E436" s="15"/>
      <c r="F436" s="15"/>
      <c r="G436" s="10">
        <f>G437+G440+G439+G438</f>
        <v>402</v>
      </c>
      <c r="H436" s="10">
        <f>H437+H440+H439+H438</f>
        <v>402</v>
      </c>
      <c r="I436" s="10">
        <f>I437+I440+I439+I438</f>
        <v>402</v>
      </c>
    </row>
    <row r="437" spans="1:9" ht="37.5">
      <c r="A437" s="42" t="s">
        <v>92</v>
      </c>
      <c r="B437" s="29" t="s">
        <v>310</v>
      </c>
      <c r="C437" s="15" t="s">
        <v>318</v>
      </c>
      <c r="D437" s="15" t="s">
        <v>125</v>
      </c>
      <c r="E437" s="15" t="s">
        <v>125</v>
      </c>
      <c r="F437" s="15" t="s">
        <v>177</v>
      </c>
      <c r="G437" s="10">
        <v>120</v>
      </c>
      <c r="H437" s="10">
        <v>120</v>
      </c>
      <c r="I437" s="10">
        <v>120</v>
      </c>
    </row>
    <row r="438" spans="1:9" ht="37.5">
      <c r="A438" s="42" t="s">
        <v>220</v>
      </c>
      <c r="B438" s="29" t="s">
        <v>310</v>
      </c>
      <c r="C438" s="15" t="s">
        <v>318</v>
      </c>
      <c r="D438" s="15" t="s">
        <v>125</v>
      </c>
      <c r="E438" s="15" t="s">
        <v>125</v>
      </c>
      <c r="F438" s="15" t="s">
        <v>219</v>
      </c>
      <c r="G438" s="10">
        <v>144</v>
      </c>
      <c r="H438" s="10">
        <v>144</v>
      </c>
      <c r="I438" s="10">
        <v>144</v>
      </c>
    </row>
    <row r="439" spans="1:9" ht="22.5" customHeight="1">
      <c r="A439" s="42" t="s">
        <v>313</v>
      </c>
      <c r="B439" s="29" t="s">
        <v>310</v>
      </c>
      <c r="C439" s="15" t="s">
        <v>318</v>
      </c>
      <c r="D439" s="15" t="s">
        <v>125</v>
      </c>
      <c r="E439" s="15" t="s">
        <v>125</v>
      </c>
      <c r="F439" s="15" t="s">
        <v>312</v>
      </c>
      <c r="G439" s="10">
        <v>108</v>
      </c>
      <c r="H439" s="10">
        <v>108</v>
      </c>
      <c r="I439" s="10">
        <v>108</v>
      </c>
    </row>
    <row r="440" spans="1:9" ht="27" customHeight="1">
      <c r="A440" s="42" t="s">
        <v>184</v>
      </c>
      <c r="B440" s="29" t="s">
        <v>310</v>
      </c>
      <c r="C440" s="15" t="s">
        <v>318</v>
      </c>
      <c r="D440" s="15" t="s">
        <v>125</v>
      </c>
      <c r="E440" s="15" t="s">
        <v>125</v>
      </c>
      <c r="F440" s="15" t="s">
        <v>180</v>
      </c>
      <c r="G440" s="10">
        <v>30</v>
      </c>
      <c r="H440" s="10">
        <v>30</v>
      </c>
      <c r="I440" s="10">
        <v>30</v>
      </c>
    </row>
    <row r="441" spans="1:9" ht="63" customHeight="1">
      <c r="A441" s="43" t="s">
        <v>580</v>
      </c>
      <c r="B441" s="131" t="s">
        <v>417</v>
      </c>
      <c r="C441" s="12"/>
      <c r="D441" s="12"/>
      <c r="E441" s="12"/>
      <c r="F441" s="12"/>
      <c r="G441" s="13">
        <f>G442</f>
        <v>1760.7</v>
      </c>
      <c r="H441" s="13">
        <f>H442</f>
        <v>1272.6</v>
      </c>
      <c r="I441" s="13">
        <f>I442</f>
        <v>1272.6</v>
      </c>
    </row>
    <row r="442" spans="1:17" ht="42" customHeight="1">
      <c r="A442" s="46" t="s">
        <v>523</v>
      </c>
      <c r="B442" s="29" t="s">
        <v>419</v>
      </c>
      <c r="C442" s="12"/>
      <c r="D442" s="12"/>
      <c r="E442" s="12"/>
      <c r="F442" s="12"/>
      <c r="G442" s="10">
        <f>G443+G445</f>
        <v>1760.7</v>
      </c>
      <c r="H442" s="10">
        <f>H443+H445</f>
        <v>1272.6</v>
      </c>
      <c r="I442" s="10">
        <f>I443+I445</f>
        <v>1272.6</v>
      </c>
      <c r="J442" s="152"/>
      <c r="K442" s="153"/>
      <c r="L442" s="153"/>
      <c r="M442" s="153"/>
      <c r="N442" s="153"/>
      <c r="O442" s="153"/>
      <c r="P442" s="153"/>
      <c r="Q442" s="153"/>
    </row>
    <row r="443" spans="1:9" ht="38.25" customHeight="1">
      <c r="A443" s="42" t="s">
        <v>500</v>
      </c>
      <c r="B443" s="29" t="s">
        <v>499</v>
      </c>
      <c r="C443" s="12"/>
      <c r="D443" s="12"/>
      <c r="E443" s="12"/>
      <c r="F443" s="12"/>
      <c r="G443" s="10">
        <f>G444</f>
        <v>0</v>
      </c>
      <c r="H443" s="10">
        <f>H444</f>
        <v>702.6</v>
      </c>
      <c r="I443" s="10">
        <f>I444</f>
        <v>702.6</v>
      </c>
    </row>
    <row r="444" spans="1:9" ht="37.5">
      <c r="A444" s="42" t="s">
        <v>92</v>
      </c>
      <c r="B444" s="29" t="s">
        <v>499</v>
      </c>
      <c r="C444" s="15" t="s">
        <v>318</v>
      </c>
      <c r="D444" s="15" t="s">
        <v>128</v>
      </c>
      <c r="E444" s="15" t="s">
        <v>123</v>
      </c>
      <c r="F444" s="15" t="s">
        <v>177</v>
      </c>
      <c r="G444" s="10">
        <v>0</v>
      </c>
      <c r="H444" s="10">
        <v>702.6</v>
      </c>
      <c r="I444" s="10">
        <v>702.6</v>
      </c>
    </row>
    <row r="445" spans="1:9" ht="37.5">
      <c r="A445" s="42" t="s">
        <v>418</v>
      </c>
      <c r="B445" s="29" t="s">
        <v>420</v>
      </c>
      <c r="C445" s="15"/>
      <c r="D445" s="15"/>
      <c r="E445" s="15"/>
      <c r="F445" s="15"/>
      <c r="G445" s="10">
        <f>G446</f>
        <v>1760.7</v>
      </c>
      <c r="H445" s="10">
        <f>H446</f>
        <v>570</v>
      </c>
      <c r="I445" s="10">
        <f>I446</f>
        <v>570</v>
      </c>
    </row>
    <row r="446" spans="1:9" ht="37.5">
      <c r="A446" s="42" t="s">
        <v>92</v>
      </c>
      <c r="B446" s="29" t="s">
        <v>420</v>
      </c>
      <c r="C446" s="15" t="s">
        <v>318</v>
      </c>
      <c r="D446" s="15" t="s">
        <v>128</v>
      </c>
      <c r="E446" s="15" t="s">
        <v>123</v>
      </c>
      <c r="F446" s="15" t="s">
        <v>177</v>
      </c>
      <c r="G446" s="10">
        <v>1760.7</v>
      </c>
      <c r="H446" s="10">
        <v>570</v>
      </c>
      <c r="I446" s="10">
        <v>570</v>
      </c>
    </row>
    <row r="447" spans="1:9" ht="62.25" customHeight="1">
      <c r="A447" s="43" t="s">
        <v>550</v>
      </c>
      <c r="B447" s="131" t="s">
        <v>548</v>
      </c>
      <c r="C447" s="12"/>
      <c r="D447" s="12"/>
      <c r="E447" s="12"/>
      <c r="F447" s="12"/>
      <c r="G447" s="13">
        <f aca="true" t="shared" si="22" ref="G447:I449">G448</f>
        <v>401.5</v>
      </c>
      <c r="H447" s="13">
        <f t="shared" si="22"/>
        <v>301.5</v>
      </c>
      <c r="I447" s="13">
        <f t="shared" si="22"/>
        <v>301.5</v>
      </c>
    </row>
    <row r="448" spans="1:9" ht="18.75">
      <c r="A448" s="42" t="s">
        <v>549</v>
      </c>
      <c r="B448" s="29" t="s">
        <v>551</v>
      </c>
      <c r="C448" s="15"/>
      <c r="D448" s="15"/>
      <c r="E448" s="15"/>
      <c r="F448" s="15"/>
      <c r="G448" s="10">
        <f>G449</f>
        <v>401.5</v>
      </c>
      <c r="H448" s="10">
        <f t="shared" si="22"/>
        <v>301.5</v>
      </c>
      <c r="I448" s="10">
        <f t="shared" si="22"/>
        <v>301.5</v>
      </c>
    </row>
    <row r="449" spans="1:9" ht="37.5">
      <c r="A449" s="42" t="s">
        <v>557</v>
      </c>
      <c r="B449" s="29" t="s">
        <v>555</v>
      </c>
      <c r="C449" s="15"/>
      <c r="D449" s="15"/>
      <c r="E449" s="15"/>
      <c r="F449" s="15"/>
      <c r="G449" s="10">
        <f>G450</f>
        <v>401.5</v>
      </c>
      <c r="H449" s="10">
        <f t="shared" si="22"/>
        <v>301.5</v>
      </c>
      <c r="I449" s="10">
        <f t="shared" si="22"/>
        <v>301.5</v>
      </c>
    </row>
    <row r="450" spans="1:9" ht="38.25" customHeight="1">
      <c r="A450" s="58" t="s">
        <v>91</v>
      </c>
      <c r="B450" s="29" t="s">
        <v>555</v>
      </c>
      <c r="C450" s="15" t="s">
        <v>318</v>
      </c>
      <c r="D450" s="15" t="s">
        <v>126</v>
      </c>
      <c r="E450" s="15" t="s">
        <v>136</v>
      </c>
      <c r="F450" s="15" t="s">
        <v>187</v>
      </c>
      <c r="G450" s="10">
        <v>401.5</v>
      </c>
      <c r="H450" s="10">
        <v>301.5</v>
      </c>
      <c r="I450" s="10">
        <v>301.5</v>
      </c>
    </row>
    <row r="451" spans="1:9" ht="38.25" customHeight="1">
      <c r="A451" s="62" t="s">
        <v>588</v>
      </c>
      <c r="B451" s="59" t="s">
        <v>581</v>
      </c>
      <c r="C451" s="12"/>
      <c r="D451" s="12"/>
      <c r="E451" s="12"/>
      <c r="F451" s="12"/>
      <c r="G451" s="13">
        <f>G452</f>
        <v>6664.8</v>
      </c>
      <c r="H451" s="13">
        <f>H452</f>
        <v>0</v>
      </c>
      <c r="I451" s="13">
        <f>I452</f>
        <v>0</v>
      </c>
    </row>
    <row r="452" spans="1:9" ht="38.25" customHeight="1">
      <c r="A452" s="63" t="s">
        <v>589</v>
      </c>
      <c r="B452" s="41" t="s">
        <v>582</v>
      </c>
      <c r="C452" s="15"/>
      <c r="D452" s="15"/>
      <c r="E452" s="15"/>
      <c r="F452" s="15"/>
      <c r="G452" s="10">
        <f>G456+G453</f>
        <v>6664.8</v>
      </c>
      <c r="H452" s="10">
        <f>H456+H453</f>
        <v>0</v>
      </c>
      <c r="I452" s="10">
        <f>I456+I453</f>
        <v>0</v>
      </c>
    </row>
    <row r="453" spans="1:9" ht="27.75" customHeight="1">
      <c r="A453" s="63" t="s">
        <v>659</v>
      </c>
      <c r="B453" s="15" t="s">
        <v>658</v>
      </c>
      <c r="C453" s="29"/>
      <c r="D453" s="15"/>
      <c r="E453" s="15"/>
      <c r="F453" s="15"/>
      <c r="G453" s="10">
        <f>G454+G455</f>
        <v>115.8</v>
      </c>
      <c r="H453" s="10">
        <f>H454+H455</f>
        <v>0</v>
      </c>
      <c r="I453" s="10">
        <f>I454+I455</f>
        <v>0</v>
      </c>
    </row>
    <row r="454" spans="1:9" ht="40.5" customHeight="1">
      <c r="A454" s="42" t="s">
        <v>92</v>
      </c>
      <c r="B454" s="15" t="s">
        <v>658</v>
      </c>
      <c r="C454" s="29">
        <v>546</v>
      </c>
      <c r="D454" s="15" t="s">
        <v>120</v>
      </c>
      <c r="E454" s="15" t="s">
        <v>157</v>
      </c>
      <c r="F454" s="15" t="s">
        <v>177</v>
      </c>
      <c r="G454" s="10">
        <v>10</v>
      </c>
      <c r="H454" s="10">
        <v>0</v>
      </c>
      <c r="I454" s="10">
        <v>0</v>
      </c>
    </row>
    <row r="455" spans="1:9" ht="21" customHeight="1">
      <c r="A455" s="42" t="s">
        <v>353</v>
      </c>
      <c r="B455" s="15" t="s">
        <v>658</v>
      </c>
      <c r="C455" s="29">
        <v>546</v>
      </c>
      <c r="D455" s="15" t="s">
        <v>120</v>
      </c>
      <c r="E455" s="15" t="s">
        <v>157</v>
      </c>
      <c r="F455" s="15" t="s">
        <v>183</v>
      </c>
      <c r="G455" s="10">
        <v>105.8</v>
      </c>
      <c r="H455" s="10">
        <v>0</v>
      </c>
      <c r="I455" s="10">
        <v>0</v>
      </c>
    </row>
    <row r="456" spans="1:9" ht="38.25" customHeight="1">
      <c r="A456" s="8" t="s">
        <v>591</v>
      </c>
      <c r="B456" s="127" t="s">
        <v>605</v>
      </c>
      <c r="C456" s="128"/>
      <c r="D456" s="128"/>
      <c r="E456" s="128"/>
      <c r="F456" s="128"/>
      <c r="G456" s="87">
        <f>G457</f>
        <v>6549</v>
      </c>
      <c r="H456" s="87">
        <f>H457</f>
        <v>0</v>
      </c>
      <c r="I456" s="10">
        <f>I457</f>
        <v>0</v>
      </c>
    </row>
    <row r="457" spans="1:9" ht="30" customHeight="1">
      <c r="A457" s="42" t="s">
        <v>353</v>
      </c>
      <c r="B457" s="35" t="s">
        <v>605</v>
      </c>
      <c r="C457" s="15" t="s">
        <v>318</v>
      </c>
      <c r="D457" s="15" t="s">
        <v>120</v>
      </c>
      <c r="E457" s="15" t="s">
        <v>157</v>
      </c>
      <c r="F457" s="15" t="s">
        <v>183</v>
      </c>
      <c r="G457" s="10">
        <v>6549</v>
      </c>
      <c r="H457" s="10">
        <v>0</v>
      </c>
      <c r="I457" s="10">
        <v>0</v>
      </c>
    </row>
    <row r="458" spans="1:9" ht="34.5" customHeight="1">
      <c r="A458" s="147" t="s">
        <v>139</v>
      </c>
      <c r="B458" s="147"/>
      <c r="C458" s="147"/>
      <c r="D458" s="147"/>
      <c r="E458" s="147"/>
      <c r="F458" s="147"/>
      <c r="G458" s="13">
        <f>G21+G63+G95+G137+G206+G298+G338+G362+G366+G381+G400+G431+G441+G447+G451</f>
        <v>893661.7999999999</v>
      </c>
      <c r="H458" s="13">
        <f>H21+H63+H95+H137+H206+H298+H338+H362+H366+H381+H400+H431+H441+H447+H451</f>
        <v>702937.8</v>
      </c>
      <c r="I458" s="13">
        <f>I21+I63+I95+I137+I206+I298+I338+I362+I366+I381+I400+I431+I441+I447+I451</f>
        <v>711602.1000000001</v>
      </c>
    </row>
    <row r="479" spans="7:9" ht="18.75">
      <c r="G479" s="26"/>
      <c r="H479" s="26"/>
      <c r="I479" s="26"/>
    </row>
    <row r="480" spans="6:10" ht="20.25">
      <c r="F480" s="79"/>
      <c r="G480" s="80"/>
      <c r="H480" s="80"/>
      <c r="I480" s="80"/>
      <c r="J480" s="80"/>
    </row>
    <row r="481" spans="7:9" ht="18.75">
      <c r="G481" s="26"/>
      <c r="H481" s="26"/>
      <c r="I481" s="26"/>
    </row>
    <row r="482" spans="7:9" ht="18.75">
      <c r="G482" s="26"/>
      <c r="H482" s="26"/>
      <c r="I482" s="26"/>
    </row>
    <row r="483" spans="7:9" ht="18.75">
      <c r="G483" s="26"/>
      <c r="H483" s="26"/>
      <c r="I483" s="26"/>
    </row>
    <row r="484" spans="7:9" ht="18.75">
      <c r="G484" s="26"/>
      <c r="H484" s="26"/>
      <c r="I484" s="26"/>
    </row>
    <row r="485" spans="7:9" ht="18.75">
      <c r="G485" s="26"/>
      <c r="H485" s="26"/>
      <c r="I485" s="26"/>
    </row>
    <row r="486" spans="7:9" ht="18.75">
      <c r="G486" s="26"/>
      <c r="H486" s="26"/>
      <c r="I486" s="26"/>
    </row>
    <row r="487" spans="7:9" ht="18.75">
      <c r="G487" s="26"/>
      <c r="H487" s="26"/>
      <c r="I487" s="26"/>
    </row>
  </sheetData>
  <sheetProtection/>
  <mergeCells count="20">
    <mergeCell ref="J442:Q442"/>
    <mergeCell ref="F5:I5"/>
    <mergeCell ref="F6:I6"/>
    <mergeCell ref="F7:I7"/>
    <mergeCell ref="F8:I8"/>
    <mergeCell ref="F9:I9"/>
    <mergeCell ref="A11:F11"/>
    <mergeCell ref="A12:I13"/>
    <mergeCell ref="E18:E19"/>
    <mergeCell ref="F18:F19"/>
    <mergeCell ref="F1:I1"/>
    <mergeCell ref="F2:I2"/>
    <mergeCell ref="F3:I3"/>
    <mergeCell ref="G18:I18"/>
    <mergeCell ref="A14:I14"/>
    <mergeCell ref="A458:F458"/>
    <mergeCell ref="A18:A19"/>
    <mergeCell ref="B18:B19"/>
    <mergeCell ref="C18:C19"/>
    <mergeCell ref="D18:D19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4" r:id="rId1"/>
  <rowBreaks count="1" manualBreakCount="1">
    <brk id="4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2021-06-21T07:51:15Z</cp:lastPrinted>
  <dcterms:created xsi:type="dcterms:W3CDTF">2004-11-04T07:33:42Z</dcterms:created>
  <dcterms:modified xsi:type="dcterms:W3CDTF">2021-06-21T07:52:15Z</dcterms:modified>
  <cp:category/>
  <cp:version/>
  <cp:contentType/>
  <cp:contentStatus/>
</cp:coreProperties>
</file>