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декабрь" sheetId="1" r:id="rId1"/>
  </sheets>
  <definedNames>
    <definedName name="_xlnm.Print_Area" localSheetId="0">'декабрь'!$A$1:$E$104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<sst xmlns="http://schemas.openxmlformats.org/spreadsheetml/2006/main" count="180" uniqueCount="145">
  <si>
    <t>Код бюджетной классификации РФ</t>
  </si>
  <si>
    <t>Наименование групп, подгрупп и статей доходов</t>
  </si>
  <si>
    <t>1 00 00000 00 0000 000</t>
  </si>
  <si>
    <t>НАЛОГОВЫЕ И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</si>
  <si>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</si>
  <si>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</si>
  <si>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</si>
  <si>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</si>
  <si>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</si>
  <si>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субъектов Российской Федерации и муниципальных образований</t>
  </si>
  <si>
    <t>2 02 03001 05 0000 151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</si>
  <si>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</si>
  <si>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</si>
  <si>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</si>
  <si>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</si>
  <si>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 ДОХОДОВ</t>
  </si>
  <si>
    <t>Прочие безвозмездные поступления в бюджеты муниципальных районов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</si>
  <si>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</si>
  <si>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</si>
  <si>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Дотации бюджетам муниципальных районов на поддержку мер по обеспечению сбалансированности  бюджетов</t>
  </si>
  <si>
    <t>Субсидии бюджетам бюджетной системы Российской Федерации (межбюджетные субсидии)</t>
  </si>
  <si>
    <t xml:space="preserve">Дотации бюджетам бюджетной системы Российской Федерации </t>
  </si>
  <si>
    <t xml:space="preserve">ПРОЧИЕ БЕЗВОЗМЕЗДНЫЕ ПОСТУПЛЕНИЯ
</t>
  </si>
  <si>
    <t>2 07 00000 00 0000 000</t>
  </si>
  <si>
    <t>Субсидии бюджетам муниципальных районов на реализацию мероприятий по устойчивому развитию сельских территорий</t>
  </si>
  <si>
    <t>2 02 25567 05 0000 151</t>
  </si>
  <si>
    <t>Субсидии  на 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в рамках подпрограммы "Развитие системы отдыха детей, их оздоровления и занятости в Вологодской области" государственной программы "Социальная поддержка граждан в Вологодской области на 2014 - 2020 годы"</t>
  </si>
  <si>
    <t xml:space="preserve"> к решению Представительного Собрания</t>
  </si>
  <si>
    <t>Никольского муниципального района</t>
  </si>
  <si>
    <t>Сумма</t>
  </si>
  <si>
    <t>(тыс. рублей)</t>
  </si>
  <si>
    <t>Межбюджетные трансферты из бюджетов поселений на передаваемые полномочия по организации определения поставщиков (подрядчиков, исполнителей) для муниципальных нужд</t>
  </si>
  <si>
    <t>Межбюджетные трансферты из бюджетов поселений на передачу осуществления части полномочий по правовому обеспечению деятельности ОМС поселений</t>
  </si>
  <si>
    <t>Межбюджетные трансферты из бюджетов поселений на передачу осуществления части полномочий по информационно-техническому обеспечению деятельности  ОМС поселений</t>
  </si>
  <si>
    <t>Межбюджетные трансферты из бюджетов поселений на передачу   полномочий контрольно-счетного органа по осуществлению внешнего муниципального финансового контроля</t>
  </si>
  <si>
    <t>Межбюджетные трансферты из бюджетов поселений на передачу осуществления части полномочий  по обеспечению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</t>
  </si>
  <si>
    <t>Межбюджетные трансферты из бюджетов поселений на передачу осуществления части полномочий по внутреннему муниципальному финансовому контролю ОМС поселений</t>
  </si>
  <si>
    <t>Межбюджетные трансферты, передаваемые районному  бюджету из бюджетов поселений на осуществление  полномочий по созданию условий для предоставления транспортных услуг  населению и организации транспортного  обслуживания населения</t>
  </si>
  <si>
    <t>2021 год</t>
  </si>
  <si>
    <t>2 02 25497 05 0000 150</t>
  </si>
  <si>
    <t>2 02 10000 00 0000 150</t>
  </si>
  <si>
    <t>2 02 15001 05 0000 150</t>
  </si>
  <si>
    <t>2 02 15002 05 0000 150</t>
  </si>
  <si>
    <t>2 02 20000 00 0000 150</t>
  </si>
  <si>
    <t>2 02 25567 05 0000 150</t>
  </si>
  <si>
    <t>2 02 29999 05 0000 150</t>
  </si>
  <si>
    <t>2 02 30000 00 0000 150</t>
  </si>
  <si>
    <t xml:space="preserve">2 02 30024 05 0000 150  </t>
  </si>
  <si>
    <t xml:space="preserve">2 02 35120 05 0000 150  </t>
  </si>
  <si>
    <t>2 02 40000 00 0000 150</t>
  </si>
  <si>
    <t>2 02 40014 05 0000 150</t>
  </si>
  <si>
    <t>Субсидии на капитальный ремонт объектов социальной и коммунальной инфраструктуры муниципальной собственности в рамках подпрограммы "Бюджетные инвестиции в развитие социальной и коммунальной инфраструктуры" 
государственной программы "Обеспечение населения Вологодской области доступным жильем и формирование комфортной среды проживания на 2014-2020 годы"</t>
  </si>
  <si>
    <t>Субсидии  на капитальный ремонт объектов социальной и коммунальной инфраструктур муниципальной собственности в рамках подпрограммы "Содействие созданию в Вологодской области (исходя из прогнозируемой потребности) новых мест в общеобразовательных организациях" государственной программы "Развитие образования Вологодской области на 2021-2025 годы"</t>
  </si>
  <si>
    <t>Субсидии на строительство, реконструкцию объектов социальной и коммунальной инфраструктур муниципальной собственности в рамках подпрограммы "Бюджетные инвестиции в развитие социальной и коммунальной инфраструктуры" 
государственной программы "Обеспечение населения Вологодской области доступным жильем и формирование комфортной среды проживания на 2014-2020 годы"</t>
  </si>
  <si>
    <t xml:space="preserve">Межбюджетные трансферты из бюджетов поселений на передачу осуществления части полномочий по ведению бухгалтерского(бюджетного) учета и </t>
  </si>
  <si>
    <t>Межбюджетные трансферты из бюджетов поселений на  передачу осуществления части полномочий по организации и проведению культурно-массовых мероприятий МО г.Никольск</t>
  </si>
  <si>
    <t>2 07 05030 05 0000 150</t>
  </si>
  <si>
    <t xml:space="preserve">Субсидии бюджетам муниципальных районов на реализацию мероприятий государственной программы Российской Федерации "Доступная среда" </t>
  </si>
  <si>
    <t xml:space="preserve">
2 02 25467 05 0000 150
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</si>
  <si>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</si>
  <si>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2 02 25027 05 0000 150</t>
  </si>
  <si>
    <t>2 02 25555 05 0000 150</t>
  </si>
  <si>
    <t>Межбюджетные трансферты из бюджета МО г.Никольск на передачу осуществления части полномочий по организации благоустройства территории МО г.Никольск</t>
  </si>
  <si>
    <t>2 02 20077 05 0000 150</t>
  </si>
  <si>
    <t>2 02 25228 05 0000 150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</si>
  <si>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</si>
  <si>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2 02 25519 05 0000 150</t>
  </si>
  <si>
    <t>2022 год</t>
  </si>
  <si>
    <t>Субсидии бюджетам муниципальных образований области на обеспечение развития и укрепления материально-технической базы сельских библиотек в рамках реализации подпрограммы "Сохранение и развитие культурного потенциала Вологодской области" государственной программы "Сохранение и развитие культурного потенциала, развитие туристского кластера и архивного дела Вологодской области на 2015-2020 годы"</t>
  </si>
  <si>
    <t>Субсидии бюджетам муниципальных образований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профелей в общеобразовательных организациях, расположенных в сельской местности и малых городах в рамках подпрограммы "Развитие общего и дополнительного образования детей" государственной программы "Развитие образования Вологодской области на 2021-2025 годы"</t>
  </si>
  <si>
    <t>Субсидии бюджетам муниципальных образований области на строительство и капитальный ремонт общеобразовательных организаций в рамках подпрограммы "Содействие созданию в Вологодской области (исходя из прогнозируемой потребности) новых мест в общеобразовательных организациях" государственной программы "Развитие образования Вологодской области на 2021-2025 годы"</t>
  </si>
  <si>
    <t>Субсидии бюджетам муниципальных образований области на обеспечение развития и укрепления материально-технической базы сельских библиотек в рамках реализации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</t>
  </si>
  <si>
    <t>Субсидии бюджетам муниципальных образований области на сохранение и развитие сети муниципальных загородных оздоровительных лагерей, а так же комплекса муниципального имущества, используемого для обеспечения деятельности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в рамках подпрограммы "Создание условий для отдыха детей, их оздоровления и занятости в Вологодской области" государственной программы "Социальная поддержка граждан Вологодской области на 2021-2025 годы"</t>
  </si>
  <si>
    <t>Субсидии 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 отдельным категориям граждан за счет бюджетных ассигнований Дорожного фонда Вологодской области в рамках подпрограммы "Автомобильные дороги" государственной программы "Дорожная сеть и транспортное обслуживание на 2021-2025 годы"</t>
  </si>
  <si>
    <t>Субсидии на внедрение и (или) эксплуатацию аппаратно-программного комплекса "Безопасный город" в рамках подпрограммы "Профилактика преступлений и иных правонарушений" государственной программы области "Обеспечение профилактики правонарушений, безопасности населения и территории Вологодской области в 2021-2025 годах"</t>
  </si>
  <si>
    <t>Субсидии бюджетам муниципальных образований области на проведение комплексных кадастровых работ в рамках подпрограммы "Повышение эффективности управления и распоряжения земельно-имущественным комплексом области"государственной программы области "Совершенствование системы управления и распоряжения земельно-имущественным комплексом области на 2021-2025 годы"</t>
  </si>
  <si>
    <r>
      <t xml:space="preserve">Субсидии </t>
    </r>
    <r>
      <rPr>
        <sz val="11"/>
        <rFont val="Times New Roman"/>
        <family val="1"/>
      </rPr>
      <t>на приобретение специализированного автотранспорта</t>
    </r>
    <r>
      <rPr>
        <sz val="10"/>
        <rFont val="Times New Roman"/>
        <family val="1"/>
      </rPr>
      <t xml:space="preserve"> для развития мобильной торговли в малонаселенных и труднодоступных населенных пунктах в рамках подпрограммы "Развитие торговли"государственной программы области "Экономическое развитие Вологодской области на 2014-2020 годы"</t>
    </r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</si>
  <si>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на 2020-2022 годы.</t>
  </si>
  <si>
    <t>Иные межбюджетные трансферты бюджетам муниципальных образований области на комплектование книжных фондов муниципальных библиотек в рамках реализации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годы".</t>
  </si>
  <si>
    <t>2 02 25169 05 0000150</t>
  </si>
  <si>
    <t>2 02 25210 05 0000 150</t>
  </si>
  <si>
    <t>2 02 25510 05 0000 150</t>
  </si>
  <si>
    <r>
      <t xml:space="preserve">Субсидии бюджетам муниципальных образований области на </t>
    </r>
    <r>
      <rPr>
        <sz val="11"/>
        <rFont val="Times New Roman"/>
        <family val="1"/>
      </rPr>
      <t xml:space="preserve">капитальный ремонт </t>
    </r>
    <r>
      <rPr>
        <sz val="10"/>
        <rFont val="Times New Roman"/>
        <family val="1"/>
      </rPr>
      <t>объектов социальной и коммунальной инфраструктур муниципальной собственности в рамках подпрограммы "Бюджетные инвестиции в развитие социальной и коммунальной инфраструктуры" государственной программы "Обеспечение населения Вологодской области доступным жильем и формирование комфортной среды проживания на 2014-2020 годы"</t>
    </r>
  </si>
  <si>
    <t>2 02 25511 05 0000 150</t>
  </si>
  <si>
    <t>2 02 15009 05 0000 150</t>
  </si>
  <si>
    <t>Субсидии бюджетам муниципальных образований на 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подпрограммы "Развитие общего и дополнительного образования детей" государственной программы "Развитие образования Вологодской области на 2021-2025 годы"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</si>
  <si>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</t>
  </si>
  <si>
    <t>Субсидии бюджетам муниципальных образований на создание мест дополнительного образования детей в рамках подпрограммы  "Развитие общего и дополнительного образования детей" государственной программы "Развитие образования Вологодской области на 2013-2020 годы"</t>
  </si>
  <si>
    <t>Субсидии бюджетам муниципальных образований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в рамках подпрограммы "Развитие общего и дополнительного образования детей" государственной программы "Развитие образования Вологодской области на 2013-2020 годы"</t>
  </si>
  <si>
    <t>Дотации бюджетам муниципальных районов на сбалансированность</t>
  </si>
  <si>
    <t>2 02 36900 05 0000 150</t>
  </si>
  <si>
    <t>2 02 25304 05 0000 150</t>
  </si>
  <si>
    <t xml:space="preserve">2 02 30021 05 0000 150  </t>
  </si>
  <si>
    <t>Субвенции бюджетам муниципальных образований на ежемесячное денежное вознаграждение за классное руководство"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</si>
  <si>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</si>
  <si>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3 02 35120 05 0000 150  </t>
  </si>
  <si>
    <t xml:space="preserve">2 02 35135 05 0000 150  </t>
  </si>
  <si>
    <t>2 02 27576 05 0000 150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</si>
  <si>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</si>
  <si>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r>
      <t xml:space="preserve">Субсидии бюджетам муниципальных образований области на реализацию мероприятий по благоустройству </t>
    </r>
    <r>
      <rPr>
        <sz val="11"/>
        <rFont val="Times New Roman"/>
        <family val="1"/>
      </rPr>
      <t>общественных</t>
    </r>
    <r>
      <rPr>
        <sz val="10"/>
        <rFont val="Times New Roman"/>
        <family val="1"/>
      </rPr>
      <t xml:space="preserve"> территорий в рамках подпрограммы "Благоустройство общественных территорий муниципальных образований области" государственной программы "Формирование современной городской среды на 2018-2022 годы"</t>
    </r>
  </si>
  <si>
    <r>
      <t xml:space="preserve">Субсидии бюджетам муниципальных образований области на реализацию мероприятий по благоустройству </t>
    </r>
    <r>
      <rPr>
        <sz val="11"/>
        <rFont val="Times New Roman"/>
        <family val="1"/>
      </rPr>
      <t xml:space="preserve">дворовых </t>
    </r>
    <r>
      <rPr>
        <sz val="10"/>
        <rFont val="Times New Roman"/>
        <family val="1"/>
      </rPr>
      <t>территорий в рамках подпрограммы "Благоустройство дворовых территорий муниципальных образований области" государственной программы "Формирование современной городской среды на 2018-2022 годы"</t>
    </r>
  </si>
  <si>
    <r>
      <t xml:space="preserve">Субсидии бюджетам муниципальных образований области на </t>
    </r>
    <r>
      <rPr>
        <sz val="11"/>
        <rFont val="Times New Roman"/>
        <family val="1"/>
      </rPr>
      <t xml:space="preserve">строительство, реконструкцию </t>
    </r>
    <r>
      <rPr>
        <sz val="10"/>
        <rFont val="Times New Roman"/>
        <family val="1"/>
      </rPr>
      <t>объектов социальной и коммунальной инфраструктур муниципальной собственности в рамках подпрограммы "Бюджетные инвестиции в развитие социальной и коммунальной инфраструктуры" государственной программы "Обеспечение населения Вологодской области доступным жильем и формирование комфортной среды проживания на 2014-2020 годы"</t>
    </r>
  </si>
  <si>
    <t xml:space="preserve">«О районном бюджете на 2021 год </t>
  </si>
  <si>
    <t>Объем  доходов районного бюджета, формируемый за счет налоговых и неналоговых доходов, а также безвозмездных поступлений на 2021 год и плановый период 2022 и 2023 годов</t>
  </si>
  <si>
    <t>2023 год</t>
  </si>
  <si>
    <t>Субвенции на 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услуг"</t>
  </si>
  <si>
    <t xml:space="preserve">Субвенции  на 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</t>
  </si>
  <si>
    <t xml:space="preserve">Субвенция на осуществление отдельных государственных полномочий  в соответствии с законом области  от 28 апреля 2006 года № 1443-ОЗ"О наделении органов местного самоуправления муниципальных районов и городских округов отдельными государственными полномочиями в сфере архивного дела" </t>
  </si>
  <si>
    <t xml:space="preserve">Субвенции на осуществление отдельных государственных полномочий в соответствии с законом области от 10 декабря 2018 года №4463-ОЗ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 
</t>
  </si>
  <si>
    <t xml:space="preserve">Субвенции на 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
</t>
  </si>
  <si>
    <t>Субсидии бюджетам муниципальных образований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 в рамках подпрограммы "Развитие общего и дополнительного образования детей" государственной программы "Развитие образования Вологодской области на 2021-2025 годы"</t>
  </si>
  <si>
    <t>Субсидии на строительство, реконструкцию, капитальный ремонт и ремонт общеобразовательных организаций в рамках подпрограммы "Содействие созданию в Вологодской области (исходя из прогнозируемой потребности) новых мест в общеобразовательных организациях" государственной программы "Развитие образования Вологодской области на 2021-2025 годы"</t>
  </si>
  <si>
    <t>Субсидии бюджетам муниципальных образований области на организацию транспортного обслуживания населения на муниципальных маршрутах регулярных перевозок по регулируемым тарифам в рамках подпрограммы "Транспортное обслуживание населения" государственной программы "Дорожная сеть и транспортное обслуживание в 2021-2023 годы"</t>
  </si>
  <si>
    <t>Субсидии бюджетам муниципальных районов на реализацию мероприятий по обеспечению жильем молодых семей в рамках подпрограммы "Создание условий для обеспечения доступным жильем граждан области" государственной программы "Обеспечение населения Вологодской области доступным жильем и создание благоприятных условий проживания на 2021-2025 годы"</t>
  </si>
  <si>
    <t>Субсидии бюджетам муниципальных образований области на улучшение жилищных условий граждан, проживающих на сельских территориях в рамках подпрограммы "Обеспечение доступным и комфортным жильем сельского населения" государственной программы области "Комплексное развитие сельских территорий Вологодской области на 2021-2025 годы"</t>
  </si>
  <si>
    <t>Субсидии бюджетам муниципальных образований области на реализацию мероприятий по строительству объектов инженерной инфраструктуры связи в рамках реализации подпрограммы "Создание условий для формирования экосистемы цифровой экономики на территории области " государственной программы "Информационное общество – Вологодская область (2021-2023 годы)"</t>
  </si>
  <si>
    <t>Субсидии бюджетам муниципальных образований области на организацию и проведение на территории муниципального образования по месту жительства и (или) по месту отдыха организованных занятий граждан физической культурой в рамках подпрограммы "Физическая культура и массовый спорт" государственной программы "Развитие физической культуры и спорта в Вологодской области на 2021-2025 годы"</t>
  </si>
  <si>
    <t>Субсидия бюджетам муниципальных образований области на строительство, реконструкцию и капитальный ремонт централизованных систем водоснабжения и водоотведения в рамках подпрограммы "Энергосбережение и повышение энергетической эффективности на территории Вологодской области" государственной программы "Развитие топливно-энергетического комплекса и коммунальной инфраструктуры на территории Вологодской области на 2021-2025 годы"</t>
  </si>
  <si>
    <t xml:space="preserve">Распределение субсидий бюджетам муниципальных образований области на подготовку объектов теплоэнергетики, находящихся в муниципальной собственности, к работе в осенне-зимний период в рамках подпрограммы "Энергосбережение и повышение энергетической эффективности на территории Вологодской области" государственной программы "Развитие топливно-энергетического комплекса и коммунальной инфраструктуры на территории Вологодской области на 2021-2025 годы" </t>
  </si>
  <si>
    <t>7532,9 городу</t>
  </si>
  <si>
    <t xml:space="preserve">2 02 25576 05 0000 150                </t>
  </si>
  <si>
    <t>8433,5 городу</t>
  </si>
  <si>
    <t>Распределение субвенций бюджетам муниципальных образований области на осуществление отдельных государственных полномочий в соответствии с законом области от 10 апреля 2020 года № 4687-ОЗ "О наделении органов местного самоуправления Вологодской области отдельными государственными полномочиями по подготовке и проведению Всероссийской переписи населения 2020 года"</t>
  </si>
  <si>
    <t>2 02 25467 05 0000 150</t>
  </si>
  <si>
    <t xml:space="preserve">Субсидии бюджетам муниципальных образований области на на обеспечение развития и укрепления материально-технической базы домов культуры в населенных пунктах с числом жителей до 50 тысяч человек в муниципальных образованиях области в рамках подпрограммы "Сохранение и развитие культурного потенциала, документального наследия Вологодской области" государственной программы "Развитие культуры, туризма и архивного дела Вологодской области на 2021-2025 годы" </t>
  </si>
  <si>
    <t>Субвенции на 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</t>
  </si>
  <si>
    <t>Субвенции на  осуществление отдельных государственных полномочий в соответствии с законом области от 6 декабря 2013 года № 3223-ОЗ " 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 "</t>
  </si>
  <si>
    <t>Субсидии на реализацию проекта "Народный бюджет"</t>
  </si>
  <si>
    <t xml:space="preserve">2 02 35303 05 0000 150  </t>
  </si>
  <si>
    <t xml:space="preserve">2 02 35469 05 0000 150  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</si>
  <si>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</si>
  <si>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к решению Представительного Собрания</t>
  </si>
  <si>
    <t>(Приложение 2</t>
  </si>
  <si>
    <t>и плановый период 2022 и 2023 годов")</t>
  </si>
  <si>
    <t>2 02 45519 05 0000 150</t>
  </si>
  <si>
    <t>Субсидии бюджетам муниципальных образований области на строительство, реконструкцию, капитальный ремонт и ремонт зданий дошкольных образовательных организаций, организаций дополнительного образования муниципальной собственности в рамках подпрограммы "Развитие общего и дополнительного образования детей" государственной программы "Развитие образования Вологодской области на 2021-2025 годы"</t>
  </si>
  <si>
    <t>Субсидии бюджетам муниципальных образований области на реализацию мероприятий по предупреждению детского дорожно-транспортного травматизма в рамках подпрограммы "Безопасность дорожного движения" государственной программы "Обеспечение профилактики правонарушений, безопасности населения и территории Вологодской области в 2021-2025 годах"</t>
  </si>
  <si>
    <t>Межбюджетные трансферты, передаваемые бюджетам на поддержку отрасли культуры"</t>
  </si>
  <si>
    <t>Единая субвенция бюджетам муниципальных образований области</t>
  </si>
  <si>
    <t>2 02 49999 05 0000 150</t>
  </si>
  <si>
    <t>Субсидии на осуществление дорожной деятельности в отношении автомобильных дорог общего пользования местного значения в рамках подпрограммы "Автомобильные дороги" государственной программы "Дорожная сеть и транспортное обслуживание на 2021-2025 годы"</t>
  </si>
  <si>
    <r>
      <t xml:space="preserve">Субсидии </t>
    </r>
    <r>
      <rPr>
        <sz val="11"/>
        <rFont val="Times New Roman"/>
        <family val="1"/>
      </rPr>
      <t xml:space="preserve">на развитие мобильной торговли </t>
    </r>
    <r>
      <rPr>
        <sz val="10"/>
        <rFont val="Times New Roman"/>
        <family val="1"/>
      </rPr>
      <t>в малонаселенных и труднодоступных населенных пунктах в рамках подпрограммы "Развитие торговли" государственной программы "Экономическое развитие Вологодской области на 2021-2025 годы"</t>
    </r>
  </si>
  <si>
    <t xml:space="preserve">Межбюджетные трансферты, бюджетам муниципальных образований области на поощрение за содействие достижению значений(уровней)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РФ и деятельности органов исполнительной власти субъектов РФ  за счет средств дотации(гранта) в форме межбюджетного трансферта из федерального бюджета за достижение показателей деятельности органов исполнительной власти субъектов Российской Федерации в рамках подпрограммы "Развитие местного самоуправления как общественного института эффективного управления территориями" государственной программы "Создание условий для развития гражданского общества и потенциала молодежи в Вологодской области на 2021-2025 годы" </t>
  </si>
  <si>
    <t xml:space="preserve">Приложение  2 </t>
  </si>
  <si>
    <t xml:space="preserve">от 24.12.2021 года   № 141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</si>
</sst>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[$-FC19]d\ mmmm\ yyyy\ &quot;г.&quot;"/>
    <numFmt numFmtId="180" formatCode="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Border="1">
      <alignment/>
      <protection/>
    </xf>
    <xf numFmtId="0" fontId="3" fillId="33" borderId="10" xfId="53" applyFont="1" applyFill="1" applyBorder="1" applyAlignment="1">
      <alignment vertical="top" wrapText="1"/>
      <protection/>
    </xf>
    <xf numFmtId="0" fontId="2" fillId="33" borderId="0" xfId="53" applyFill="1">
      <alignment/>
      <protection/>
    </xf>
    <xf numFmtId="0" fontId="5" fillId="33" borderId="10" xfId="53" applyFont="1" applyFill="1" applyBorder="1" applyAlignment="1">
      <alignment vertical="top" wrapText="1"/>
      <protection/>
    </xf>
    <xf numFmtId="0" fontId="2" fillId="0" borderId="0" xfId="53" applyFill="1">
      <alignment/>
      <protection/>
    </xf>
    <xf numFmtId="0" fontId="0" fillId="0" borderId="0" xfId="0" applyAlignment="1">
      <alignment horizontal="left" vertical="top"/>
    </xf>
    <xf numFmtId="0" fontId="2" fillId="0" borderId="0" xfId="53" applyAlignment="1">
      <alignment horizontal="left" vertical="top"/>
      <protection/>
    </xf>
    <xf numFmtId="172" fontId="5" fillId="0" borderId="0" xfId="53" applyNumberFormat="1" applyFont="1" applyBorder="1" applyAlignment="1">
      <alignment horizontal="right"/>
      <protection/>
    </xf>
    <xf numFmtId="172" fontId="3" fillId="0" borderId="0" xfId="53" applyNumberFormat="1" applyFont="1" applyBorder="1" applyAlignment="1">
      <alignment horizontal="center"/>
      <protection/>
    </xf>
    <xf numFmtId="172" fontId="3" fillId="0" borderId="0" xfId="53" applyNumberFormat="1" applyFont="1" applyBorder="1">
      <alignment/>
      <protection/>
    </xf>
    <xf numFmtId="172" fontId="3" fillId="0" borderId="0" xfId="53" applyNumberFormat="1" applyFont="1">
      <alignment/>
      <protection/>
    </xf>
    <xf numFmtId="0" fontId="2" fillId="0" borderId="0" xfId="53" applyFill="1" applyAlignment="1">
      <alignment horizontal="left" vertical="top"/>
      <protection/>
    </xf>
    <xf numFmtId="172" fontId="3" fillId="0" borderId="0" xfId="53" applyNumberFormat="1" applyFont="1" applyFill="1">
      <alignment/>
      <protection/>
    </xf>
    <xf numFmtId="0" fontId="3" fillId="33" borderId="10" xfId="53" applyFont="1" applyFill="1" applyBorder="1" applyAlignment="1">
      <alignment horizontal="left" vertical="top" wrapText="1"/>
      <protection/>
    </xf>
    <xf numFmtId="0" fontId="5" fillId="33" borderId="10" xfId="53" applyFont="1" applyFill="1" applyBorder="1" applyAlignment="1">
      <alignment horizontal="left" vertical="top" wrapText="1"/>
      <protection/>
    </xf>
    <xf numFmtId="0" fontId="3" fillId="33" borderId="10" xfId="54" applyNumberFormat="1" applyFont="1" applyFill="1" applyBorder="1" applyAlignment="1" applyProtection="1">
      <alignment horizontal="left" vertical="top" wrapText="1"/>
      <protection hidden="1"/>
    </xf>
    <xf numFmtId="0" fontId="3" fillId="33" borderId="11" xfId="54" applyNumberFormat="1" applyFont="1" applyFill="1" applyBorder="1" applyAlignment="1" applyProtection="1">
      <alignment vertical="top" wrapText="1"/>
      <protection hidden="1"/>
    </xf>
    <xf numFmtId="0" fontId="3" fillId="33" borderId="10" xfId="53" applyNumberFormat="1" applyFont="1" applyFill="1" applyBorder="1" applyAlignment="1">
      <alignment vertical="top" wrapText="1"/>
      <protection/>
    </xf>
    <xf numFmtId="0" fontId="3" fillId="33" borderId="10" xfId="53" applyNumberFormat="1" applyFont="1" applyFill="1" applyBorder="1" applyAlignment="1">
      <alignment horizontal="left" vertical="top" wrapText="1"/>
      <protection/>
    </xf>
    <xf numFmtId="0" fontId="3" fillId="33" borderId="11" xfId="54" applyNumberFormat="1" applyFont="1" applyFill="1" applyBorder="1" applyAlignment="1" applyProtection="1">
      <alignment vertical="center" wrapText="1"/>
      <protection hidden="1"/>
    </xf>
    <xf numFmtId="0" fontId="3" fillId="33" borderId="0" xfId="53" applyFont="1" applyFill="1" applyBorder="1">
      <alignment/>
      <protection/>
    </xf>
    <xf numFmtId="0" fontId="6" fillId="33" borderId="10" xfId="54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53" applyFont="1" applyFill="1" applyBorder="1" applyAlignment="1">
      <alignment horizontal="center" vertical="center" wrapText="1"/>
      <protection/>
    </xf>
    <xf numFmtId="0" fontId="28" fillId="33" borderId="0" xfId="0" applyFont="1" applyFill="1" applyBorder="1" applyAlignment="1">
      <alignment/>
    </xf>
    <xf numFmtId="0" fontId="28" fillId="33" borderId="0" xfId="0" applyFont="1" applyFill="1" applyBorder="1" applyAlignment="1">
      <alignment horizontal="left" vertical="top"/>
    </xf>
    <xf numFmtId="0" fontId="2" fillId="33" borderId="0" xfId="53" applyFont="1" applyFill="1" applyBorder="1">
      <alignment/>
      <protection/>
    </xf>
    <xf numFmtId="0" fontId="3" fillId="33" borderId="10" xfId="0" applyFont="1" applyFill="1" applyBorder="1" applyAlignment="1">
      <alignment vertical="top"/>
    </xf>
    <xf numFmtId="0" fontId="3" fillId="33" borderId="0" xfId="0" applyFont="1" applyFill="1" applyAlignment="1">
      <alignment wrapText="1"/>
    </xf>
    <xf numFmtId="0" fontId="5" fillId="33" borderId="10" xfId="0" applyFont="1" applyFill="1" applyBorder="1" applyAlignment="1">
      <alignment vertical="top" wrapText="1"/>
    </xf>
    <xf numFmtId="0" fontId="5" fillId="33" borderId="0" xfId="0" applyFont="1" applyFill="1" applyAlignment="1">
      <alignment vertical="top"/>
    </xf>
    <xf numFmtId="0" fontId="5" fillId="33" borderId="12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wrapText="1"/>
    </xf>
    <xf numFmtId="0" fontId="8" fillId="33" borderId="10" xfId="55" applyFont="1" applyFill="1" applyBorder="1" applyAlignment="1">
      <alignment horizontal="left" vertical="top" wrapText="1"/>
      <protection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top" wrapText="1"/>
    </xf>
    <xf numFmtId="172" fontId="5" fillId="33" borderId="10" xfId="53" applyNumberFormat="1" applyFont="1" applyFill="1" applyBorder="1" applyAlignment="1">
      <alignment horizontal="center" vertical="center"/>
      <protection/>
    </xf>
    <xf numFmtId="172" fontId="5" fillId="33" borderId="10" xfId="54" applyNumberFormat="1" applyFont="1" applyFill="1" applyBorder="1" applyAlignment="1" applyProtection="1">
      <alignment horizontal="center" vertical="center" wrapText="1"/>
      <protection hidden="1"/>
    </xf>
    <xf numFmtId="172" fontId="3" fillId="33" borderId="10" xfId="54" applyNumberFormat="1" applyFont="1" applyFill="1" applyBorder="1" applyAlignment="1" applyProtection="1">
      <alignment horizontal="center" vertical="center" wrapText="1"/>
      <protection hidden="1"/>
    </xf>
    <xf numFmtId="0" fontId="51" fillId="33" borderId="10" xfId="0" applyFont="1" applyFill="1" applyBorder="1" applyAlignment="1">
      <alignment vertical="top"/>
    </xf>
    <xf numFmtId="0" fontId="3" fillId="34" borderId="10" xfId="53" applyFont="1" applyFill="1" applyBorder="1" applyAlignment="1">
      <alignment vertical="top" wrapText="1"/>
      <protection/>
    </xf>
    <xf numFmtId="0" fontId="5" fillId="34" borderId="10" xfId="53" applyFont="1" applyFill="1" applyBorder="1" applyAlignment="1">
      <alignment horizontal="left" vertical="top" wrapText="1"/>
      <protection/>
    </xf>
    <xf numFmtId="0" fontId="52" fillId="33" borderId="10" xfId="0" applyFont="1" applyFill="1" applyBorder="1" applyAlignment="1">
      <alignment horizontal="left" vertical="top"/>
    </xf>
    <xf numFmtId="0" fontId="52" fillId="33" borderId="10" xfId="0" applyFont="1" applyFill="1" applyBorder="1" applyAlignment="1">
      <alignment vertical="top"/>
    </xf>
    <xf numFmtId="0" fontId="51" fillId="0" borderId="0" xfId="0" applyFont="1" applyAlignment="1">
      <alignment vertical="top" wrapText="1"/>
    </xf>
    <xf numFmtId="172" fontId="53" fillId="33" borderId="10" xfId="54" applyNumberFormat="1" applyFont="1" applyFill="1" applyBorder="1" applyAlignment="1" applyProtection="1">
      <alignment horizontal="center" vertical="center" wrapText="1"/>
      <protection hidden="1"/>
    </xf>
    <xf numFmtId="172" fontId="5" fillId="33" borderId="13" xfId="53" applyNumberFormat="1" applyFont="1" applyFill="1" applyBorder="1" applyAlignment="1">
      <alignment horizontal="center" vertical="center"/>
      <protection/>
    </xf>
    <xf numFmtId="0" fontId="3" fillId="35" borderId="10" xfId="53" applyFont="1" applyFill="1" applyBorder="1" applyAlignment="1">
      <alignment vertical="top" wrapText="1"/>
      <protection/>
    </xf>
    <xf numFmtId="0" fontId="3" fillId="35" borderId="10" xfId="53" applyNumberFormat="1" applyFont="1" applyFill="1" applyBorder="1" applyAlignment="1">
      <alignment horizontal="left" vertical="top" wrapText="1"/>
      <protection/>
    </xf>
    <xf numFmtId="172" fontId="5" fillId="35" borderId="10" xfId="53" applyNumberFormat="1" applyFont="1" applyFill="1" applyBorder="1" applyAlignment="1">
      <alignment horizontal="center" vertical="center"/>
      <protection/>
    </xf>
    <xf numFmtId="0" fontId="3" fillId="33" borderId="0" xfId="0" applyFont="1" applyFill="1" applyAlignment="1">
      <alignment horizontal="right"/>
    </xf>
    <xf numFmtId="0" fontId="3" fillId="33" borderId="10" xfId="53" applyNumberFormat="1" applyFont="1" applyFill="1" applyBorder="1" applyAlignment="1">
      <alignment horizontal="left" vertical="center" wrapText="1"/>
      <protection/>
    </xf>
    <xf numFmtId="0" fontId="51" fillId="33" borderId="10" xfId="0" applyFont="1" applyFill="1" applyBorder="1" applyAlignment="1">
      <alignment vertical="top" wrapText="1"/>
    </xf>
    <xf numFmtId="0" fontId="3" fillId="33" borderId="0" xfId="0" applyFont="1" applyFill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2" fontId="5" fillId="33" borderId="10" xfId="53" applyNumberFormat="1" applyFont="1" applyFill="1" applyBorder="1" applyAlignment="1">
      <alignment horizontal="center" vertical="center" wrapText="1"/>
      <protection/>
    </xf>
    <xf numFmtId="2" fontId="28" fillId="33" borderId="10" xfId="0" applyNumberFormat="1" applyFont="1" applyFill="1" applyBorder="1" applyAlignment="1">
      <alignment horizontal="center" vertical="center" wrapText="1"/>
    </xf>
    <xf numFmtId="0" fontId="5" fillId="33" borderId="10" xfId="53" applyFont="1" applyFill="1" applyBorder="1" applyAlignment="1">
      <alignment horizontal="center" vertical="center" wrapText="1"/>
      <protection/>
    </xf>
    <xf numFmtId="0" fontId="28" fillId="33" borderId="10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wrapText="1"/>
    </xf>
    <xf numFmtId="0" fontId="6" fillId="33" borderId="0" xfId="54" applyNumberFormat="1" applyFont="1" applyFill="1" applyBorder="1" applyAlignment="1" applyProtection="1">
      <alignment horizontal="center" vertical="center" wrapText="1"/>
      <protection hidden="1"/>
    </xf>
    <xf numFmtId="0" fontId="28" fillId="33" borderId="0" xfId="0" applyFont="1" applyFill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13"/>
  <sheetViews>
    <sheetView tabSelected="1" view="pageBreakPreview" zoomScaleNormal="119" zoomScaleSheetLayoutView="100" zoomScalePageLayoutView="0" workbookViewId="0" topLeftCell="A1">
      <selection activeCell="B10" sqref="B10:E10"/>
    </sheetView>
  </sheetViews>
  <sheetFormatPr defaultColWidth="9.8515625" defaultRowHeight="15"/>
  <cols>
    <col min="1" max="1" width="21.57421875" style="1" customWidth="1"/>
    <col min="2" max="2" width="70.140625" style="8" customWidth="1"/>
    <col min="3" max="6" width="11.8515625" style="1" customWidth="1"/>
    <col min="7" max="122" width="9.140625" style="1" customWidth="1"/>
    <col min="123" max="123" width="20.140625" style="1" customWidth="1"/>
    <col min="124" max="124" width="64.7109375" style="1" customWidth="1"/>
    <col min="125" max="125" width="10.7109375" style="1" customWidth="1"/>
    <col min="126" max="16384" width="9.8515625" style="1" customWidth="1"/>
  </cols>
  <sheetData>
    <row r="2" ht="12.75">
      <c r="E2" s="51" t="s">
        <v>143</v>
      </c>
    </row>
    <row r="3" ht="12.75">
      <c r="E3" s="51" t="s">
        <v>131</v>
      </c>
    </row>
    <row r="4" ht="12.75">
      <c r="E4" s="51" t="s">
        <v>28</v>
      </c>
    </row>
    <row r="5" spans="3:5" ht="15">
      <c r="C5" s="54" t="s">
        <v>144</v>
      </c>
      <c r="D5" s="55"/>
      <c r="E5" s="55"/>
    </row>
    <row r="6" ht="6.75" customHeight="1"/>
    <row r="7" spans="1:5" ht="15">
      <c r="A7"/>
      <c r="B7" s="56" t="s">
        <v>132</v>
      </c>
      <c r="C7" s="56"/>
      <c r="D7" s="56"/>
      <c r="E7" s="55"/>
    </row>
    <row r="8" spans="1:5" ht="15">
      <c r="A8"/>
      <c r="B8" s="56" t="s">
        <v>27</v>
      </c>
      <c r="C8" s="56"/>
      <c r="D8" s="56"/>
      <c r="E8" s="55"/>
    </row>
    <row r="9" spans="1:5" ht="15">
      <c r="A9"/>
      <c r="B9" s="56" t="s">
        <v>28</v>
      </c>
      <c r="C9" s="56"/>
      <c r="D9" s="56"/>
      <c r="E9" s="55"/>
    </row>
    <row r="10" spans="1:5" ht="15">
      <c r="A10"/>
      <c r="B10" s="56" t="s">
        <v>102</v>
      </c>
      <c r="C10" s="56"/>
      <c r="D10" s="56"/>
      <c r="E10" s="55"/>
    </row>
    <row r="11" spans="1:5" ht="15">
      <c r="A11"/>
      <c r="B11" s="56" t="s">
        <v>133</v>
      </c>
      <c r="C11" s="56"/>
      <c r="D11" s="56"/>
      <c r="E11" s="55"/>
    </row>
    <row r="12" spans="1:2" ht="15">
      <c r="A12"/>
      <c r="B12" s="7"/>
    </row>
    <row r="13" spans="1:5" s="2" customFormat="1" ht="46.5" customHeight="1">
      <c r="A13" s="62" t="s">
        <v>103</v>
      </c>
      <c r="B13" s="62"/>
      <c r="C13" s="62"/>
      <c r="D13" s="62"/>
      <c r="E13" s="63"/>
    </row>
    <row r="14" spans="1:5" s="2" customFormat="1" ht="15">
      <c r="A14" s="25"/>
      <c r="B14" s="26"/>
      <c r="C14" s="27"/>
      <c r="D14" s="27"/>
      <c r="E14" s="22" t="s">
        <v>30</v>
      </c>
    </row>
    <row r="15" spans="1:5" ht="19.5" customHeight="1">
      <c r="A15" s="57" t="s">
        <v>0</v>
      </c>
      <c r="B15" s="59" t="s">
        <v>1</v>
      </c>
      <c r="C15" s="59" t="s">
        <v>29</v>
      </c>
      <c r="D15" s="61"/>
      <c r="E15" s="61"/>
    </row>
    <row r="16" spans="1:5" ht="44.25" customHeight="1">
      <c r="A16" s="58"/>
      <c r="B16" s="60"/>
      <c r="C16" s="23" t="s">
        <v>38</v>
      </c>
      <c r="D16" s="24" t="s">
        <v>67</v>
      </c>
      <c r="E16" s="24" t="s">
        <v>104</v>
      </c>
    </row>
    <row r="17" spans="1:5" ht="20.25" customHeight="1">
      <c r="A17" s="5" t="s">
        <v>2</v>
      </c>
      <c r="B17" s="16" t="s">
        <v>3</v>
      </c>
      <c r="C17" s="37">
        <v>209583.9</v>
      </c>
      <c r="D17" s="37">
        <v>191382</v>
      </c>
      <c r="E17" s="37">
        <v>199092</v>
      </c>
    </row>
    <row r="18" spans="1:5" ht="21" customHeight="1">
      <c r="A18" s="5" t="s">
        <v>4</v>
      </c>
      <c r="B18" s="16" t="s">
        <v>5</v>
      </c>
      <c r="C18" s="37">
        <f>C19+C102</f>
        <v>758348.0999999999</v>
      </c>
      <c r="D18" s="37">
        <f>D19</f>
        <v>562982.7</v>
      </c>
      <c r="E18" s="37">
        <f>E19</f>
        <v>573912.5</v>
      </c>
    </row>
    <row r="19" spans="1:5" s="4" customFormat="1" ht="25.5">
      <c r="A19" s="3" t="s">
        <v>6</v>
      </c>
      <c r="B19" s="15" t="s">
        <v>7</v>
      </c>
      <c r="C19" s="37">
        <f>C20+C25+C70+C87</f>
        <v>758224.3999999999</v>
      </c>
      <c r="D19" s="37">
        <f>D20+D25+D70+D87</f>
        <v>562982.7</v>
      </c>
      <c r="E19" s="37">
        <f>E20+E25+E70+E87</f>
        <v>573912.5</v>
      </c>
    </row>
    <row r="20" spans="1:5" s="4" customFormat="1" ht="21" customHeight="1">
      <c r="A20" s="5" t="s">
        <v>40</v>
      </c>
      <c r="B20" s="16" t="s">
        <v>21</v>
      </c>
      <c r="C20" s="37">
        <f>SUM(C21+C24+C23)</f>
        <v>188162</v>
      </c>
      <c r="D20" s="37">
        <f>SUM(D21+D24)</f>
        <v>169596.5</v>
      </c>
      <c r="E20" s="37">
        <f>SUM(E21+E24)</f>
        <v>175808.7</v>
      </c>
    </row>
    <row r="21" spans="1:5" s="4" customFormat="1" ht="25.5">
      <c r="A21" s="28" t="s">
        <v>41</v>
      </c>
      <c r="B21" s="15" t="s">
        <v>8</v>
      </c>
      <c r="C21" s="37">
        <v>86375.5</v>
      </c>
      <c r="D21" s="37">
        <v>95542</v>
      </c>
      <c r="E21" s="37">
        <v>101754.2</v>
      </c>
    </row>
    <row r="22" spans="1:5" s="4" customFormat="1" ht="26.25" customHeight="1" hidden="1">
      <c r="A22" s="3" t="s">
        <v>42</v>
      </c>
      <c r="B22" s="15" t="s">
        <v>19</v>
      </c>
      <c r="C22" s="37"/>
      <c r="D22" s="37"/>
      <c r="E22" s="37"/>
    </row>
    <row r="23" spans="1:5" s="4" customFormat="1" ht="26.25" customHeight="1">
      <c r="A23" s="40" t="s">
        <v>42</v>
      </c>
      <c r="B23" s="15" t="s">
        <v>89</v>
      </c>
      <c r="C23" s="37">
        <v>17298.1</v>
      </c>
      <c r="D23" s="37">
        <v>0</v>
      </c>
      <c r="E23" s="37">
        <v>0</v>
      </c>
    </row>
    <row r="24" spans="1:5" s="4" customFormat="1" ht="39" customHeight="1">
      <c r="A24" s="3" t="s">
        <v>84</v>
      </c>
      <c r="B24" s="29" t="s">
        <v>86</v>
      </c>
      <c r="C24" s="37">
        <v>84488.4</v>
      </c>
      <c r="D24" s="37">
        <v>74054.5</v>
      </c>
      <c r="E24" s="37">
        <v>74054.5</v>
      </c>
    </row>
    <row r="25" spans="1:5" s="4" customFormat="1" ht="29.25" customHeight="1">
      <c r="A25" s="5" t="s">
        <v>43</v>
      </c>
      <c r="B25" s="16" t="s">
        <v>20</v>
      </c>
      <c r="C25" s="37">
        <f>SUM(C26+C32+C33+C34+C35+C37+C39+C40+C46+C47+C51+C52+C53+C38)</f>
        <v>210437.5</v>
      </c>
      <c r="D25" s="37">
        <f>SUM(D26+D32+D34+D35+D37+D39+D40+D46+D47+D51+D52+D53)</f>
        <v>32710.6</v>
      </c>
      <c r="E25" s="37">
        <f>SUM(E26+E32+E34+E35+E37+E39+E40+E46+E47+E51+E52+E53)</f>
        <v>37236.8</v>
      </c>
    </row>
    <row r="26" spans="1:5" s="4" customFormat="1" ht="69" customHeight="1">
      <c r="A26" s="3" t="s">
        <v>63</v>
      </c>
      <c r="B26" s="18" t="s">
        <v>111</v>
      </c>
      <c r="C26" s="37">
        <v>67514.5</v>
      </c>
      <c r="D26" s="37">
        <v>0</v>
      </c>
      <c r="E26" s="37">
        <v>0</v>
      </c>
    </row>
    <row r="27" spans="1:5" s="4" customFormat="1" ht="82.5" customHeight="1" hidden="1">
      <c r="A27" s="3" t="s">
        <v>63</v>
      </c>
      <c r="B27" s="15" t="s">
        <v>101</v>
      </c>
      <c r="C27" s="38"/>
      <c r="D27" s="37">
        <v>0</v>
      </c>
      <c r="E27" s="37">
        <v>0</v>
      </c>
    </row>
    <row r="28" spans="1:5" s="4" customFormat="1" ht="82.5" customHeight="1" hidden="1">
      <c r="A28" s="3"/>
      <c r="B28" s="17" t="s">
        <v>51</v>
      </c>
      <c r="C28" s="37"/>
      <c r="D28" s="37"/>
      <c r="E28" s="37">
        <v>0</v>
      </c>
    </row>
    <row r="29" spans="1:5" s="4" customFormat="1" ht="66" customHeight="1" hidden="1">
      <c r="A29" s="3"/>
      <c r="B29" s="18" t="s">
        <v>52</v>
      </c>
      <c r="C29" s="39"/>
      <c r="D29" s="39"/>
      <c r="E29" s="38"/>
    </row>
    <row r="30" spans="1:5" s="4" customFormat="1" ht="75" customHeight="1" hidden="1">
      <c r="A30" s="3"/>
      <c r="B30" s="18" t="s">
        <v>53</v>
      </c>
      <c r="C30" s="38"/>
      <c r="D30" s="38"/>
      <c r="E30" s="38"/>
    </row>
    <row r="31" spans="1:5" s="4" customFormat="1" ht="75" customHeight="1" hidden="1">
      <c r="A31" s="3"/>
      <c r="B31" s="18" t="s">
        <v>26</v>
      </c>
      <c r="C31" s="38">
        <v>0</v>
      </c>
      <c r="D31" s="38"/>
      <c r="E31" s="38"/>
    </row>
    <row r="32" spans="1:5" s="4" customFormat="1" ht="70.5" customHeight="1">
      <c r="A32" s="3" t="s">
        <v>63</v>
      </c>
      <c r="B32" s="20" t="s">
        <v>115</v>
      </c>
      <c r="C32" s="38">
        <v>4893.5</v>
      </c>
      <c r="D32" s="38">
        <v>0</v>
      </c>
      <c r="E32" s="38">
        <v>0</v>
      </c>
    </row>
    <row r="33" spans="1:5" s="4" customFormat="1" ht="77.25" customHeight="1">
      <c r="A33" s="3" t="s">
        <v>63</v>
      </c>
      <c r="B33" s="52" t="s">
        <v>135</v>
      </c>
      <c r="C33" s="38">
        <v>15116.5</v>
      </c>
      <c r="D33" s="38">
        <v>0</v>
      </c>
      <c r="E33" s="38">
        <v>0</v>
      </c>
    </row>
    <row r="34" spans="1:5" s="4" customFormat="1" ht="88.5" customHeight="1">
      <c r="A34" s="19" t="s">
        <v>79</v>
      </c>
      <c r="B34" s="15" t="s">
        <v>69</v>
      </c>
      <c r="C34" s="38">
        <v>3137.5</v>
      </c>
      <c r="D34" s="38">
        <v>3137.5</v>
      </c>
      <c r="E34" s="38">
        <v>4705.5</v>
      </c>
    </row>
    <row r="35" spans="1:5" s="4" customFormat="1" ht="64.5" customHeight="1">
      <c r="A35" s="3" t="s">
        <v>80</v>
      </c>
      <c r="B35" s="15" t="s">
        <v>85</v>
      </c>
      <c r="C35" s="38">
        <v>0</v>
      </c>
      <c r="D35" s="38">
        <v>1584.4</v>
      </c>
      <c r="E35" s="38">
        <v>4691</v>
      </c>
    </row>
    <row r="36" spans="1:5" s="4" customFormat="1" ht="65.25" customHeight="1" hidden="1">
      <c r="A36" s="3" t="s">
        <v>81</v>
      </c>
      <c r="B36" s="15" t="s">
        <v>70</v>
      </c>
      <c r="C36" s="38">
        <v>0</v>
      </c>
      <c r="D36" s="38"/>
      <c r="E36" s="38">
        <v>0</v>
      </c>
    </row>
    <row r="37" spans="1:5" s="4" customFormat="1" ht="78" customHeight="1">
      <c r="A37" s="3" t="s">
        <v>91</v>
      </c>
      <c r="B37" s="20" t="s">
        <v>110</v>
      </c>
      <c r="C37" s="38">
        <v>10882.2</v>
      </c>
      <c r="D37" s="38">
        <v>11368.7</v>
      </c>
      <c r="E37" s="38">
        <v>11088.1</v>
      </c>
    </row>
    <row r="38" spans="1:5" s="4" customFormat="1" ht="78" customHeight="1">
      <c r="A38" s="3" t="s">
        <v>123</v>
      </c>
      <c r="B38" s="20" t="s">
        <v>124</v>
      </c>
      <c r="C38" s="38">
        <v>217.8</v>
      </c>
      <c r="D38" s="38">
        <v>0</v>
      </c>
      <c r="E38" s="38">
        <v>0</v>
      </c>
    </row>
    <row r="39" spans="1:5" s="4" customFormat="1" ht="65.25" customHeight="1">
      <c r="A39" s="28" t="s">
        <v>39</v>
      </c>
      <c r="B39" s="35" t="s">
        <v>113</v>
      </c>
      <c r="C39" s="38">
        <v>406.3</v>
      </c>
      <c r="D39" s="38">
        <v>1444.5</v>
      </c>
      <c r="E39" s="38">
        <v>1396.7</v>
      </c>
    </row>
    <row r="40" spans="1:5" s="4" customFormat="1" ht="81.75" customHeight="1">
      <c r="A40" s="3" t="s">
        <v>83</v>
      </c>
      <c r="B40" s="15" t="s">
        <v>75</v>
      </c>
      <c r="C40" s="38">
        <v>1350</v>
      </c>
      <c r="D40" s="38">
        <v>270</v>
      </c>
      <c r="E40" s="38">
        <v>450</v>
      </c>
    </row>
    <row r="41" spans="1:5" s="4" customFormat="1" ht="77.25" customHeight="1" hidden="1">
      <c r="A41" s="3" t="s">
        <v>66</v>
      </c>
      <c r="B41" s="16" t="s">
        <v>68</v>
      </c>
      <c r="C41" s="38"/>
      <c r="D41" s="38">
        <v>0</v>
      </c>
      <c r="E41" s="38">
        <v>0</v>
      </c>
    </row>
    <row r="42" spans="1:5" s="4" customFormat="1" ht="65.25" customHeight="1" hidden="1">
      <c r="A42" s="41" t="s">
        <v>66</v>
      </c>
      <c r="B42" s="42" t="s">
        <v>71</v>
      </c>
      <c r="C42" s="38">
        <v>0</v>
      </c>
      <c r="D42" s="46"/>
      <c r="E42" s="46"/>
    </row>
    <row r="43" spans="1:5" s="4" customFormat="1" ht="28.5" customHeight="1" hidden="1">
      <c r="A43" s="5" t="s">
        <v>60</v>
      </c>
      <c r="B43" s="30" t="s">
        <v>57</v>
      </c>
      <c r="C43" s="37"/>
      <c r="D43" s="37"/>
      <c r="E43" s="37"/>
    </row>
    <row r="44" spans="1:5" s="4" customFormat="1" ht="28.5" customHeight="1" hidden="1">
      <c r="A44" s="31" t="s">
        <v>64</v>
      </c>
      <c r="B44" s="32" t="s">
        <v>65</v>
      </c>
      <c r="C44" s="37"/>
      <c r="D44" s="37"/>
      <c r="E44" s="37"/>
    </row>
    <row r="45" spans="1:5" s="4" customFormat="1" ht="42" customHeight="1" hidden="1">
      <c r="A45" s="5" t="s">
        <v>58</v>
      </c>
      <c r="B45" s="33" t="s">
        <v>59</v>
      </c>
      <c r="C45" s="38"/>
      <c r="D45" s="38"/>
      <c r="E45" s="38"/>
    </row>
    <row r="46" spans="1:5" s="4" customFormat="1" ht="64.5" customHeight="1">
      <c r="A46" s="3" t="s">
        <v>61</v>
      </c>
      <c r="B46" s="15" t="s">
        <v>99</v>
      </c>
      <c r="C46" s="38">
        <v>1600.6</v>
      </c>
      <c r="D46" s="38">
        <v>513</v>
      </c>
      <c r="E46" s="38">
        <v>513</v>
      </c>
    </row>
    <row r="47" spans="1:5" s="4" customFormat="1" ht="65.25" customHeight="1">
      <c r="A47" s="3" t="s">
        <v>61</v>
      </c>
      <c r="B47" s="15" t="s">
        <v>100</v>
      </c>
      <c r="C47" s="38">
        <v>0</v>
      </c>
      <c r="D47" s="38">
        <v>632.3</v>
      </c>
      <c r="E47" s="38">
        <v>632.3</v>
      </c>
    </row>
    <row r="48" spans="1:5" s="4" customFormat="1" ht="30" customHeight="1" hidden="1">
      <c r="A48" s="5" t="s">
        <v>44</v>
      </c>
      <c r="B48" s="34" t="s">
        <v>24</v>
      </c>
      <c r="C48" s="37"/>
      <c r="D48" s="37"/>
      <c r="E48" s="37"/>
    </row>
    <row r="49" spans="1:5" s="4" customFormat="1" ht="36.75" customHeight="1" hidden="1">
      <c r="A49" s="3" t="s">
        <v>25</v>
      </c>
      <c r="B49" s="34" t="s">
        <v>24</v>
      </c>
      <c r="C49" s="37">
        <v>1874.7</v>
      </c>
      <c r="D49" s="37"/>
      <c r="E49" s="37"/>
    </row>
    <row r="50" spans="1:5" s="4" customFormat="1" ht="36.75" customHeight="1" hidden="1">
      <c r="A50" s="3" t="s">
        <v>25</v>
      </c>
      <c r="B50" s="34" t="s">
        <v>24</v>
      </c>
      <c r="C50" s="37">
        <v>670.8</v>
      </c>
      <c r="D50" s="37"/>
      <c r="E50" s="37"/>
    </row>
    <row r="51" spans="1:5" s="4" customFormat="1" ht="65.25" customHeight="1">
      <c r="A51" s="3" t="s">
        <v>120</v>
      </c>
      <c r="B51" s="15" t="s">
        <v>114</v>
      </c>
      <c r="C51" s="38">
        <v>2848.9</v>
      </c>
      <c r="D51" s="38">
        <v>0</v>
      </c>
      <c r="E51" s="38">
        <v>0</v>
      </c>
    </row>
    <row r="52" spans="1:5" s="4" customFormat="1" ht="60" customHeight="1" hidden="1">
      <c r="A52" s="3" t="s">
        <v>97</v>
      </c>
      <c r="B52" s="45" t="s">
        <v>94</v>
      </c>
      <c r="C52" s="38"/>
      <c r="D52" s="38">
        <v>0</v>
      </c>
      <c r="E52" s="38">
        <v>0</v>
      </c>
    </row>
    <row r="53" spans="1:5" s="4" customFormat="1" ht="19.5" customHeight="1">
      <c r="A53" s="5" t="s">
        <v>45</v>
      </c>
      <c r="B53" s="16" t="s">
        <v>17</v>
      </c>
      <c r="C53" s="37">
        <f>SUM(C57:C69)</f>
        <v>102469.7</v>
      </c>
      <c r="D53" s="37">
        <f>SUM(D57:D67)</f>
        <v>13760.2</v>
      </c>
      <c r="E53" s="37">
        <f>SUM(E57:E67)</f>
        <v>13760.2</v>
      </c>
    </row>
    <row r="54" spans="1:5" s="4" customFormat="1" ht="84" customHeight="1" hidden="1">
      <c r="A54" s="3" t="s">
        <v>45</v>
      </c>
      <c r="B54" s="15" t="s">
        <v>82</v>
      </c>
      <c r="C54" s="38"/>
      <c r="D54" s="37">
        <v>0</v>
      </c>
      <c r="E54" s="37">
        <v>0</v>
      </c>
    </row>
    <row r="55" spans="1:5" s="4" customFormat="1" ht="63" customHeight="1" hidden="1">
      <c r="A55" s="3" t="s">
        <v>45</v>
      </c>
      <c r="B55" s="15" t="s">
        <v>87</v>
      </c>
      <c r="C55" s="38">
        <v>-728.7</v>
      </c>
      <c r="D55" s="37"/>
      <c r="E55" s="37"/>
    </row>
    <row r="56" spans="1:5" s="4" customFormat="1" ht="88.5" customHeight="1" hidden="1">
      <c r="A56" s="3" t="s">
        <v>45</v>
      </c>
      <c r="B56" s="15" t="s">
        <v>88</v>
      </c>
      <c r="C56" s="38">
        <v>-5000</v>
      </c>
      <c r="D56" s="37"/>
      <c r="E56" s="37"/>
    </row>
    <row r="57" spans="1:6" s="4" customFormat="1" ht="89.25" customHeight="1" hidden="1">
      <c r="A57" s="3" t="s">
        <v>45</v>
      </c>
      <c r="B57" s="20" t="s">
        <v>117</v>
      </c>
      <c r="C57" s="38"/>
      <c r="D57" s="37">
        <v>0</v>
      </c>
      <c r="E57" s="37">
        <v>0</v>
      </c>
      <c r="F57" s="4" t="s">
        <v>121</v>
      </c>
    </row>
    <row r="58" spans="1:6" s="4" customFormat="1" ht="89.25" customHeight="1" hidden="1">
      <c r="A58" s="48" t="s">
        <v>45</v>
      </c>
      <c r="B58" s="49" t="s">
        <v>118</v>
      </c>
      <c r="C58" s="50"/>
      <c r="D58" s="50">
        <v>0</v>
      </c>
      <c r="E58" s="50">
        <v>0</v>
      </c>
      <c r="F58" s="4" t="s">
        <v>119</v>
      </c>
    </row>
    <row r="59" spans="1:5" s="4" customFormat="1" ht="64.5" customHeight="1">
      <c r="A59" s="3" t="s">
        <v>45</v>
      </c>
      <c r="B59" s="20" t="s">
        <v>74</v>
      </c>
      <c r="C59" s="37">
        <v>276.6</v>
      </c>
      <c r="D59" s="37">
        <v>276.6</v>
      </c>
      <c r="E59" s="37">
        <v>276.6</v>
      </c>
    </row>
    <row r="60" spans="1:5" s="4" customFormat="1" ht="56.25" customHeight="1">
      <c r="A60" s="3" t="s">
        <v>45</v>
      </c>
      <c r="B60" s="17" t="s">
        <v>140</v>
      </c>
      <c r="C60" s="37">
        <v>91366.4</v>
      </c>
      <c r="D60" s="37">
        <v>8379.9</v>
      </c>
      <c r="E60" s="37">
        <v>8379.9</v>
      </c>
    </row>
    <row r="61" spans="1:5" s="4" customFormat="1" ht="78.75" customHeight="1">
      <c r="A61" s="3" t="s">
        <v>45</v>
      </c>
      <c r="B61" s="17" t="s">
        <v>73</v>
      </c>
      <c r="C61" s="37">
        <v>1477</v>
      </c>
      <c r="D61" s="47">
        <v>1477</v>
      </c>
      <c r="E61" s="37">
        <v>1477</v>
      </c>
    </row>
    <row r="62" spans="1:5" s="4" customFormat="1" ht="105" customHeight="1">
      <c r="A62" s="3" t="s">
        <v>45</v>
      </c>
      <c r="B62" s="18" t="s">
        <v>72</v>
      </c>
      <c r="C62" s="38">
        <v>1500</v>
      </c>
      <c r="D62" s="38">
        <v>1500</v>
      </c>
      <c r="E62" s="38">
        <v>1500</v>
      </c>
    </row>
    <row r="63" spans="1:5" s="4" customFormat="1" ht="53.25" customHeight="1" hidden="1">
      <c r="A63" s="3" t="s">
        <v>45</v>
      </c>
      <c r="B63" s="17" t="s">
        <v>76</v>
      </c>
      <c r="C63" s="38">
        <v>0</v>
      </c>
      <c r="D63" s="38">
        <v>0</v>
      </c>
      <c r="E63" s="38">
        <v>0</v>
      </c>
    </row>
    <row r="64" spans="1:5" s="4" customFormat="1" ht="51.75" customHeight="1">
      <c r="A64" s="3" t="s">
        <v>45</v>
      </c>
      <c r="B64" s="17" t="s">
        <v>141</v>
      </c>
      <c r="C64" s="37">
        <v>975.9</v>
      </c>
      <c r="D64" s="37">
        <v>754.2</v>
      </c>
      <c r="E64" s="37">
        <v>754.2</v>
      </c>
    </row>
    <row r="65" spans="1:5" s="4" customFormat="1" ht="84.75" customHeight="1">
      <c r="A65" s="3" t="s">
        <v>45</v>
      </c>
      <c r="B65" s="15" t="s">
        <v>71</v>
      </c>
      <c r="C65" s="37">
        <v>1372.5</v>
      </c>
      <c r="D65" s="37">
        <v>1372.5</v>
      </c>
      <c r="E65" s="37">
        <v>1372.5</v>
      </c>
    </row>
    <row r="66" spans="1:5" s="4" customFormat="1" ht="68.25" customHeight="1">
      <c r="A66" s="3" t="s">
        <v>45</v>
      </c>
      <c r="B66" s="20" t="s">
        <v>112</v>
      </c>
      <c r="C66" s="37">
        <v>3493</v>
      </c>
      <c r="D66" s="37">
        <v>0</v>
      </c>
      <c r="E66" s="37">
        <v>0</v>
      </c>
    </row>
    <row r="67" spans="1:5" s="4" customFormat="1" ht="81" customHeight="1">
      <c r="A67" s="3" t="s">
        <v>45</v>
      </c>
      <c r="B67" s="20" t="s">
        <v>116</v>
      </c>
      <c r="C67" s="37">
        <v>300</v>
      </c>
      <c r="D67" s="37">
        <v>0</v>
      </c>
      <c r="E67" s="37">
        <v>0</v>
      </c>
    </row>
    <row r="68" spans="1:5" s="4" customFormat="1" ht="35.25" customHeight="1">
      <c r="A68" s="3" t="s">
        <v>45</v>
      </c>
      <c r="B68" s="20" t="s">
        <v>127</v>
      </c>
      <c r="C68" s="37">
        <v>1645</v>
      </c>
      <c r="D68" s="37">
        <v>0</v>
      </c>
      <c r="E68" s="37">
        <v>0</v>
      </c>
    </row>
    <row r="69" spans="1:5" s="4" customFormat="1" ht="70.5" customHeight="1">
      <c r="A69" s="3" t="s">
        <v>45</v>
      </c>
      <c r="B69" s="20" t="s">
        <v>136</v>
      </c>
      <c r="C69" s="37">
        <v>63.3</v>
      </c>
      <c r="D69" s="37">
        <v>0</v>
      </c>
      <c r="E69" s="37">
        <v>0</v>
      </c>
    </row>
    <row r="70" spans="1:5" ht="33" customHeight="1">
      <c r="A70" s="5" t="s">
        <v>46</v>
      </c>
      <c r="B70" s="16" t="s">
        <v>9</v>
      </c>
      <c r="C70" s="37">
        <f>SUM(C73+C81+C82+C83+C86)</f>
        <v>353732.2</v>
      </c>
      <c r="D70" s="37">
        <f>SUM(D73+D83+D86)</f>
        <v>356409.49999999994</v>
      </c>
      <c r="E70" s="37">
        <f>SUM(E73+E83+E86)</f>
        <v>356600.9</v>
      </c>
    </row>
    <row r="71" spans="1:5" ht="28.5" customHeight="1" hidden="1">
      <c r="A71" s="5" t="s">
        <v>10</v>
      </c>
      <c r="B71" s="16" t="s">
        <v>11</v>
      </c>
      <c r="C71" s="37" t="e">
        <f>SUM(#REF!+#REF!)</f>
        <v>#REF!</v>
      </c>
      <c r="D71" s="37" t="e">
        <f>SUM(#REF!+#REF!)</f>
        <v>#REF!</v>
      </c>
      <c r="E71" s="37" t="e">
        <f>SUM(#REF!+#REF!)</f>
        <v>#REF!</v>
      </c>
    </row>
    <row r="72" spans="1:5" ht="28.5" customHeight="1" hidden="1">
      <c r="A72" s="3" t="s">
        <v>92</v>
      </c>
      <c r="B72" s="15" t="s">
        <v>93</v>
      </c>
      <c r="C72" s="37"/>
      <c r="D72" s="37"/>
      <c r="E72" s="37"/>
    </row>
    <row r="73" spans="1:5" ht="29.25" customHeight="1">
      <c r="A73" s="5" t="s">
        <v>47</v>
      </c>
      <c r="B73" s="16" t="s">
        <v>18</v>
      </c>
      <c r="C73" s="37">
        <f>SUM(C74:C80)</f>
        <v>333941.2</v>
      </c>
      <c r="D73" s="37">
        <f>SUM(D74:D80)</f>
        <v>353609.99999999994</v>
      </c>
      <c r="E73" s="37">
        <f>SUM(E74:E80)</f>
        <v>353825.8</v>
      </c>
    </row>
    <row r="74" spans="1:5" s="4" customFormat="1" ht="53.25" customHeight="1">
      <c r="A74" s="3" t="s">
        <v>47</v>
      </c>
      <c r="B74" s="15" t="s">
        <v>106</v>
      </c>
      <c r="C74" s="37">
        <v>21489.8</v>
      </c>
      <c r="D74" s="37">
        <v>25203.2</v>
      </c>
      <c r="E74" s="37">
        <v>25203.2</v>
      </c>
    </row>
    <row r="75" spans="1:5" ht="69" customHeight="1">
      <c r="A75" s="3" t="s">
        <v>47</v>
      </c>
      <c r="B75" s="20" t="s">
        <v>125</v>
      </c>
      <c r="C75" s="37">
        <v>551.5</v>
      </c>
      <c r="D75" s="37">
        <v>551.5</v>
      </c>
      <c r="E75" s="37">
        <v>551.5</v>
      </c>
    </row>
    <row r="76" spans="1:5" s="4" customFormat="1" ht="64.5" customHeight="1">
      <c r="A76" s="3" t="s">
        <v>47</v>
      </c>
      <c r="B76" s="15" t="s">
        <v>109</v>
      </c>
      <c r="C76" s="37">
        <v>276787.4</v>
      </c>
      <c r="D76" s="37">
        <v>301464.1</v>
      </c>
      <c r="E76" s="37">
        <v>301464.1</v>
      </c>
    </row>
    <row r="77" spans="1:5" s="4" customFormat="1" ht="66.75" customHeight="1">
      <c r="A77" s="3" t="s">
        <v>47</v>
      </c>
      <c r="B77" s="20" t="s">
        <v>105</v>
      </c>
      <c r="C77" s="37">
        <v>4824.3</v>
      </c>
      <c r="D77" s="37">
        <v>4951.8</v>
      </c>
      <c r="E77" s="37">
        <v>4951.8</v>
      </c>
    </row>
    <row r="78" spans="1:5" s="4" customFormat="1" ht="54" customHeight="1">
      <c r="A78" s="3" t="s">
        <v>47</v>
      </c>
      <c r="B78" s="15" t="s">
        <v>107</v>
      </c>
      <c r="C78" s="37">
        <v>299.7</v>
      </c>
      <c r="D78" s="37">
        <v>299.7</v>
      </c>
      <c r="E78" s="37">
        <v>299.7</v>
      </c>
    </row>
    <row r="79" spans="1:5" s="4" customFormat="1" ht="68.25" customHeight="1">
      <c r="A79" s="3" t="s">
        <v>47</v>
      </c>
      <c r="B79" s="15" t="s">
        <v>126</v>
      </c>
      <c r="C79" s="37">
        <v>3685.4</v>
      </c>
      <c r="D79" s="37">
        <v>3453.1</v>
      </c>
      <c r="E79" s="37">
        <v>3668.9</v>
      </c>
    </row>
    <row r="80" spans="1:5" s="4" customFormat="1" ht="78" customHeight="1">
      <c r="A80" s="3" t="s">
        <v>47</v>
      </c>
      <c r="B80" s="21" t="s">
        <v>108</v>
      </c>
      <c r="C80" s="38">
        <v>26303.1</v>
      </c>
      <c r="D80" s="38">
        <v>17686.6</v>
      </c>
      <c r="E80" s="38">
        <v>17686.6</v>
      </c>
    </row>
    <row r="81" spans="1:5" s="4" customFormat="1" ht="51" customHeight="1">
      <c r="A81" s="3" t="s">
        <v>128</v>
      </c>
      <c r="B81" s="15" t="s">
        <v>130</v>
      </c>
      <c r="C81" s="38">
        <v>16530.2</v>
      </c>
      <c r="D81" s="38">
        <v>0</v>
      </c>
      <c r="E81" s="38">
        <v>0</v>
      </c>
    </row>
    <row r="82" spans="1:5" s="4" customFormat="1" ht="69.75" customHeight="1">
      <c r="A82" s="3" t="s">
        <v>129</v>
      </c>
      <c r="B82" s="21" t="s">
        <v>122</v>
      </c>
      <c r="C82" s="38">
        <v>415.2</v>
      </c>
      <c r="D82" s="38">
        <v>0</v>
      </c>
      <c r="E82" s="38">
        <v>0</v>
      </c>
    </row>
    <row r="83" spans="1:5" s="4" customFormat="1" ht="48" customHeight="1">
      <c r="A83" s="16" t="s">
        <v>48</v>
      </c>
      <c r="B83" s="16" t="s">
        <v>77</v>
      </c>
      <c r="C83" s="37">
        <v>9.6</v>
      </c>
      <c r="D83" s="37">
        <v>28.4</v>
      </c>
      <c r="E83" s="37">
        <v>3.9</v>
      </c>
    </row>
    <row r="84" spans="1:5" s="6" customFormat="1" ht="63.75" customHeight="1" hidden="1">
      <c r="A84" s="16" t="s">
        <v>95</v>
      </c>
      <c r="B84" s="16" t="s">
        <v>12</v>
      </c>
      <c r="C84" s="37"/>
      <c r="D84" s="37">
        <v>0</v>
      </c>
      <c r="E84" s="37">
        <v>0</v>
      </c>
    </row>
    <row r="85" spans="1:5" s="6" customFormat="1" ht="51.75" customHeight="1" hidden="1">
      <c r="A85" s="16" t="s">
        <v>96</v>
      </c>
      <c r="B85" s="16" t="s">
        <v>98</v>
      </c>
      <c r="C85" s="37"/>
      <c r="D85" s="37"/>
      <c r="E85" s="37"/>
    </row>
    <row r="86" spans="1:5" s="6" customFormat="1" ht="19.5" customHeight="1">
      <c r="A86" s="43" t="s">
        <v>90</v>
      </c>
      <c r="B86" s="44" t="s">
        <v>138</v>
      </c>
      <c r="C86" s="37">
        <v>2836</v>
      </c>
      <c r="D86" s="37">
        <v>2771.1</v>
      </c>
      <c r="E86" s="37">
        <v>2771.2</v>
      </c>
    </row>
    <row r="87" spans="1:5" ht="21" customHeight="1">
      <c r="A87" s="5" t="s">
        <v>49</v>
      </c>
      <c r="B87" s="16" t="s">
        <v>13</v>
      </c>
      <c r="C87" s="37">
        <f>SUM(C88+C101+C99+C100)</f>
        <v>5892.7</v>
      </c>
      <c r="D87" s="37">
        <f>SUM(D88+D100)</f>
        <v>4266.1</v>
      </c>
      <c r="E87" s="37">
        <f>SUM(E88+E100)</f>
        <v>4266.1</v>
      </c>
    </row>
    <row r="88" spans="1:5" ht="40.5" customHeight="1">
      <c r="A88" s="5" t="s">
        <v>50</v>
      </c>
      <c r="B88" s="15" t="s">
        <v>14</v>
      </c>
      <c r="C88" s="37">
        <v>3958.8</v>
      </c>
      <c r="D88" s="37">
        <v>3926.1</v>
      </c>
      <c r="E88" s="37">
        <v>3926.1</v>
      </c>
    </row>
    <row r="89" spans="1:5" ht="28.5" customHeight="1" hidden="1">
      <c r="A89" s="3"/>
      <c r="B89" s="15" t="s">
        <v>31</v>
      </c>
      <c r="C89" s="37">
        <v>44.8</v>
      </c>
      <c r="D89" s="37"/>
      <c r="E89" s="37"/>
    </row>
    <row r="90" spans="1:5" ht="27.75" customHeight="1" hidden="1">
      <c r="A90" s="3"/>
      <c r="B90" s="15" t="s">
        <v>32</v>
      </c>
      <c r="C90" s="37">
        <v>153</v>
      </c>
      <c r="D90" s="37"/>
      <c r="E90" s="37"/>
    </row>
    <row r="91" spans="1:5" ht="28.5" customHeight="1" hidden="1">
      <c r="A91" s="3"/>
      <c r="B91" s="15" t="s">
        <v>33</v>
      </c>
      <c r="C91" s="37">
        <v>214.8</v>
      </c>
      <c r="D91" s="37"/>
      <c r="E91" s="37"/>
    </row>
    <row r="92" spans="1:5" ht="35.25" customHeight="1" hidden="1">
      <c r="A92" s="3"/>
      <c r="B92" s="15" t="s">
        <v>34</v>
      </c>
      <c r="C92" s="37">
        <v>287</v>
      </c>
      <c r="D92" s="37"/>
      <c r="E92" s="37"/>
    </row>
    <row r="93" spans="1:5" ht="27" customHeight="1" hidden="1">
      <c r="A93" s="3"/>
      <c r="B93" s="20" t="s">
        <v>35</v>
      </c>
      <c r="C93" s="37">
        <v>537.5</v>
      </c>
      <c r="D93" s="37"/>
      <c r="E93" s="37"/>
    </row>
    <row r="94" spans="1:5" ht="27" customHeight="1" hidden="1">
      <c r="A94" s="3"/>
      <c r="B94" s="15" t="s">
        <v>36</v>
      </c>
      <c r="C94" s="37">
        <v>205.2</v>
      </c>
      <c r="D94" s="37"/>
      <c r="E94" s="37"/>
    </row>
    <row r="95" spans="1:5" ht="30" customHeight="1" hidden="1">
      <c r="A95" s="3"/>
      <c r="B95" s="15" t="s">
        <v>37</v>
      </c>
      <c r="C95" s="37">
        <v>0.1</v>
      </c>
      <c r="D95" s="37"/>
      <c r="E95" s="37"/>
    </row>
    <row r="96" spans="1:5" ht="30" customHeight="1" hidden="1">
      <c r="A96" s="3"/>
      <c r="B96" s="15" t="s">
        <v>62</v>
      </c>
      <c r="C96" s="37">
        <v>170.2</v>
      </c>
      <c r="D96" s="37"/>
      <c r="E96" s="37"/>
    </row>
    <row r="97" spans="1:8" ht="30.75" customHeight="1" hidden="1">
      <c r="A97" s="3"/>
      <c r="B97" s="15" t="s">
        <v>54</v>
      </c>
      <c r="C97" s="37">
        <v>2073.7</v>
      </c>
      <c r="D97" s="37"/>
      <c r="E97" s="37"/>
      <c r="F97" s="9"/>
      <c r="G97" s="10"/>
      <c r="H97" s="11"/>
    </row>
    <row r="98" spans="1:5" ht="44.25" customHeight="1" hidden="1">
      <c r="A98" s="3"/>
      <c r="B98" s="15" t="s">
        <v>55</v>
      </c>
      <c r="C98" s="37">
        <v>50</v>
      </c>
      <c r="D98" s="37"/>
      <c r="E98" s="37"/>
    </row>
    <row r="99" spans="1:5" ht="33.75" customHeight="1">
      <c r="A99" s="5" t="s">
        <v>134</v>
      </c>
      <c r="B99" s="53" t="s">
        <v>137</v>
      </c>
      <c r="C99" s="37">
        <v>104.2</v>
      </c>
      <c r="D99" s="37">
        <v>0</v>
      </c>
      <c r="E99" s="37">
        <v>0</v>
      </c>
    </row>
    <row r="100" spans="1:5" ht="66" customHeight="1">
      <c r="A100" s="3" t="s">
        <v>139</v>
      </c>
      <c r="B100" s="36" t="s">
        <v>78</v>
      </c>
      <c r="C100" s="37">
        <v>340</v>
      </c>
      <c r="D100" s="37">
        <v>340</v>
      </c>
      <c r="E100" s="37">
        <v>340</v>
      </c>
    </row>
    <row r="101" spans="1:8" ht="145.5" customHeight="1">
      <c r="A101" s="3" t="s">
        <v>139</v>
      </c>
      <c r="B101" s="15" t="s">
        <v>142</v>
      </c>
      <c r="C101" s="37">
        <v>1489.7</v>
      </c>
      <c r="D101" s="37"/>
      <c r="E101" s="37"/>
      <c r="F101" s="9"/>
      <c r="G101" s="10"/>
      <c r="H101" s="11"/>
    </row>
    <row r="102" spans="1:5" ht="25.5">
      <c r="A102" s="5" t="s">
        <v>23</v>
      </c>
      <c r="B102" s="30" t="s">
        <v>22</v>
      </c>
      <c r="C102" s="37">
        <f>SUM(C103)</f>
        <v>123.7</v>
      </c>
      <c r="D102" s="37">
        <f>SUM(D103)</f>
        <v>0</v>
      </c>
      <c r="E102" s="37">
        <f>SUM(E103)</f>
        <v>0</v>
      </c>
    </row>
    <row r="103" spans="1:8" ht="24" customHeight="1">
      <c r="A103" s="35" t="s">
        <v>56</v>
      </c>
      <c r="B103" s="36" t="s">
        <v>16</v>
      </c>
      <c r="C103" s="37">
        <v>123.7</v>
      </c>
      <c r="D103" s="37">
        <v>0</v>
      </c>
      <c r="E103" s="37">
        <v>0</v>
      </c>
      <c r="F103" s="9"/>
      <c r="G103" s="10"/>
      <c r="H103" s="11"/>
    </row>
    <row r="104" spans="1:5" ht="21.75" customHeight="1">
      <c r="A104" s="5"/>
      <c r="B104" s="16" t="s">
        <v>15</v>
      </c>
      <c r="C104" s="37">
        <f>C17+C18</f>
        <v>967931.9999999999</v>
      </c>
      <c r="D104" s="37">
        <f>D17+D18</f>
        <v>754364.7</v>
      </c>
      <c r="E104" s="37">
        <f>E17+E18</f>
        <v>773004.5</v>
      </c>
    </row>
    <row r="105" spans="2:5" ht="12.75">
      <c r="B105" s="13"/>
      <c r="C105" s="14"/>
      <c r="D105" s="14"/>
      <c r="E105" s="14"/>
    </row>
    <row r="106" spans="2:5" ht="12.75">
      <c r="B106" s="13"/>
      <c r="C106" s="14"/>
      <c r="D106" s="14"/>
      <c r="E106" s="14"/>
    </row>
    <row r="107" spans="3:5" ht="12.75">
      <c r="C107" s="12"/>
      <c r="D107" s="12"/>
      <c r="E107" s="12"/>
    </row>
    <row r="108" spans="3:5" ht="12.75">
      <c r="C108" s="12"/>
      <c r="D108" s="12"/>
      <c r="E108" s="12"/>
    </row>
    <row r="109" spans="3:5" ht="12.75">
      <c r="C109" s="12"/>
      <c r="D109" s="12"/>
      <c r="E109" s="12"/>
    </row>
    <row r="110" spans="3:5" ht="12.75">
      <c r="C110" s="12"/>
      <c r="D110" s="12"/>
      <c r="E110" s="12"/>
    </row>
    <row r="111" spans="3:5" ht="12.75">
      <c r="C111" s="12"/>
      <c r="D111" s="12"/>
      <c r="E111" s="12"/>
    </row>
    <row r="112" spans="3:5" ht="12.75">
      <c r="C112" s="12"/>
      <c r="D112" s="12"/>
      <c r="E112" s="12"/>
    </row>
    <row r="113" spans="3:5" ht="12.75">
      <c r="C113" s="12"/>
      <c r="D113" s="12"/>
      <c r="E113" s="12"/>
    </row>
    <row r="114" spans="3:5" ht="12.75">
      <c r="C114" s="12"/>
      <c r="D114" s="12"/>
      <c r="E114" s="12"/>
    </row>
    <row r="115" spans="3:5" ht="12.75">
      <c r="C115" s="12"/>
      <c r="D115" s="12"/>
      <c r="E115" s="12"/>
    </row>
    <row r="116" spans="3:5" ht="12.75">
      <c r="C116" s="12"/>
      <c r="D116" s="12"/>
      <c r="E116" s="12"/>
    </row>
    <row r="117" spans="3:5" ht="12.75">
      <c r="C117" s="12"/>
      <c r="D117" s="12"/>
      <c r="E117" s="12"/>
    </row>
    <row r="118" spans="3:5" ht="12.75">
      <c r="C118" s="12"/>
      <c r="D118" s="12"/>
      <c r="E118" s="12"/>
    </row>
    <row r="119" spans="3:5" ht="12.75">
      <c r="C119" s="12"/>
      <c r="D119" s="12"/>
      <c r="E119" s="12"/>
    </row>
    <row r="120" spans="3:5" ht="12.75">
      <c r="C120" s="12"/>
      <c r="D120" s="12"/>
      <c r="E120" s="12"/>
    </row>
    <row r="121" spans="3:5" ht="12.75">
      <c r="C121" s="12"/>
      <c r="D121" s="12"/>
      <c r="E121" s="12"/>
    </row>
    <row r="122" spans="3:5" ht="12.75">
      <c r="C122" s="12"/>
      <c r="D122" s="12"/>
      <c r="E122" s="12"/>
    </row>
    <row r="123" spans="3:5" ht="12.75">
      <c r="C123" s="12"/>
      <c r="D123" s="12"/>
      <c r="E123" s="12"/>
    </row>
    <row r="124" spans="3:5" ht="12.75">
      <c r="C124" s="12"/>
      <c r="D124" s="12"/>
      <c r="E124" s="12"/>
    </row>
    <row r="125" spans="3:5" ht="12.75">
      <c r="C125" s="12"/>
      <c r="D125" s="12"/>
      <c r="E125" s="12"/>
    </row>
    <row r="126" spans="3:5" ht="12.75">
      <c r="C126" s="12"/>
      <c r="D126" s="12"/>
      <c r="E126" s="12"/>
    </row>
    <row r="127" spans="3:5" ht="12.75">
      <c r="C127" s="12"/>
      <c r="D127" s="12"/>
      <c r="E127" s="12"/>
    </row>
    <row r="128" spans="3:5" ht="12.75">
      <c r="C128" s="12"/>
      <c r="D128" s="12"/>
      <c r="E128" s="12"/>
    </row>
    <row r="129" spans="3:5" ht="12.75">
      <c r="C129" s="12"/>
      <c r="D129" s="12"/>
      <c r="E129" s="12"/>
    </row>
    <row r="130" spans="3:5" ht="12.75">
      <c r="C130" s="12"/>
      <c r="D130" s="12"/>
      <c r="E130" s="12"/>
    </row>
    <row r="131" spans="3:5" ht="12.75">
      <c r="C131" s="12"/>
      <c r="D131" s="12"/>
      <c r="E131" s="12"/>
    </row>
    <row r="132" spans="3:5" ht="12.75">
      <c r="C132" s="12"/>
      <c r="D132" s="12"/>
      <c r="E132" s="12"/>
    </row>
    <row r="133" spans="3:5" ht="12.75">
      <c r="C133" s="12"/>
      <c r="D133" s="12"/>
      <c r="E133" s="12"/>
    </row>
    <row r="134" spans="3:5" ht="12.75">
      <c r="C134" s="12"/>
      <c r="D134" s="12"/>
      <c r="E134" s="12"/>
    </row>
    <row r="135" spans="3:5" ht="12.75">
      <c r="C135" s="12"/>
      <c r="D135" s="12"/>
      <c r="E135" s="12"/>
    </row>
    <row r="136" spans="3:5" ht="12.75">
      <c r="C136" s="12"/>
      <c r="D136" s="12"/>
      <c r="E136" s="12"/>
    </row>
    <row r="137" spans="3:5" ht="12.75">
      <c r="C137" s="12"/>
      <c r="D137" s="12"/>
      <c r="E137" s="12"/>
    </row>
    <row r="138" spans="3:5" ht="12.75">
      <c r="C138" s="12"/>
      <c r="D138" s="12"/>
      <c r="E138" s="12"/>
    </row>
    <row r="139" spans="3:5" ht="12.75">
      <c r="C139" s="12"/>
      <c r="D139" s="12"/>
      <c r="E139" s="12"/>
    </row>
    <row r="140" spans="3:5" ht="12.75">
      <c r="C140" s="12"/>
      <c r="D140" s="12"/>
      <c r="E140" s="12"/>
    </row>
    <row r="141" spans="3:5" ht="12.75">
      <c r="C141" s="12"/>
      <c r="D141" s="12"/>
      <c r="E141" s="12"/>
    </row>
    <row r="142" spans="3:5" ht="12.75">
      <c r="C142" s="12"/>
      <c r="D142" s="12"/>
      <c r="E142" s="12"/>
    </row>
    <row r="143" spans="3:5" ht="12.75">
      <c r="C143" s="12"/>
      <c r="D143" s="12"/>
      <c r="E143" s="12"/>
    </row>
    <row r="144" spans="3:5" ht="12.75">
      <c r="C144" s="12"/>
      <c r="D144" s="12"/>
      <c r="E144" s="12"/>
    </row>
    <row r="145" spans="3:5" ht="12.75">
      <c r="C145" s="12"/>
      <c r="D145" s="12"/>
      <c r="E145" s="12"/>
    </row>
    <row r="146" spans="3:5" ht="12.75">
      <c r="C146" s="12"/>
      <c r="D146" s="12"/>
      <c r="E146" s="12"/>
    </row>
    <row r="147" spans="3:5" ht="12.75">
      <c r="C147" s="12"/>
      <c r="D147" s="12"/>
      <c r="E147" s="12"/>
    </row>
    <row r="148" spans="3:5" ht="12.75">
      <c r="C148" s="12"/>
      <c r="D148" s="12"/>
      <c r="E148" s="12"/>
    </row>
    <row r="149" spans="3:5" ht="12.75">
      <c r="C149" s="12"/>
      <c r="D149" s="12"/>
      <c r="E149" s="12"/>
    </row>
    <row r="150" spans="3:5" ht="12.75">
      <c r="C150" s="12"/>
      <c r="D150" s="12"/>
      <c r="E150" s="12"/>
    </row>
    <row r="151" spans="3:5" ht="12.75">
      <c r="C151" s="12"/>
      <c r="D151" s="12"/>
      <c r="E151" s="12"/>
    </row>
    <row r="152" spans="3:5" ht="12.75">
      <c r="C152" s="12"/>
      <c r="D152" s="12"/>
      <c r="E152" s="12"/>
    </row>
    <row r="153" spans="3:5" ht="12.75">
      <c r="C153" s="12"/>
      <c r="D153" s="12"/>
      <c r="E153" s="12"/>
    </row>
    <row r="154" spans="3:5" ht="12.75">
      <c r="C154" s="12"/>
      <c r="D154" s="12"/>
      <c r="E154" s="12"/>
    </row>
    <row r="155" spans="3:5" ht="12.75">
      <c r="C155" s="12"/>
      <c r="D155" s="12"/>
      <c r="E155" s="12"/>
    </row>
    <row r="156" spans="3:5" ht="12.75">
      <c r="C156" s="12"/>
      <c r="D156" s="12"/>
      <c r="E156" s="12"/>
    </row>
    <row r="157" spans="3:5" ht="12.75">
      <c r="C157" s="12"/>
      <c r="D157" s="12"/>
      <c r="E157" s="12"/>
    </row>
    <row r="158" spans="3:5" ht="12.75">
      <c r="C158" s="12"/>
      <c r="D158" s="12"/>
      <c r="E158" s="12"/>
    </row>
    <row r="159" spans="3:5" ht="12.75">
      <c r="C159" s="12"/>
      <c r="D159" s="12"/>
      <c r="E159" s="12"/>
    </row>
    <row r="160" spans="3:5" ht="12.75">
      <c r="C160" s="12"/>
      <c r="D160" s="12"/>
      <c r="E160" s="12"/>
    </row>
    <row r="161" spans="3:5" ht="12.75">
      <c r="C161" s="12"/>
      <c r="D161" s="12"/>
      <c r="E161" s="12"/>
    </row>
    <row r="162" spans="3:5" ht="12.75">
      <c r="C162" s="12"/>
      <c r="D162" s="12"/>
      <c r="E162" s="12"/>
    </row>
    <row r="163" spans="3:5" ht="12.75">
      <c r="C163" s="12"/>
      <c r="D163" s="12"/>
      <c r="E163" s="12"/>
    </row>
    <row r="164" spans="3:5" ht="12.75">
      <c r="C164" s="12"/>
      <c r="D164" s="12"/>
      <c r="E164" s="12"/>
    </row>
    <row r="165" spans="3:5" ht="12.75">
      <c r="C165" s="12"/>
      <c r="D165" s="12"/>
      <c r="E165" s="12"/>
    </row>
    <row r="166" spans="3:5" ht="12.75">
      <c r="C166" s="12"/>
      <c r="D166" s="12"/>
      <c r="E166" s="12"/>
    </row>
    <row r="167" spans="3:5" ht="12.75">
      <c r="C167" s="12"/>
      <c r="D167" s="12"/>
      <c r="E167" s="12"/>
    </row>
    <row r="168" spans="3:5" ht="12.75">
      <c r="C168" s="12"/>
      <c r="D168" s="12"/>
      <c r="E168" s="12"/>
    </row>
    <row r="169" spans="3:5" ht="12.75">
      <c r="C169" s="12"/>
      <c r="D169" s="12"/>
      <c r="E169" s="12"/>
    </row>
    <row r="170" spans="3:5" ht="12.75">
      <c r="C170" s="12"/>
      <c r="D170" s="12"/>
      <c r="E170" s="12"/>
    </row>
    <row r="171" spans="3:5" ht="12.75">
      <c r="C171" s="12"/>
      <c r="D171" s="12"/>
      <c r="E171" s="12"/>
    </row>
    <row r="172" spans="3:5" ht="12.75">
      <c r="C172" s="12"/>
      <c r="D172" s="12"/>
      <c r="E172" s="12"/>
    </row>
    <row r="173" spans="3:5" ht="12.75">
      <c r="C173" s="12"/>
      <c r="D173" s="12"/>
      <c r="E173" s="12"/>
    </row>
    <row r="174" spans="3:5" ht="12.75">
      <c r="C174" s="12"/>
      <c r="D174" s="12"/>
      <c r="E174" s="12"/>
    </row>
    <row r="175" spans="3:5" ht="12.75">
      <c r="C175" s="12"/>
      <c r="D175" s="12"/>
      <c r="E175" s="12"/>
    </row>
    <row r="176" spans="3:5" ht="12.75">
      <c r="C176" s="12"/>
      <c r="D176" s="12"/>
      <c r="E176" s="12"/>
    </row>
    <row r="177" spans="3:5" ht="12.75">
      <c r="C177" s="12"/>
      <c r="D177" s="12"/>
      <c r="E177" s="12"/>
    </row>
    <row r="178" spans="3:5" ht="12.75">
      <c r="C178" s="12"/>
      <c r="D178" s="12"/>
      <c r="E178" s="12"/>
    </row>
    <row r="179" spans="3:5" ht="12.75">
      <c r="C179" s="12"/>
      <c r="D179" s="12"/>
      <c r="E179" s="12"/>
    </row>
    <row r="180" spans="3:5" ht="12.75">
      <c r="C180" s="12"/>
      <c r="D180" s="12"/>
      <c r="E180" s="12"/>
    </row>
    <row r="181" spans="3:5" ht="12.75">
      <c r="C181" s="12"/>
      <c r="D181" s="12"/>
      <c r="E181" s="12"/>
    </row>
    <row r="182" spans="3:5" ht="12.75">
      <c r="C182" s="12"/>
      <c r="D182" s="12"/>
      <c r="E182" s="12"/>
    </row>
    <row r="183" spans="3:5" ht="12.75">
      <c r="C183" s="12"/>
      <c r="D183" s="12"/>
      <c r="E183" s="12"/>
    </row>
    <row r="184" spans="3:5" ht="12.75">
      <c r="C184" s="12"/>
      <c r="D184" s="12"/>
      <c r="E184" s="12"/>
    </row>
    <row r="185" spans="3:5" ht="12.75">
      <c r="C185" s="12"/>
      <c r="D185" s="12"/>
      <c r="E185" s="12"/>
    </row>
    <row r="186" spans="3:5" ht="12.75">
      <c r="C186" s="12"/>
      <c r="D186" s="12"/>
      <c r="E186" s="12"/>
    </row>
    <row r="187" spans="3:5" ht="12.75">
      <c r="C187" s="12"/>
      <c r="D187" s="12"/>
      <c r="E187" s="12"/>
    </row>
    <row r="188" spans="3:5" ht="12.75">
      <c r="C188" s="12"/>
      <c r="D188" s="12"/>
      <c r="E188" s="12"/>
    </row>
    <row r="189" spans="3:5" ht="12.75">
      <c r="C189" s="12"/>
      <c r="D189" s="12"/>
      <c r="E189" s="12"/>
    </row>
    <row r="190" spans="3:5" ht="12.75">
      <c r="C190" s="12"/>
      <c r="D190" s="12"/>
      <c r="E190" s="12"/>
    </row>
    <row r="191" spans="3:5" ht="12.75">
      <c r="C191" s="12"/>
      <c r="D191" s="12"/>
      <c r="E191" s="12"/>
    </row>
    <row r="192" spans="3:5" ht="12.75">
      <c r="C192" s="12"/>
      <c r="D192" s="12"/>
      <c r="E192" s="12"/>
    </row>
    <row r="193" spans="3:5" ht="12.75">
      <c r="C193" s="12"/>
      <c r="D193" s="12"/>
      <c r="E193" s="12"/>
    </row>
    <row r="194" spans="3:5" ht="12.75">
      <c r="C194" s="12"/>
      <c r="D194" s="12"/>
      <c r="E194" s="12"/>
    </row>
    <row r="195" spans="3:5" ht="12.75">
      <c r="C195" s="12"/>
      <c r="D195" s="12"/>
      <c r="E195" s="12"/>
    </row>
    <row r="196" spans="3:5" ht="12.75">
      <c r="C196" s="12"/>
      <c r="D196" s="12"/>
      <c r="E196" s="12"/>
    </row>
    <row r="197" spans="3:5" ht="12.75">
      <c r="C197" s="12"/>
      <c r="D197" s="12"/>
      <c r="E197" s="12"/>
    </row>
    <row r="198" spans="3:5" ht="12.75">
      <c r="C198" s="12"/>
      <c r="D198" s="12"/>
      <c r="E198" s="12"/>
    </row>
    <row r="199" spans="3:5" ht="12.75">
      <c r="C199" s="12"/>
      <c r="D199" s="12"/>
      <c r="E199" s="12"/>
    </row>
    <row r="200" spans="3:5" ht="12.75">
      <c r="C200" s="12"/>
      <c r="D200" s="12"/>
      <c r="E200" s="12"/>
    </row>
    <row r="201" spans="3:5" ht="12.75">
      <c r="C201" s="12"/>
      <c r="D201" s="12"/>
      <c r="E201" s="12"/>
    </row>
    <row r="202" spans="3:5" ht="12.75">
      <c r="C202" s="12"/>
      <c r="D202" s="12"/>
      <c r="E202" s="12"/>
    </row>
    <row r="203" spans="3:5" ht="12.75">
      <c r="C203" s="12"/>
      <c r="D203" s="12"/>
      <c r="E203" s="12"/>
    </row>
    <row r="204" spans="3:5" ht="12.75">
      <c r="C204" s="12"/>
      <c r="D204" s="12"/>
      <c r="E204" s="12"/>
    </row>
    <row r="205" spans="3:5" ht="12.75">
      <c r="C205" s="12"/>
      <c r="D205" s="12"/>
      <c r="E205" s="12"/>
    </row>
    <row r="206" spans="3:5" ht="12.75">
      <c r="C206" s="12"/>
      <c r="D206" s="12"/>
      <c r="E206" s="12"/>
    </row>
    <row r="207" spans="3:5" ht="12.75">
      <c r="C207" s="12"/>
      <c r="D207" s="12"/>
      <c r="E207" s="12"/>
    </row>
    <row r="208" spans="3:5" ht="12.75">
      <c r="C208" s="12"/>
      <c r="D208" s="12"/>
      <c r="E208" s="12"/>
    </row>
    <row r="209" spans="3:5" ht="12.75">
      <c r="C209" s="12"/>
      <c r="D209" s="12"/>
      <c r="E209" s="12"/>
    </row>
    <row r="210" spans="3:5" ht="12.75">
      <c r="C210" s="12"/>
      <c r="D210" s="12"/>
      <c r="E210" s="12"/>
    </row>
    <row r="211" spans="3:5" ht="12.75">
      <c r="C211" s="12"/>
      <c r="D211" s="12"/>
      <c r="E211" s="12"/>
    </row>
    <row r="212" spans="3:5" ht="12.75">
      <c r="C212" s="12"/>
      <c r="D212" s="12"/>
      <c r="E212" s="12"/>
    </row>
    <row r="213" spans="3:5" ht="12.75">
      <c r="C213" s="12"/>
      <c r="D213" s="12"/>
      <c r="E213" s="12"/>
    </row>
  </sheetData>
  <sheetProtection/>
  <mergeCells count="10">
    <mergeCell ref="A15:A16"/>
    <mergeCell ref="B15:B16"/>
    <mergeCell ref="C15:E15"/>
    <mergeCell ref="A13:E13"/>
    <mergeCell ref="C5:E5"/>
    <mergeCell ref="B7:E7"/>
    <mergeCell ref="B8:E8"/>
    <mergeCell ref="B10:E10"/>
    <mergeCell ref="B11:E11"/>
    <mergeCell ref="B9:E9"/>
  </mergeCells>
  <printOptions/>
  <pageMargins left="0.6299212598425197" right="0.35433070866141736" top="0.2362204724409449" bottom="0.2362204724409449" header="0.2362204724409449" footer="0.31496062992125984"/>
  <pageSetup fitToHeight="2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2021-12-28T13:42:58Z</dcterms:modified>
  <cp:category/>
  <cp:version/>
  <cp:contentType/>
  <cp:contentStatus/>
</cp:coreProperties>
</file>