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18195" windowHeight="7875"/>
  </bookViews>
  <sheets>
    <sheet name="Лист1 (2)" sheetId="4" r:id="rId1"/>
    <sheet name="Лист1" sheetId="1" r:id="rId2"/>
  </sheets>
  <calcPr calcId="145621"/>
</workbook>
</file>

<file path=xl/calcChain.xml><?xml version="1.0" encoding="utf-8"?>
<calcChain xmlns="http://schemas.openxmlformats.org/spreadsheetml/2006/main">
  <c r="H14" i="4" l="1"/>
  <c r="H21" i="4"/>
  <c r="H20" i="4"/>
  <c r="H19" i="4"/>
  <c r="H18" i="4"/>
  <c r="I18" i="4" l="1"/>
  <c r="I13" i="4" s="1"/>
  <c r="J18" i="4"/>
  <c r="K18" i="4"/>
  <c r="L18" i="4"/>
  <c r="I19" i="4"/>
  <c r="J19" i="4"/>
  <c r="K19" i="4"/>
  <c r="K14" i="4" s="1"/>
  <c r="L19" i="4"/>
  <c r="I21" i="4"/>
  <c r="J21" i="4"/>
  <c r="K21" i="4"/>
  <c r="L21" i="4"/>
  <c r="I20" i="4"/>
  <c r="J20" i="4"/>
  <c r="K20" i="4"/>
  <c r="L20" i="4"/>
  <c r="G20" i="4"/>
  <c r="G18" i="4"/>
  <c r="G13" i="4" s="1"/>
  <c r="G12" i="4" s="1"/>
  <c r="L44" i="4"/>
  <c r="K44" i="4"/>
  <c r="J44" i="4"/>
  <c r="I44" i="4"/>
  <c r="H44" i="4"/>
  <c r="G44" i="4"/>
  <c r="L40" i="4"/>
  <c r="K40" i="4"/>
  <c r="J40" i="4"/>
  <c r="I40" i="4"/>
  <c r="H40" i="4"/>
  <c r="G40" i="4"/>
  <c r="L36" i="4"/>
  <c r="K36" i="4"/>
  <c r="J36" i="4"/>
  <c r="I36" i="4"/>
  <c r="H36" i="4"/>
  <c r="G36" i="4"/>
  <c r="L35" i="4"/>
  <c r="K35" i="4"/>
  <c r="J35" i="4"/>
  <c r="I35" i="4"/>
  <c r="H35" i="4"/>
  <c r="G35" i="4"/>
  <c r="L34" i="4"/>
  <c r="L14" i="4" s="1"/>
  <c r="K34" i="4"/>
  <c r="J34" i="4"/>
  <c r="J14" i="4" s="1"/>
  <c r="I34" i="4"/>
  <c r="H34" i="4"/>
  <c r="G34" i="4"/>
  <c r="L33" i="4"/>
  <c r="K33" i="4"/>
  <c r="J33" i="4"/>
  <c r="I33" i="4"/>
  <c r="I32" i="4" s="1"/>
  <c r="H33" i="4"/>
  <c r="H13" i="4" s="1"/>
  <c r="G33" i="4"/>
  <c r="L32" i="4"/>
  <c r="K32" i="4"/>
  <c r="J32" i="4"/>
  <c r="G32" i="4"/>
  <c r="L27" i="4"/>
  <c r="K27" i="4"/>
  <c r="J27" i="4"/>
  <c r="I27" i="4"/>
  <c r="H27" i="4"/>
  <c r="G27" i="4"/>
  <c r="L22" i="4"/>
  <c r="K22" i="4"/>
  <c r="J22" i="4"/>
  <c r="I22" i="4"/>
  <c r="H22" i="4"/>
  <c r="G22" i="4"/>
  <c r="L15" i="4"/>
  <c r="J15" i="4"/>
  <c r="I17" i="4"/>
  <c r="L13" i="4"/>
  <c r="J13" i="4"/>
  <c r="K17" i="4"/>
  <c r="G17" i="4"/>
  <c r="K15" i="4"/>
  <c r="I15" i="4"/>
  <c r="G15" i="4"/>
  <c r="I14" i="4"/>
  <c r="G14" i="4"/>
  <c r="K13" i="4"/>
  <c r="G17" i="1"/>
  <c r="F17" i="1"/>
  <c r="G20" i="1"/>
  <c r="H20" i="1"/>
  <c r="I20" i="1"/>
  <c r="J20" i="1"/>
  <c r="K20" i="1"/>
  <c r="F20" i="1"/>
  <c r="G21" i="1"/>
  <c r="H21" i="1"/>
  <c r="I21" i="1"/>
  <c r="J21" i="1"/>
  <c r="K21" i="1"/>
  <c r="G19" i="1"/>
  <c r="H19" i="1"/>
  <c r="I19" i="1"/>
  <c r="J19" i="1"/>
  <c r="K19" i="1"/>
  <c r="G18" i="1"/>
  <c r="H18" i="1"/>
  <c r="H17" i="1" s="1"/>
  <c r="I18" i="1"/>
  <c r="I17" i="1" s="1"/>
  <c r="J18" i="1"/>
  <c r="J17" i="1" s="1"/>
  <c r="K18" i="1"/>
  <c r="K17" i="1" s="1"/>
  <c r="F18" i="1"/>
  <c r="H32" i="4" l="1"/>
  <c r="H15" i="4"/>
  <c r="H12" i="4" s="1"/>
  <c r="K12" i="4"/>
  <c r="I12" i="4"/>
  <c r="J12" i="4"/>
  <c r="L12" i="4"/>
  <c r="J17" i="4"/>
  <c r="L17" i="4"/>
  <c r="H17" i="4"/>
  <c r="K22" i="1"/>
  <c r="J22" i="1"/>
  <c r="I22" i="1"/>
  <c r="H22" i="1"/>
  <c r="G22" i="1"/>
  <c r="F22" i="1"/>
  <c r="G38" i="1" l="1"/>
  <c r="H38" i="1"/>
  <c r="I38" i="1"/>
  <c r="J38" i="1"/>
  <c r="K38" i="1"/>
  <c r="F38" i="1"/>
  <c r="G39" i="1"/>
  <c r="H39" i="1"/>
  <c r="I39" i="1"/>
  <c r="J39" i="1"/>
  <c r="K39" i="1"/>
  <c r="F39" i="1"/>
  <c r="F40" i="1"/>
  <c r="G41" i="1"/>
  <c r="H41" i="1"/>
  <c r="I41" i="1"/>
  <c r="J41" i="1"/>
  <c r="K41" i="1"/>
  <c r="F41" i="1"/>
  <c r="G49" i="1"/>
  <c r="H49" i="1"/>
  <c r="I49" i="1"/>
  <c r="J49" i="1"/>
  <c r="K49" i="1"/>
  <c r="F49" i="1"/>
  <c r="G45" i="1"/>
  <c r="H45" i="1"/>
  <c r="I45" i="1"/>
  <c r="J45" i="1"/>
  <c r="K45" i="1"/>
  <c r="F45" i="1"/>
  <c r="F27" i="1"/>
  <c r="H27" i="1"/>
  <c r="I27" i="1"/>
  <c r="J27" i="1"/>
  <c r="K27" i="1"/>
  <c r="G27" i="1"/>
  <c r="G40" i="1" l="1"/>
  <c r="F15" i="1" l="1"/>
  <c r="F14" i="1"/>
  <c r="F13" i="1"/>
  <c r="F37" i="1" l="1"/>
  <c r="F12" i="1"/>
  <c r="H40" i="1"/>
  <c r="H15" i="1" s="1"/>
  <c r="I40" i="1"/>
  <c r="I15" i="1" s="1"/>
  <c r="J40" i="1"/>
  <c r="J15" i="1" s="1"/>
  <c r="K40" i="1"/>
  <c r="K15" i="1" s="1"/>
  <c r="H14" i="1"/>
  <c r="I14" i="1"/>
  <c r="J14" i="1"/>
  <c r="K14" i="1"/>
  <c r="G15" i="1"/>
  <c r="H32" i="1"/>
  <c r="I32" i="1"/>
  <c r="J32" i="1"/>
  <c r="K32" i="1"/>
  <c r="G13" i="1"/>
  <c r="G32" i="1"/>
  <c r="H37" i="1" l="1"/>
  <c r="G14" i="1"/>
  <c r="G12" i="1" s="1"/>
  <c r="I13" i="1"/>
  <c r="I12" i="1" s="1"/>
  <c r="H13" i="1"/>
  <c r="H12" i="1" s="1"/>
  <c r="J37" i="1"/>
  <c r="I37" i="1"/>
  <c r="K37" i="1"/>
  <c r="G37" i="1"/>
  <c r="K13" i="1" l="1"/>
  <c r="K12" i="1" s="1"/>
  <c r="J13" i="1"/>
  <c r="J12" i="1" s="1"/>
</calcChain>
</file>

<file path=xl/sharedStrings.xml><?xml version="1.0" encoding="utf-8"?>
<sst xmlns="http://schemas.openxmlformats.org/spreadsheetml/2006/main" count="153" uniqueCount="50">
  <si>
    <t>Статус</t>
  </si>
  <si>
    <t>Наименование ведомственной целевой программы, основного мероприятия</t>
  </si>
  <si>
    <t>Ответственный исполнитель, соисполнитель, участник</t>
  </si>
  <si>
    <t>Целевой показатель</t>
  </si>
  <si>
    <t>Источник финансового обеспечения</t>
  </si>
  <si>
    <t>2021 год</t>
  </si>
  <si>
    <t>2022 год</t>
  </si>
  <si>
    <t>2023 год</t>
  </si>
  <si>
    <t>2024 год</t>
  </si>
  <si>
    <t>2025 год</t>
  </si>
  <si>
    <t>Программа</t>
  </si>
  <si>
    <t xml:space="preserve">Развитие сети автомобильных дорог общего пользования местного значения на территории Никольского муниципального района  на период 2020-2025 годов </t>
  </si>
  <si>
    <t>Администрация Никольского муниципального района, администрация МО город Никольск, администрации сельских поселений района</t>
  </si>
  <si>
    <t>всего, в том числе</t>
  </si>
  <si>
    <t>собственные доходы районного бюджета , из них:</t>
  </si>
  <si>
    <t>субвенции и субсидии из областного бюджета за счет собственных средств областного бюджета</t>
  </si>
  <si>
    <t>софинансирование из бюджетов поселений</t>
  </si>
  <si>
    <t>прочие межбюджетные трансферты из бюджетов поселений на увеличение бюджетных ассигнований Дорожного фонда</t>
  </si>
  <si>
    <t>Основное мероприятие 1</t>
  </si>
  <si>
    <t>Cодержание муниципальных дорог и искусственных сооружений:</t>
  </si>
  <si>
    <t>Администрация Никольского муниципального района, администрации сельских поселений района</t>
  </si>
  <si>
    <t xml:space="preserve">собственные доходы районного бюджета </t>
  </si>
  <si>
    <t>Администрация Никольского муниципального района</t>
  </si>
  <si>
    <t>Основное мероприятие 2</t>
  </si>
  <si>
    <t>Ремонт муниципальных дорог и искусственных сооружений:</t>
  </si>
  <si>
    <t>Администрация Никольского муниципального района, МО город Никольск, администрации с/п</t>
  </si>
  <si>
    <t>собственные доходы районного бюджета, из них:</t>
  </si>
  <si>
    <t xml:space="preserve"> - ремонт муниципальных автомобильных дорог и мостов</t>
  </si>
  <si>
    <t>собственные доходы районного бюджета</t>
  </si>
  <si>
    <t xml:space="preserve"> - ремонт муниципальных автомобильных дорог и мостов сельских поселений</t>
  </si>
  <si>
    <t>Администрация Никольского муниципального района, администрации с/п</t>
  </si>
  <si>
    <t xml:space="preserve"> - ремонт автомобильных дорог улично-дорожной сети МО город Никольск</t>
  </si>
  <si>
    <t>Администрация Никольского муниципального района, администрация МО город Никольск</t>
  </si>
  <si>
    <t xml:space="preserve">Приложение 1 к постановлению администрации </t>
  </si>
  <si>
    <t>Никольского муниципального района</t>
  </si>
  <si>
    <t>№ ______ от _________________ года</t>
  </si>
  <si>
    <t>"Приложение 3 к муниципальной программе"</t>
  </si>
  <si>
    <t xml:space="preserve">Финансовое обеспечение </t>
  </si>
  <si>
    <t xml:space="preserve">реализации муниципальной программы за счет средств районного бюджета </t>
  </si>
  <si>
    <t>Расходы (тыс.руб.)</t>
  </si>
  <si>
    <t>2020 год</t>
  </si>
  <si>
    <t>Администрация Никольского муниципального района, администрации городской и сельских поселений района</t>
  </si>
  <si>
    <t xml:space="preserve"> - содержание муниципальных дорог и искусственных сооружений вне границ населенных пунктов:</t>
  </si>
  <si>
    <t xml:space="preserve"> - содержание муниципальных дорог и искусственных сооружений в границах населенных пунктов:</t>
  </si>
  <si>
    <t xml:space="preserve"> - содержание муниципальных дорог и искусственных сооружений</t>
  </si>
  <si>
    <t xml:space="preserve"> - содержание муниципальных дорог и искусственных сооружений вне границ населенных пунктов</t>
  </si>
  <si>
    <t xml:space="preserve"> - содержание муниципальных дорог и искусственных сооружений в границах населенных пунктов</t>
  </si>
  <si>
    <t>субвенции и субсидии из федерального и областного бюджетов за счет собственных средств областного бюджета</t>
  </si>
  <si>
    <t>(Приложение 3 к муниципальной программе)</t>
  </si>
  <si>
    <t>№ 736 от 08.08.2022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</si>
</sst>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0" borderId="0" xfId="0" applyFont="1"/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0" fillId="0" borderId="0" xfId="0" applyFill="1"/>
    <xf numFmtId="164" fontId="3" fillId="0" borderId="6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justify" vertical="center" wrapText="1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1" fillId="4" borderId="6" xfId="0" applyNumberFormat="1" applyFont="1" applyFill="1" applyBorder="1" applyAlignment="1">
      <alignment horizontal="center" vertical="center"/>
    </xf>
    <xf numFmtId="0" fontId="0" fillId="4" borderId="0" xfId="0" applyFill="1"/>
    <xf numFmtId="164" fontId="3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top" wrapText="1"/>
    </xf>
    <xf numFmtId="164" fontId="3" fillId="4" borderId="1" xfId="0" applyNumberFormat="1" applyFont="1" applyFill="1" applyBorder="1" applyAlignment="1">
      <alignment horizontal="center" vertical="center"/>
    </xf>
    <xf numFmtId="164" fontId="0" fillId="4" borderId="0" xfId="0" applyNumberFormat="1" applyFill="1"/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"/>
  <sheetViews>
    <sheetView tabSelected="1" zoomScale="70" zoomScaleNormal="70" workbookViewId="0">
      <selection activeCell="J3" sqref="J3:L3"/>
    </sheetView>
  </sheetViews>
  <sheetFormatPr defaultRowHeight="15" x14ac:dyDescent="0.25"/>
  <cols>
    <col min="2" max="2" width="18.7109375" customWidth="1"/>
    <col min="3" max="3" width="23.140625" customWidth="1"/>
    <col min="4" max="4" width="25.7109375" customWidth="1"/>
    <col min="5" max="5" width="14.7109375" customWidth="1"/>
    <col min="6" max="6" width="31.28515625" style="56" customWidth="1"/>
    <col min="7" max="7" width="18.42578125" style="19" customWidth="1"/>
    <col min="8" max="8" width="16" style="44" customWidth="1"/>
    <col min="9" max="9" width="17" style="44" customWidth="1"/>
    <col min="10" max="10" width="16.7109375" customWidth="1"/>
    <col min="11" max="12" width="16.28515625" customWidth="1"/>
    <col min="14" max="14" width="14.5703125" style="17" customWidth="1"/>
  </cols>
  <sheetData>
    <row r="1" spans="2:14" x14ac:dyDescent="0.25">
      <c r="J1" s="68" t="s">
        <v>33</v>
      </c>
      <c r="K1" s="68"/>
      <c r="L1" s="68"/>
    </row>
    <row r="2" spans="2:14" x14ac:dyDescent="0.25">
      <c r="J2" s="68" t="s">
        <v>34</v>
      </c>
      <c r="K2" s="68"/>
      <c r="L2" s="68"/>
    </row>
    <row r="3" spans="2:14" x14ac:dyDescent="0.25">
      <c r="J3" s="68" t="s">
        <v>49</v>
      </c>
      <c r="K3" s="68"/>
      <c r="L3" s="68"/>
    </row>
    <row r="4" spans="2:14" x14ac:dyDescent="0.25">
      <c r="J4" s="68" t="s">
        <v>48</v>
      </c>
      <c r="K4" s="68"/>
      <c r="L4" s="68"/>
    </row>
    <row r="5" spans="2:14" ht="39" customHeight="1" x14ac:dyDescent="0.25"/>
    <row r="6" spans="2:14" ht="18.75" x14ac:dyDescent="0.3">
      <c r="D6" s="3"/>
      <c r="E6" s="69" t="s">
        <v>37</v>
      </c>
      <c r="F6" s="69"/>
      <c r="G6" s="69"/>
      <c r="H6" s="69"/>
      <c r="I6" s="69"/>
      <c r="J6" s="3"/>
    </row>
    <row r="7" spans="2:14" ht="18.75" x14ac:dyDescent="0.3">
      <c r="D7" s="69" t="s">
        <v>38</v>
      </c>
      <c r="E7" s="69"/>
      <c r="F7" s="69"/>
      <c r="G7" s="69"/>
      <c r="H7" s="69"/>
      <c r="I7" s="69"/>
      <c r="J7" s="69"/>
    </row>
    <row r="9" spans="2:14" ht="60.75" customHeight="1" x14ac:dyDescent="0.25">
      <c r="B9" s="70" t="s">
        <v>0</v>
      </c>
      <c r="C9" s="70" t="s">
        <v>1</v>
      </c>
      <c r="D9" s="70" t="s">
        <v>2</v>
      </c>
      <c r="E9" s="70" t="s">
        <v>3</v>
      </c>
      <c r="F9" s="71" t="s">
        <v>4</v>
      </c>
      <c r="G9" s="67" t="s">
        <v>39</v>
      </c>
      <c r="H9" s="67"/>
      <c r="I9" s="67"/>
      <c r="J9" s="67"/>
      <c r="K9" s="67"/>
      <c r="L9" s="67"/>
    </row>
    <row r="10" spans="2:14" ht="30" customHeight="1" x14ac:dyDescent="0.25">
      <c r="B10" s="70"/>
      <c r="C10" s="70"/>
      <c r="D10" s="70"/>
      <c r="E10" s="70"/>
      <c r="F10" s="72"/>
      <c r="G10" s="15" t="s">
        <v>40</v>
      </c>
      <c r="H10" s="52" t="s">
        <v>5</v>
      </c>
      <c r="I10" s="52" t="s">
        <v>6</v>
      </c>
      <c r="J10" s="15" t="s">
        <v>7</v>
      </c>
      <c r="K10" s="15" t="s">
        <v>8</v>
      </c>
      <c r="L10" s="15" t="s">
        <v>9</v>
      </c>
    </row>
    <row r="11" spans="2:14" x14ac:dyDescent="0.25">
      <c r="B11" s="1">
        <v>1</v>
      </c>
      <c r="C11" s="1">
        <v>2</v>
      </c>
      <c r="D11" s="1">
        <v>3</v>
      </c>
      <c r="E11" s="1">
        <v>4</v>
      </c>
      <c r="F11" s="1">
        <v>5</v>
      </c>
      <c r="G11" s="29">
        <v>6</v>
      </c>
      <c r="H11" s="53">
        <v>7</v>
      </c>
      <c r="I11" s="53">
        <v>8</v>
      </c>
      <c r="J11" s="16">
        <v>9</v>
      </c>
      <c r="K11" s="16">
        <v>10</v>
      </c>
      <c r="L11" s="16">
        <v>11</v>
      </c>
    </row>
    <row r="12" spans="2:14" ht="21.75" customHeight="1" x14ac:dyDescent="0.25">
      <c r="B12" s="73" t="s">
        <v>10</v>
      </c>
      <c r="C12" s="73" t="s">
        <v>11</v>
      </c>
      <c r="D12" s="74" t="s">
        <v>12</v>
      </c>
      <c r="E12" s="77">
        <v>1.2</v>
      </c>
      <c r="F12" s="57" t="s">
        <v>13</v>
      </c>
      <c r="G12" s="4">
        <f>G13+G14+G15+G16</f>
        <v>24512.699999999997</v>
      </c>
      <c r="H12" s="45">
        <f t="shared" ref="H12:L12" si="0">H13+H14+H15+H16</f>
        <v>107185.90000000001</v>
      </c>
      <c r="I12" s="45">
        <f t="shared" si="0"/>
        <v>45566.8</v>
      </c>
      <c r="J12" s="4">
        <f t="shared" si="0"/>
        <v>27153.800000000003</v>
      </c>
      <c r="K12" s="4">
        <f t="shared" si="0"/>
        <v>27723.800000000003</v>
      </c>
      <c r="L12" s="4">
        <f t="shared" si="0"/>
        <v>27723.800000000003</v>
      </c>
      <c r="M12" s="42"/>
      <c r="N12" s="18"/>
    </row>
    <row r="13" spans="2:14" ht="30" x14ac:dyDescent="0.25">
      <c r="B13" s="73"/>
      <c r="C13" s="73"/>
      <c r="D13" s="75"/>
      <c r="E13" s="77"/>
      <c r="F13" s="57" t="s">
        <v>14</v>
      </c>
      <c r="G13" s="33">
        <f t="shared" ref="G13:L14" si="1">G18+G33</f>
        <v>13758.5</v>
      </c>
      <c r="H13" s="61">
        <f t="shared" si="1"/>
        <v>13132.2</v>
      </c>
      <c r="I13" s="61">
        <f t="shared" si="1"/>
        <v>15439.4</v>
      </c>
      <c r="J13" s="33">
        <f t="shared" si="1"/>
        <v>14689</v>
      </c>
      <c r="K13" s="33">
        <f t="shared" si="1"/>
        <v>15259</v>
      </c>
      <c r="L13" s="33">
        <f t="shared" si="1"/>
        <v>15259</v>
      </c>
      <c r="M13" s="42"/>
      <c r="N13" s="18"/>
    </row>
    <row r="14" spans="2:14" ht="61.5" customHeight="1" x14ac:dyDescent="0.25">
      <c r="B14" s="73"/>
      <c r="C14" s="73"/>
      <c r="D14" s="75"/>
      <c r="E14" s="77"/>
      <c r="F14" s="57" t="s">
        <v>47</v>
      </c>
      <c r="G14" s="62">
        <f t="shared" si="1"/>
        <v>9928.6</v>
      </c>
      <c r="H14" s="63">
        <f t="shared" si="1"/>
        <v>92843.400000000009</v>
      </c>
      <c r="I14" s="63">
        <f t="shared" si="1"/>
        <v>29801.9</v>
      </c>
      <c r="J14" s="62">
        <f t="shared" si="1"/>
        <v>12141.4</v>
      </c>
      <c r="K14" s="62">
        <f t="shared" si="1"/>
        <v>12141.4</v>
      </c>
      <c r="L14" s="62">
        <f t="shared" si="1"/>
        <v>12141.4</v>
      </c>
      <c r="M14" s="42"/>
      <c r="N14" s="18"/>
    </row>
    <row r="15" spans="2:14" ht="30" x14ac:dyDescent="0.25">
      <c r="B15" s="73"/>
      <c r="C15" s="73"/>
      <c r="D15" s="75"/>
      <c r="E15" s="77"/>
      <c r="F15" s="57" t="s">
        <v>16</v>
      </c>
      <c r="G15" s="62">
        <f t="shared" ref="G15:L15" si="2">G21+G35</f>
        <v>825.6</v>
      </c>
      <c r="H15" s="65">
        <f t="shared" si="2"/>
        <v>1210.3</v>
      </c>
      <c r="I15" s="63">
        <f t="shared" si="2"/>
        <v>325.5</v>
      </c>
      <c r="J15" s="62">
        <f t="shared" si="2"/>
        <v>323.39999999999998</v>
      </c>
      <c r="K15" s="62">
        <f t="shared" si="2"/>
        <v>323.39999999999998</v>
      </c>
      <c r="L15" s="62">
        <f t="shared" si="2"/>
        <v>323.39999999999998</v>
      </c>
      <c r="M15" s="42"/>
      <c r="N15" s="18"/>
    </row>
    <row r="16" spans="2:14" ht="74.25" customHeight="1" x14ac:dyDescent="0.25">
      <c r="B16" s="73"/>
      <c r="C16" s="73"/>
      <c r="D16" s="76"/>
      <c r="E16" s="77"/>
      <c r="F16" s="57" t="s">
        <v>17</v>
      </c>
      <c r="G16" s="62">
        <v>0</v>
      </c>
      <c r="H16" s="63">
        <v>0</v>
      </c>
      <c r="I16" s="63">
        <v>0</v>
      </c>
      <c r="J16" s="62">
        <v>0</v>
      </c>
      <c r="K16" s="62">
        <v>0</v>
      </c>
      <c r="L16" s="62">
        <v>0</v>
      </c>
      <c r="N16" s="18"/>
    </row>
    <row r="17" spans="2:15" ht="28.5" customHeight="1" x14ac:dyDescent="0.25">
      <c r="B17" s="80" t="s">
        <v>18</v>
      </c>
      <c r="C17" s="78" t="s">
        <v>19</v>
      </c>
      <c r="D17" s="78" t="s">
        <v>41</v>
      </c>
      <c r="E17" s="79">
        <v>1.2</v>
      </c>
      <c r="F17" s="58" t="s">
        <v>13</v>
      </c>
      <c r="G17" s="9">
        <f>G18+G19+G20+G21</f>
        <v>7823.7</v>
      </c>
      <c r="H17" s="48">
        <f t="shared" ref="H17:L17" si="3">H18+H19+H20+H21</f>
        <v>10235.800000000001</v>
      </c>
      <c r="I17" s="48">
        <f t="shared" si="3"/>
        <v>9887.7999999999993</v>
      </c>
      <c r="J17" s="9">
        <f t="shared" si="3"/>
        <v>8821</v>
      </c>
      <c r="K17" s="9">
        <f t="shared" si="3"/>
        <v>9321</v>
      </c>
      <c r="L17" s="9">
        <f t="shared" si="3"/>
        <v>9321</v>
      </c>
    </row>
    <row r="18" spans="2:15" ht="30" x14ac:dyDescent="0.25">
      <c r="B18" s="81"/>
      <c r="C18" s="78"/>
      <c r="D18" s="78"/>
      <c r="E18" s="79"/>
      <c r="F18" s="58" t="s">
        <v>21</v>
      </c>
      <c r="G18" s="6">
        <f>G23+G28</f>
        <v>7809.8</v>
      </c>
      <c r="H18" s="54">
        <f t="shared" ref="H18:L18" si="4">H23+H28</f>
        <v>8607.7000000000007</v>
      </c>
      <c r="I18" s="54">
        <f t="shared" si="4"/>
        <v>9887.7999999999993</v>
      </c>
      <c r="J18" s="6">
        <f t="shared" si="4"/>
        <v>8821</v>
      </c>
      <c r="K18" s="6">
        <f t="shared" si="4"/>
        <v>9321</v>
      </c>
      <c r="L18" s="6">
        <f t="shared" si="4"/>
        <v>9321</v>
      </c>
    </row>
    <row r="19" spans="2:15" ht="65.25" customHeight="1" x14ac:dyDescent="0.25">
      <c r="B19" s="81"/>
      <c r="C19" s="78"/>
      <c r="D19" s="78"/>
      <c r="E19" s="79"/>
      <c r="F19" s="58" t="s">
        <v>47</v>
      </c>
      <c r="G19" s="6">
        <v>13.5</v>
      </c>
      <c r="H19" s="54">
        <f t="shared" ref="H19:L19" si="5">H24+H29</f>
        <v>1544.1</v>
      </c>
      <c r="I19" s="54">
        <f t="shared" si="5"/>
        <v>0</v>
      </c>
      <c r="J19" s="6">
        <f t="shared" si="5"/>
        <v>0</v>
      </c>
      <c r="K19" s="6">
        <f t="shared" si="5"/>
        <v>0</v>
      </c>
      <c r="L19" s="6">
        <f t="shared" si="5"/>
        <v>0</v>
      </c>
    </row>
    <row r="20" spans="2:15" ht="75.75" customHeight="1" x14ac:dyDescent="0.25">
      <c r="B20" s="81"/>
      <c r="C20" s="78"/>
      <c r="D20" s="78"/>
      <c r="E20" s="79"/>
      <c r="F20" s="58" t="s">
        <v>17</v>
      </c>
      <c r="G20" s="6">
        <f>G25+G30</f>
        <v>0</v>
      </c>
      <c r="H20" s="54">
        <f t="shared" ref="H20:L20" si="6">H25+H30</f>
        <v>0</v>
      </c>
      <c r="I20" s="54">
        <f t="shared" si="6"/>
        <v>0</v>
      </c>
      <c r="J20" s="6">
        <f t="shared" si="6"/>
        <v>0</v>
      </c>
      <c r="K20" s="6">
        <f t="shared" si="6"/>
        <v>0</v>
      </c>
      <c r="L20" s="6">
        <f t="shared" si="6"/>
        <v>0</v>
      </c>
    </row>
    <row r="21" spans="2:15" ht="30" x14ac:dyDescent="0.25">
      <c r="B21" s="81"/>
      <c r="C21" s="78"/>
      <c r="D21" s="78"/>
      <c r="E21" s="79"/>
      <c r="F21" s="58" t="s">
        <v>16</v>
      </c>
      <c r="G21" s="6">
        <v>0.4</v>
      </c>
      <c r="H21" s="54">
        <f t="shared" ref="H21:L21" si="7">H26+H31</f>
        <v>84</v>
      </c>
      <c r="I21" s="54">
        <f t="shared" si="7"/>
        <v>0</v>
      </c>
      <c r="J21" s="6">
        <f t="shared" si="7"/>
        <v>0</v>
      </c>
      <c r="K21" s="6">
        <f t="shared" si="7"/>
        <v>0</v>
      </c>
      <c r="L21" s="6">
        <f t="shared" si="7"/>
        <v>0</v>
      </c>
    </row>
    <row r="22" spans="2:15" ht="22.5" customHeight="1" x14ac:dyDescent="0.25">
      <c r="B22" s="81"/>
      <c r="C22" s="83" t="s">
        <v>45</v>
      </c>
      <c r="D22" s="80" t="s">
        <v>20</v>
      </c>
      <c r="E22" s="86">
        <v>1.2</v>
      </c>
      <c r="F22" s="58" t="s">
        <v>13</v>
      </c>
      <c r="G22" s="21">
        <f>G23+G24+G26</f>
        <v>2089.8000000000002</v>
      </c>
      <c r="H22" s="50">
        <f t="shared" ref="H22:L22" si="8">H23+H24+H26</f>
        <v>3197.3</v>
      </c>
      <c r="I22" s="55">
        <f t="shared" si="8"/>
        <v>4066.8</v>
      </c>
      <c r="J22" s="21">
        <f t="shared" si="8"/>
        <v>3000</v>
      </c>
      <c r="K22" s="21">
        <f t="shared" si="8"/>
        <v>3500</v>
      </c>
      <c r="L22" s="21">
        <f t="shared" si="8"/>
        <v>3500</v>
      </c>
    </row>
    <row r="23" spans="2:15" ht="30" x14ac:dyDescent="0.25">
      <c r="B23" s="81"/>
      <c r="C23" s="84"/>
      <c r="D23" s="81"/>
      <c r="E23" s="87"/>
      <c r="F23" s="58" t="s">
        <v>21</v>
      </c>
      <c r="G23" s="21">
        <v>2089.8000000000002</v>
      </c>
      <c r="H23" s="43">
        <v>2896.9</v>
      </c>
      <c r="I23" s="46">
        <v>4066.8</v>
      </c>
      <c r="J23" s="7">
        <v>3000</v>
      </c>
      <c r="K23" s="7">
        <v>3500</v>
      </c>
      <c r="L23" s="7">
        <v>3500</v>
      </c>
      <c r="M23" s="42"/>
      <c r="O23" s="40"/>
    </row>
    <row r="24" spans="2:15" ht="66.75" customHeight="1" x14ac:dyDescent="0.25">
      <c r="B24" s="81"/>
      <c r="C24" s="84"/>
      <c r="D24" s="81"/>
      <c r="E24" s="87"/>
      <c r="F24" s="58" t="s">
        <v>47</v>
      </c>
      <c r="G24" s="9">
        <v>0</v>
      </c>
      <c r="H24" s="46">
        <v>300.39999999999998</v>
      </c>
      <c r="I24" s="54">
        <v>0</v>
      </c>
      <c r="J24" s="6">
        <v>0</v>
      </c>
      <c r="K24" s="6">
        <v>0</v>
      </c>
      <c r="L24" s="6">
        <v>0</v>
      </c>
      <c r="O24" s="41"/>
    </row>
    <row r="25" spans="2:15" ht="78.75" customHeight="1" x14ac:dyDescent="0.25">
      <c r="B25" s="81"/>
      <c r="C25" s="84"/>
      <c r="D25" s="81"/>
      <c r="E25" s="87"/>
      <c r="F25" s="58" t="s">
        <v>17</v>
      </c>
      <c r="G25" s="9">
        <v>0</v>
      </c>
      <c r="H25" s="47">
        <v>0</v>
      </c>
      <c r="I25" s="54">
        <v>0</v>
      </c>
      <c r="J25" s="6">
        <v>0</v>
      </c>
      <c r="K25" s="6">
        <v>0</v>
      </c>
      <c r="L25" s="6">
        <v>0</v>
      </c>
    </row>
    <row r="26" spans="2:15" ht="30" x14ac:dyDescent="0.25">
      <c r="B26" s="81"/>
      <c r="C26" s="85"/>
      <c r="D26" s="82"/>
      <c r="E26" s="88"/>
      <c r="F26" s="58" t="s">
        <v>16</v>
      </c>
      <c r="G26" s="9">
        <v>0</v>
      </c>
      <c r="H26" s="47">
        <v>0</v>
      </c>
      <c r="I26" s="54">
        <v>0</v>
      </c>
      <c r="J26" s="6">
        <v>0</v>
      </c>
      <c r="K26" s="6">
        <v>0</v>
      </c>
      <c r="L26" s="6">
        <v>0</v>
      </c>
    </row>
    <row r="27" spans="2:15" s="19" customFormat="1" ht="24" customHeight="1" x14ac:dyDescent="0.25">
      <c r="B27" s="81"/>
      <c r="C27" s="80" t="s">
        <v>46</v>
      </c>
      <c r="D27" s="80" t="s">
        <v>12</v>
      </c>
      <c r="E27" s="86">
        <v>1.2</v>
      </c>
      <c r="F27" s="59" t="s">
        <v>13</v>
      </c>
      <c r="G27" s="22">
        <f>G28+G29+G31</f>
        <v>5720</v>
      </c>
      <c r="H27" s="50">
        <f>H28+H29+H31</f>
        <v>7038.5</v>
      </c>
      <c r="I27" s="50">
        <f t="shared" ref="I27:L27" si="9">I28+I29+I31</f>
        <v>5821</v>
      </c>
      <c r="J27" s="22">
        <f t="shared" si="9"/>
        <v>5821</v>
      </c>
      <c r="K27" s="22">
        <f t="shared" si="9"/>
        <v>5821</v>
      </c>
      <c r="L27" s="22">
        <f t="shared" si="9"/>
        <v>5821</v>
      </c>
      <c r="N27" s="28"/>
    </row>
    <row r="28" spans="2:15" ht="30" x14ac:dyDescent="0.25">
      <c r="B28" s="81"/>
      <c r="C28" s="81"/>
      <c r="D28" s="81"/>
      <c r="E28" s="87"/>
      <c r="F28" s="58" t="s">
        <v>21</v>
      </c>
      <c r="G28" s="21">
        <v>5720</v>
      </c>
      <c r="H28" s="43">
        <v>5710.8</v>
      </c>
      <c r="I28" s="46">
        <v>5821</v>
      </c>
      <c r="J28" s="7">
        <v>5821</v>
      </c>
      <c r="K28" s="7">
        <v>5821</v>
      </c>
      <c r="L28" s="7">
        <v>5821</v>
      </c>
    </row>
    <row r="29" spans="2:15" ht="60" customHeight="1" x14ac:dyDescent="0.25">
      <c r="B29" s="81"/>
      <c r="C29" s="81"/>
      <c r="D29" s="81"/>
      <c r="E29" s="87"/>
      <c r="F29" s="58" t="s">
        <v>15</v>
      </c>
      <c r="G29" s="21">
        <v>0</v>
      </c>
      <c r="H29" s="43">
        <v>1243.7</v>
      </c>
      <c r="I29" s="46">
        <v>0</v>
      </c>
      <c r="J29" s="7">
        <v>0</v>
      </c>
      <c r="K29" s="7">
        <v>0</v>
      </c>
      <c r="L29" s="7">
        <v>0</v>
      </c>
    </row>
    <row r="30" spans="2:15" ht="75" customHeight="1" x14ac:dyDescent="0.25">
      <c r="B30" s="81"/>
      <c r="C30" s="81"/>
      <c r="D30" s="81"/>
      <c r="E30" s="87"/>
      <c r="F30" s="58" t="s">
        <v>17</v>
      </c>
      <c r="G30" s="26">
        <v>0</v>
      </c>
      <c r="H30" s="43">
        <v>0</v>
      </c>
      <c r="I30" s="46">
        <v>0</v>
      </c>
      <c r="J30" s="7">
        <v>0</v>
      </c>
      <c r="K30" s="7">
        <v>0</v>
      </c>
      <c r="L30" s="7">
        <v>0</v>
      </c>
    </row>
    <row r="31" spans="2:15" ht="30" x14ac:dyDescent="0.25">
      <c r="B31" s="82"/>
      <c r="C31" s="82"/>
      <c r="D31" s="82"/>
      <c r="E31" s="88"/>
      <c r="F31" s="59" t="s">
        <v>16</v>
      </c>
      <c r="G31" s="26">
        <v>0</v>
      </c>
      <c r="H31" s="43">
        <v>84</v>
      </c>
      <c r="I31" s="46">
        <v>0</v>
      </c>
      <c r="J31" s="7">
        <v>0</v>
      </c>
      <c r="K31" s="7">
        <v>0</v>
      </c>
      <c r="L31" s="7">
        <v>0</v>
      </c>
    </row>
    <row r="32" spans="2:15" s="44" customFormat="1" ht="28.5" customHeight="1" x14ac:dyDescent="0.25">
      <c r="B32" s="80" t="s">
        <v>23</v>
      </c>
      <c r="C32" s="78" t="s">
        <v>24</v>
      </c>
      <c r="D32" s="78" t="s">
        <v>25</v>
      </c>
      <c r="E32" s="79">
        <v>1.2</v>
      </c>
      <c r="F32" s="64" t="s">
        <v>13</v>
      </c>
      <c r="G32" s="55">
        <f>G33+G34+G35</f>
        <v>16689</v>
      </c>
      <c r="H32" s="50">
        <f t="shared" ref="H32:L32" si="10">H33+H34+H35</f>
        <v>96950.1</v>
      </c>
      <c r="I32" s="55">
        <f t="shared" si="10"/>
        <v>35679</v>
      </c>
      <c r="J32" s="55">
        <f t="shared" si="10"/>
        <v>18332.800000000003</v>
      </c>
      <c r="K32" s="55">
        <f t="shared" si="10"/>
        <v>18402.800000000003</v>
      </c>
      <c r="L32" s="55">
        <f t="shared" si="10"/>
        <v>18402.800000000003</v>
      </c>
      <c r="N32" s="51"/>
    </row>
    <row r="33" spans="2:12" ht="30" x14ac:dyDescent="0.25">
      <c r="B33" s="81"/>
      <c r="C33" s="78"/>
      <c r="D33" s="78"/>
      <c r="E33" s="79"/>
      <c r="F33" s="58" t="s">
        <v>26</v>
      </c>
      <c r="G33" s="9">
        <f>G37+G41+G45</f>
        <v>5948.7</v>
      </c>
      <c r="H33" s="48">
        <f t="shared" ref="H33:L34" si="11">H37+H41+H45</f>
        <v>4524.5</v>
      </c>
      <c r="I33" s="48">
        <f t="shared" si="11"/>
        <v>5551.6</v>
      </c>
      <c r="J33" s="9">
        <f t="shared" si="11"/>
        <v>5868</v>
      </c>
      <c r="K33" s="9">
        <f t="shared" si="11"/>
        <v>5938</v>
      </c>
      <c r="L33" s="9">
        <f t="shared" si="11"/>
        <v>5938</v>
      </c>
    </row>
    <row r="34" spans="2:12" ht="66" customHeight="1" x14ac:dyDescent="0.25">
      <c r="B34" s="81"/>
      <c r="C34" s="78"/>
      <c r="D34" s="78"/>
      <c r="E34" s="79"/>
      <c r="F34" s="58" t="s">
        <v>47</v>
      </c>
      <c r="G34" s="9">
        <f>G38+G42+G46</f>
        <v>9915.1</v>
      </c>
      <c r="H34" s="48">
        <f t="shared" si="11"/>
        <v>91299.3</v>
      </c>
      <c r="I34" s="48">
        <f t="shared" si="11"/>
        <v>29801.9</v>
      </c>
      <c r="J34" s="9">
        <f t="shared" si="11"/>
        <v>12141.4</v>
      </c>
      <c r="K34" s="9">
        <f t="shared" si="11"/>
        <v>12141.4</v>
      </c>
      <c r="L34" s="9">
        <f t="shared" si="11"/>
        <v>12141.4</v>
      </c>
    </row>
    <row r="35" spans="2:12" ht="36.75" customHeight="1" x14ac:dyDescent="0.25">
      <c r="B35" s="81"/>
      <c r="C35" s="78"/>
      <c r="D35" s="78"/>
      <c r="E35" s="79"/>
      <c r="F35" s="58" t="s">
        <v>16</v>
      </c>
      <c r="G35" s="9">
        <f>G39+G43+G47</f>
        <v>825.2</v>
      </c>
      <c r="H35" s="49">
        <f>H39+H43+H47</f>
        <v>1126.3</v>
      </c>
      <c r="I35" s="48">
        <f>I39+I43+I47</f>
        <v>325.5</v>
      </c>
      <c r="J35" s="9">
        <f>J39+J43+J47</f>
        <v>323.39999999999998</v>
      </c>
      <c r="K35" s="9">
        <f>K39+K43+K47</f>
        <v>323.39999999999998</v>
      </c>
      <c r="L35" s="9">
        <f>L39+L43+L47</f>
        <v>323.39999999999998</v>
      </c>
    </row>
    <row r="36" spans="2:12" ht="24" customHeight="1" x14ac:dyDescent="0.25">
      <c r="B36" s="81"/>
      <c r="C36" s="89" t="s">
        <v>27</v>
      </c>
      <c r="D36" s="89" t="s">
        <v>22</v>
      </c>
      <c r="E36" s="90">
        <v>1.2</v>
      </c>
      <c r="F36" s="60" t="s">
        <v>13</v>
      </c>
      <c r="G36" s="9">
        <f>G37+G38+G39</f>
        <v>1258</v>
      </c>
      <c r="H36" s="48">
        <f t="shared" ref="H36:L36" si="12">H37+H38+H39</f>
        <v>877</v>
      </c>
      <c r="I36" s="48">
        <f t="shared" si="12"/>
        <v>2295.4</v>
      </c>
      <c r="J36" s="9">
        <f t="shared" si="12"/>
        <v>5815.9</v>
      </c>
      <c r="K36" s="9">
        <f t="shared" si="12"/>
        <v>5885.9</v>
      </c>
      <c r="L36" s="9">
        <f t="shared" si="12"/>
        <v>5885.9</v>
      </c>
    </row>
    <row r="37" spans="2:12" ht="30" x14ac:dyDescent="0.25">
      <c r="B37" s="81"/>
      <c r="C37" s="89"/>
      <c r="D37" s="89"/>
      <c r="E37" s="90"/>
      <c r="F37" s="60" t="s">
        <v>28</v>
      </c>
      <c r="G37" s="9">
        <v>1258</v>
      </c>
      <c r="H37" s="50">
        <v>877</v>
      </c>
      <c r="I37" s="55">
        <v>2295.4</v>
      </c>
      <c r="J37" s="7">
        <v>5815.9</v>
      </c>
      <c r="K37" s="7">
        <v>5885.9</v>
      </c>
      <c r="L37" s="7">
        <v>5885.9</v>
      </c>
    </row>
    <row r="38" spans="2:12" ht="60" x14ac:dyDescent="0.25">
      <c r="B38" s="81"/>
      <c r="C38" s="89"/>
      <c r="D38" s="89"/>
      <c r="E38" s="90"/>
      <c r="F38" s="60" t="s">
        <v>15</v>
      </c>
      <c r="G38" s="9">
        <v>0</v>
      </c>
      <c r="H38" s="50">
        <v>0</v>
      </c>
      <c r="I38" s="55">
        <v>0</v>
      </c>
      <c r="J38" s="7">
        <v>0</v>
      </c>
      <c r="K38" s="7">
        <v>0</v>
      </c>
      <c r="L38" s="7">
        <v>0</v>
      </c>
    </row>
    <row r="39" spans="2:12" ht="30" x14ac:dyDescent="0.25">
      <c r="B39" s="81"/>
      <c r="C39" s="89"/>
      <c r="D39" s="89"/>
      <c r="E39" s="90"/>
      <c r="F39" s="60" t="s">
        <v>16</v>
      </c>
      <c r="G39" s="9">
        <v>0</v>
      </c>
      <c r="H39" s="49">
        <v>0</v>
      </c>
      <c r="I39" s="54">
        <v>0</v>
      </c>
      <c r="J39" s="6">
        <v>0</v>
      </c>
      <c r="K39" s="6">
        <v>0</v>
      </c>
      <c r="L39" s="6">
        <v>0</v>
      </c>
    </row>
    <row r="40" spans="2:12" x14ac:dyDescent="0.25">
      <c r="B40" s="81"/>
      <c r="C40" s="89" t="s">
        <v>29</v>
      </c>
      <c r="D40" s="78" t="s">
        <v>30</v>
      </c>
      <c r="E40" s="90">
        <v>1.2</v>
      </c>
      <c r="F40" s="60" t="s">
        <v>13</v>
      </c>
      <c r="G40" s="21">
        <f>G41+G42+G43</f>
        <v>3901.7999999999997</v>
      </c>
      <c r="H40" s="55">
        <f t="shared" ref="H40:L40" si="13">H41+H42+H43</f>
        <v>3472.7</v>
      </c>
      <c r="I40" s="55">
        <f t="shared" si="13"/>
        <v>22602.100000000002</v>
      </c>
      <c r="J40" s="21">
        <f t="shared" si="13"/>
        <v>1737.5</v>
      </c>
      <c r="K40" s="21">
        <f t="shared" si="13"/>
        <v>1737.5</v>
      </c>
      <c r="L40" s="21">
        <f t="shared" si="13"/>
        <v>1737.5</v>
      </c>
    </row>
    <row r="41" spans="2:12" ht="30" x14ac:dyDescent="0.25">
      <c r="B41" s="81"/>
      <c r="C41" s="89"/>
      <c r="D41" s="78"/>
      <c r="E41" s="90"/>
      <c r="F41" s="60" t="s">
        <v>28</v>
      </c>
      <c r="G41" s="21">
        <v>2465.6999999999998</v>
      </c>
      <c r="H41" s="50">
        <v>1995.7</v>
      </c>
      <c r="I41" s="55">
        <v>3256.2</v>
      </c>
      <c r="J41" s="21">
        <v>52.1</v>
      </c>
      <c r="K41" s="21">
        <v>52.1</v>
      </c>
      <c r="L41" s="21">
        <v>52.1</v>
      </c>
    </row>
    <row r="42" spans="2:12" ht="61.5" customHeight="1" x14ac:dyDescent="0.25">
      <c r="B42" s="81"/>
      <c r="C42" s="89"/>
      <c r="D42" s="78"/>
      <c r="E42" s="90"/>
      <c r="F42" s="60" t="s">
        <v>15</v>
      </c>
      <c r="G42" s="21">
        <v>1436.1</v>
      </c>
      <c r="H42" s="50">
        <v>1477</v>
      </c>
      <c r="I42" s="55">
        <v>19345.900000000001</v>
      </c>
      <c r="J42" s="21">
        <v>1685.4</v>
      </c>
      <c r="K42" s="21">
        <v>1685.4</v>
      </c>
      <c r="L42" s="21">
        <v>1685.4</v>
      </c>
    </row>
    <row r="43" spans="2:12" ht="36.75" customHeight="1" x14ac:dyDescent="0.25">
      <c r="B43" s="81"/>
      <c r="C43" s="89"/>
      <c r="D43" s="78"/>
      <c r="E43" s="90"/>
      <c r="F43" s="60" t="s">
        <v>16</v>
      </c>
      <c r="G43" s="21">
        <v>0</v>
      </c>
      <c r="H43" s="50">
        <v>0</v>
      </c>
      <c r="I43" s="55">
        <v>0</v>
      </c>
      <c r="J43" s="21">
        <v>0</v>
      </c>
      <c r="K43" s="21">
        <v>0</v>
      </c>
      <c r="L43" s="21">
        <v>0</v>
      </c>
    </row>
    <row r="44" spans="2:12" ht="28.5" customHeight="1" x14ac:dyDescent="0.25">
      <c r="B44" s="81"/>
      <c r="C44" s="89" t="s">
        <v>31</v>
      </c>
      <c r="D44" s="89" t="s">
        <v>32</v>
      </c>
      <c r="E44" s="90">
        <v>1.2</v>
      </c>
      <c r="F44" s="60" t="s">
        <v>13</v>
      </c>
      <c r="G44" s="9">
        <f>G45+G46+G47</f>
        <v>11529.2</v>
      </c>
      <c r="H44" s="48">
        <f t="shared" ref="H44:L44" si="14">H45+H46+H47</f>
        <v>92600.400000000009</v>
      </c>
      <c r="I44" s="48">
        <f t="shared" si="14"/>
        <v>10781.5</v>
      </c>
      <c r="J44" s="9">
        <f t="shared" si="14"/>
        <v>10779.4</v>
      </c>
      <c r="K44" s="9">
        <f t="shared" si="14"/>
        <v>10779.4</v>
      </c>
      <c r="L44" s="9">
        <f t="shared" si="14"/>
        <v>10779.4</v>
      </c>
    </row>
    <row r="45" spans="2:12" ht="36.75" customHeight="1" x14ac:dyDescent="0.25">
      <c r="B45" s="81"/>
      <c r="C45" s="89"/>
      <c r="D45" s="89"/>
      <c r="E45" s="90"/>
      <c r="F45" s="60" t="s">
        <v>21</v>
      </c>
      <c r="G45" s="7">
        <v>2225</v>
      </c>
      <c r="H45" s="43">
        <v>1651.8</v>
      </c>
      <c r="I45" s="46">
        <v>0</v>
      </c>
      <c r="J45" s="7">
        <v>0</v>
      </c>
      <c r="K45" s="7">
        <v>0</v>
      </c>
      <c r="L45" s="7">
        <v>0</v>
      </c>
    </row>
    <row r="46" spans="2:12" ht="68.25" customHeight="1" x14ac:dyDescent="0.25">
      <c r="B46" s="81"/>
      <c r="C46" s="89"/>
      <c r="D46" s="89"/>
      <c r="E46" s="90"/>
      <c r="F46" s="60" t="s">
        <v>47</v>
      </c>
      <c r="G46" s="21">
        <v>8479</v>
      </c>
      <c r="H46" s="43">
        <v>89822.3</v>
      </c>
      <c r="I46" s="46">
        <v>10456</v>
      </c>
      <c r="J46" s="7">
        <v>10456</v>
      </c>
      <c r="K46" s="7">
        <v>10456</v>
      </c>
      <c r="L46" s="7">
        <v>10456</v>
      </c>
    </row>
    <row r="47" spans="2:12" ht="30" x14ac:dyDescent="0.25">
      <c r="B47" s="82"/>
      <c r="C47" s="89"/>
      <c r="D47" s="89"/>
      <c r="E47" s="90"/>
      <c r="F47" s="60" t="s">
        <v>16</v>
      </c>
      <c r="G47" s="21">
        <v>825.2</v>
      </c>
      <c r="H47" s="43">
        <v>1126.3</v>
      </c>
      <c r="I47" s="46">
        <v>325.5</v>
      </c>
      <c r="J47" s="7">
        <v>323.39999999999998</v>
      </c>
      <c r="K47" s="7">
        <v>323.39999999999998</v>
      </c>
      <c r="L47" s="7">
        <v>323.39999999999998</v>
      </c>
    </row>
    <row r="48" spans="2:12" x14ac:dyDescent="0.25">
      <c r="H48" s="66"/>
    </row>
  </sheetData>
  <mergeCells count="39">
    <mergeCell ref="B32:B47"/>
    <mergeCell ref="C44:C47"/>
    <mergeCell ref="D44:D47"/>
    <mergeCell ref="E44:E47"/>
    <mergeCell ref="C36:C39"/>
    <mergeCell ref="D36:D39"/>
    <mergeCell ref="E36:E39"/>
    <mergeCell ref="C40:C43"/>
    <mergeCell ref="D40:D43"/>
    <mergeCell ref="E40:E43"/>
    <mergeCell ref="C32:C35"/>
    <mergeCell ref="D32:D35"/>
    <mergeCell ref="E32:E35"/>
    <mergeCell ref="B12:B16"/>
    <mergeCell ref="C12:C16"/>
    <mergeCell ref="D12:D16"/>
    <mergeCell ref="E12:E16"/>
    <mergeCell ref="C17:C21"/>
    <mergeCell ref="D17:D21"/>
    <mergeCell ref="E17:E21"/>
    <mergeCell ref="B17:B31"/>
    <mergeCell ref="C22:C26"/>
    <mergeCell ref="D22:D26"/>
    <mergeCell ref="E22:E26"/>
    <mergeCell ref="C27:C31"/>
    <mergeCell ref="D27:D31"/>
    <mergeCell ref="E27:E31"/>
    <mergeCell ref="B9:B10"/>
    <mergeCell ref="C9:C10"/>
    <mergeCell ref="D9:D10"/>
    <mergeCell ref="E9:E10"/>
    <mergeCell ref="F9:F10"/>
    <mergeCell ref="G9:L9"/>
    <mergeCell ref="J1:L1"/>
    <mergeCell ref="J2:L2"/>
    <mergeCell ref="J3:L3"/>
    <mergeCell ref="J4:L4"/>
    <mergeCell ref="E6:I6"/>
    <mergeCell ref="D7:J7"/>
  </mergeCells>
  <pageMargins left="0.25" right="0.25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="80" zoomScaleNormal="80" workbookViewId="0">
      <selection activeCell="C27" sqref="C27:C31"/>
    </sheetView>
  </sheetViews>
  <sheetFormatPr defaultRowHeight="15" x14ac:dyDescent="0.25"/>
  <cols>
    <col min="1" max="1" width="13.28515625" customWidth="1"/>
    <col min="2" max="2" width="17.85546875" customWidth="1"/>
    <col min="3" max="3" width="19.28515625" customWidth="1"/>
    <col min="4" max="4" width="14.7109375" customWidth="1"/>
    <col min="5" max="5" width="18.42578125" customWidth="1"/>
    <col min="6" max="6" width="18.42578125" style="19" customWidth="1"/>
    <col min="7" max="7" width="16" style="19" customWidth="1"/>
    <col min="8" max="8" width="17" customWidth="1"/>
    <col min="9" max="9" width="16.7109375" customWidth="1"/>
    <col min="10" max="11" width="16.28515625" customWidth="1"/>
    <col min="13" max="13" width="14.5703125" style="17" customWidth="1"/>
  </cols>
  <sheetData>
    <row r="1" spans="1:13" x14ac:dyDescent="0.25">
      <c r="I1" s="68" t="s">
        <v>33</v>
      </c>
      <c r="J1" s="68"/>
      <c r="K1" s="68"/>
    </row>
    <row r="2" spans="1:13" x14ac:dyDescent="0.25">
      <c r="I2" s="68" t="s">
        <v>34</v>
      </c>
      <c r="J2" s="68"/>
      <c r="K2" s="68"/>
    </row>
    <row r="3" spans="1:13" x14ac:dyDescent="0.25">
      <c r="I3" s="68" t="s">
        <v>35</v>
      </c>
      <c r="J3" s="68"/>
      <c r="K3" s="68"/>
    </row>
    <row r="4" spans="1:13" x14ac:dyDescent="0.25">
      <c r="I4" s="68" t="s">
        <v>36</v>
      </c>
      <c r="J4" s="68"/>
      <c r="K4" s="68"/>
    </row>
    <row r="6" spans="1:13" ht="18.75" x14ac:dyDescent="0.3">
      <c r="C6" s="3"/>
      <c r="D6" s="69" t="s">
        <v>37</v>
      </c>
      <c r="E6" s="69"/>
      <c r="F6" s="69"/>
      <c r="G6" s="69"/>
      <c r="H6" s="69"/>
      <c r="I6" s="3"/>
    </row>
    <row r="7" spans="1:13" ht="18.75" x14ac:dyDescent="0.3">
      <c r="C7" s="69" t="s">
        <v>38</v>
      </c>
      <c r="D7" s="69"/>
      <c r="E7" s="69"/>
      <c r="F7" s="69"/>
      <c r="G7" s="69"/>
      <c r="H7" s="69"/>
      <c r="I7" s="69"/>
    </row>
    <row r="9" spans="1:13" ht="60.75" customHeight="1" x14ac:dyDescent="0.25">
      <c r="A9" s="70" t="s">
        <v>0</v>
      </c>
      <c r="B9" s="70" t="s">
        <v>1</v>
      </c>
      <c r="C9" s="70" t="s">
        <v>2</v>
      </c>
      <c r="D9" s="70" t="s">
        <v>3</v>
      </c>
      <c r="E9" s="70" t="s">
        <v>4</v>
      </c>
      <c r="F9" s="67" t="s">
        <v>39</v>
      </c>
      <c r="G9" s="67"/>
      <c r="H9" s="67"/>
      <c r="I9" s="67"/>
      <c r="J9" s="67"/>
      <c r="K9" s="67"/>
    </row>
    <row r="10" spans="1:13" ht="30" customHeight="1" x14ac:dyDescent="0.25">
      <c r="A10" s="70"/>
      <c r="B10" s="70"/>
      <c r="C10" s="70"/>
      <c r="D10" s="70"/>
      <c r="E10" s="70"/>
      <c r="F10" s="15" t="s">
        <v>40</v>
      </c>
      <c r="G10" s="15" t="s">
        <v>5</v>
      </c>
      <c r="H10" s="15" t="s">
        <v>6</v>
      </c>
      <c r="I10" s="15" t="s">
        <v>7</v>
      </c>
      <c r="J10" s="15" t="s">
        <v>8</v>
      </c>
      <c r="K10" s="15" t="s">
        <v>9</v>
      </c>
    </row>
    <row r="11" spans="1:13" x14ac:dyDescent="0.25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29">
        <v>6</v>
      </c>
      <c r="G11" s="16">
        <v>7</v>
      </c>
      <c r="H11" s="16">
        <v>8</v>
      </c>
      <c r="I11" s="16">
        <v>9</v>
      </c>
      <c r="J11" s="16">
        <v>10</v>
      </c>
      <c r="K11" s="16">
        <v>11</v>
      </c>
    </row>
    <row r="12" spans="1:13" x14ac:dyDescent="0.25">
      <c r="A12" s="77" t="s">
        <v>10</v>
      </c>
      <c r="B12" s="96" t="s">
        <v>11</v>
      </c>
      <c r="C12" s="77" t="s">
        <v>12</v>
      </c>
      <c r="D12" s="77">
        <v>1.2</v>
      </c>
      <c r="E12" s="2" t="s">
        <v>13</v>
      </c>
      <c r="F12" s="4">
        <f>F13+F14+F15+F16</f>
        <v>24512.699999999997</v>
      </c>
      <c r="G12" s="4">
        <f>G13+G14+G15+G16</f>
        <v>124870.69999999998</v>
      </c>
      <c r="H12" s="4">
        <f t="shared" ref="H12:K12" si="0">H13+H14+H15+H16</f>
        <v>26375.800000000003</v>
      </c>
      <c r="I12" s="4">
        <f t="shared" si="0"/>
        <v>27153.800000000003</v>
      </c>
      <c r="J12" s="4">
        <f t="shared" si="0"/>
        <v>27723.800000000003</v>
      </c>
      <c r="K12" s="4">
        <f t="shared" si="0"/>
        <v>27723.800000000003</v>
      </c>
      <c r="M12" s="18"/>
    </row>
    <row r="13" spans="1:13" ht="45" x14ac:dyDescent="0.25">
      <c r="A13" s="77"/>
      <c r="B13" s="96"/>
      <c r="C13" s="77"/>
      <c r="D13" s="77"/>
      <c r="E13" s="2" t="s">
        <v>14</v>
      </c>
      <c r="F13" s="6">
        <f t="shared" ref="F13:K14" si="1">F18+F38</f>
        <v>13758.5</v>
      </c>
      <c r="G13" s="6">
        <f t="shared" si="1"/>
        <v>13132.2</v>
      </c>
      <c r="H13" s="6">
        <f t="shared" si="1"/>
        <v>13911</v>
      </c>
      <c r="I13" s="6">
        <f t="shared" si="1"/>
        <v>14689</v>
      </c>
      <c r="J13" s="6">
        <f t="shared" si="1"/>
        <v>15259</v>
      </c>
      <c r="K13" s="6">
        <f t="shared" si="1"/>
        <v>15259</v>
      </c>
      <c r="M13" s="18"/>
    </row>
    <row r="14" spans="1:13" ht="120" x14ac:dyDescent="0.25">
      <c r="A14" s="77"/>
      <c r="B14" s="96"/>
      <c r="C14" s="77"/>
      <c r="D14" s="77"/>
      <c r="E14" s="2" t="s">
        <v>15</v>
      </c>
      <c r="F14" s="7">
        <f t="shared" si="1"/>
        <v>9928.6</v>
      </c>
      <c r="G14" s="21">
        <f t="shared" si="1"/>
        <v>110568.79999999999</v>
      </c>
      <c r="H14" s="7">
        <f t="shared" si="1"/>
        <v>12141.4</v>
      </c>
      <c r="I14" s="7">
        <f t="shared" si="1"/>
        <v>12141.4</v>
      </c>
      <c r="J14" s="7">
        <f t="shared" si="1"/>
        <v>12141.4</v>
      </c>
      <c r="K14" s="7">
        <f t="shared" si="1"/>
        <v>12141.4</v>
      </c>
      <c r="M14" s="18"/>
    </row>
    <row r="15" spans="1:13" ht="45" x14ac:dyDescent="0.25">
      <c r="A15" s="77"/>
      <c r="B15" s="96"/>
      <c r="C15" s="77"/>
      <c r="D15" s="77"/>
      <c r="E15" s="2" t="s">
        <v>16</v>
      </c>
      <c r="F15" s="7">
        <f t="shared" ref="F15:K15" si="2">F21+F40</f>
        <v>825.6</v>
      </c>
      <c r="G15" s="21">
        <f t="shared" si="2"/>
        <v>1169.7</v>
      </c>
      <c r="H15" s="7">
        <f t="shared" si="2"/>
        <v>323.39999999999998</v>
      </c>
      <c r="I15" s="7">
        <f t="shared" si="2"/>
        <v>323.39999999999998</v>
      </c>
      <c r="J15" s="7">
        <f t="shared" si="2"/>
        <v>323.39999999999998</v>
      </c>
      <c r="K15" s="7">
        <f t="shared" si="2"/>
        <v>323.39999999999998</v>
      </c>
      <c r="M15" s="18"/>
    </row>
    <row r="16" spans="1:13" ht="135" x14ac:dyDescent="0.25">
      <c r="A16" s="77"/>
      <c r="B16" s="96"/>
      <c r="C16" s="77"/>
      <c r="D16" s="77"/>
      <c r="E16" s="2" t="s">
        <v>17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M16" s="18"/>
    </row>
    <row r="17" spans="1:13" ht="28.5" customHeight="1" x14ac:dyDescent="0.25">
      <c r="A17" s="93" t="s">
        <v>18</v>
      </c>
      <c r="B17" s="91" t="s">
        <v>19</v>
      </c>
      <c r="C17" s="92" t="s">
        <v>41</v>
      </c>
      <c r="D17" s="92">
        <v>1.2</v>
      </c>
      <c r="E17" s="10" t="s">
        <v>13</v>
      </c>
      <c r="F17" s="4">
        <f>F18+F19+F20+F21</f>
        <v>7823.7</v>
      </c>
      <c r="G17" s="4">
        <f t="shared" ref="G17:K17" si="3">G18+G19+G20+G21</f>
        <v>9748.2999999999993</v>
      </c>
      <c r="H17" s="4">
        <f t="shared" si="3"/>
        <v>8359.4</v>
      </c>
      <c r="I17" s="4">
        <f t="shared" si="3"/>
        <v>8821</v>
      </c>
      <c r="J17" s="4">
        <f t="shared" si="3"/>
        <v>9321</v>
      </c>
      <c r="K17" s="4">
        <f t="shared" si="3"/>
        <v>9321</v>
      </c>
    </row>
    <row r="18" spans="1:13" ht="57" x14ac:dyDescent="0.25">
      <c r="A18" s="94"/>
      <c r="B18" s="91"/>
      <c r="C18" s="92"/>
      <c r="D18" s="92"/>
      <c r="E18" s="10" t="s">
        <v>21</v>
      </c>
      <c r="F18" s="33">
        <f>F23+F28+F33</f>
        <v>7809.8</v>
      </c>
      <c r="G18" s="33">
        <f t="shared" ref="G18:K18" si="4">G23+G28+G33</f>
        <v>8072.1</v>
      </c>
      <c r="H18" s="33">
        <f t="shared" si="4"/>
        <v>8359.4</v>
      </c>
      <c r="I18" s="33">
        <f t="shared" si="4"/>
        <v>8821</v>
      </c>
      <c r="J18" s="33">
        <f t="shared" si="4"/>
        <v>9321</v>
      </c>
      <c r="K18" s="33">
        <f t="shared" si="4"/>
        <v>9321</v>
      </c>
    </row>
    <row r="19" spans="1:13" ht="114" x14ac:dyDescent="0.25">
      <c r="A19" s="94"/>
      <c r="B19" s="91"/>
      <c r="C19" s="92"/>
      <c r="D19" s="92"/>
      <c r="E19" s="10" t="s">
        <v>15</v>
      </c>
      <c r="F19" s="33">
        <v>13.5</v>
      </c>
      <c r="G19" s="33">
        <f t="shared" ref="G19:K19" si="5">G24+G29+G34</f>
        <v>1645.4</v>
      </c>
      <c r="H19" s="33">
        <f t="shared" si="5"/>
        <v>0</v>
      </c>
      <c r="I19" s="33">
        <f t="shared" si="5"/>
        <v>0</v>
      </c>
      <c r="J19" s="33">
        <f t="shared" si="5"/>
        <v>0</v>
      </c>
      <c r="K19" s="33">
        <f t="shared" si="5"/>
        <v>0</v>
      </c>
    </row>
    <row r="20" spans="1:13" ht="142.5" x14ac:dyDescent="0.25">
      <c r="A20" s="94"/>
      <c r="B20" s="91"/>
      <c r="C20" s="92"/>
      <c r="D20" s="92"/>
      <c r="E20" s="10" t="s">
        <v>17</v>
      </c>
      <c r="F20" s="33">
        <f>F25+F30+F35</f>
        <v>0</v>
      </c>
      <c r="G20" s="33">
        <f t="shared" ref="G20:K20" si="6">G25+G30+G35</f>
        <v>0</v>
      </c>
      <c r="H20" s="33">
        <f t="shared" si="6"/>
        <v>0</v>
      </c>
      <c r="I20" s="33">
        <f t="shared" si="6"/>
        <v>0</v>
      </c>
      <c r="J20" s="33">
        <f t="shared" si="6"/>
        <v>0</v>
      </c>
      <c r="K20" s="33">
        <f t="shared" si="6"/>
        <v>0</v>
      </c>
    </row>
    <row r="21" spans="1:13" ht="42.75" x14ac:dyDescent="0.25">
      <c r="A21" s="95"/>
      <c r="B21" s="91"/>
      <c r="C21" s="92"/>
      <c r="D21" s="92"/>
      <c r="E21" s="10" t="s">
        <v>16</v>
      </c>
      <c r="F21" s="33">
        <v>0.4</v>
      </c>
      <c r="G21" s="33">
        <f t="shared" ref="G21:K21" si="7">G26+G31+G36</f>
        <v>30.8</v>
      </c>
      <c r="H21" s="33">
        <f t="shared" si="7"/>
        <v>0</v>
      </c>
      <c r="I21" s="33">
        <f t="shared" si="7"/>
        <v>0</v>
      </c>
      <c r="J21" s="33">
        <f t="shared" si="7"/>
        <v>0</v>
      </c>
      <c r="K21" s="33">
        <f t="shared" si="7"/>
        <v>0</v>
      </c>
    </row>
    <row r="22" spans="1:13" x14ac:dyDescent="0.25">
      <c r="A22" s="97"/>
      <c r="B22" s="97" t="s">
        <v>44</v>
      </c>
      <c r="C22" s="112" t="s">
        <v>22</v>
      </c>
      <c r="D22" s="97">
        <v>1.2</v>
      </c>
      <c r="E22" s="34" t="s">
        <v>13</v>
      </c>
      <c r="F22" s="32">
        <f>F23+F24+F26</f>
        <v>2089.8000000000002</v>
      </c>
      <c r="G22" s="35">
        <f t="shared" ref="G22:K22" si="8">G23+G24+G26</f>
        <v>1257.7</v>
      </c>
      <c r="H22" s="32">
        <f t="shared" si="8"/>
        <v>2538.4</v>
      </c>
      <c r="I22" s="32">
        <f t="shared" si="8"/>
        <v>3000</v>
      </c>
      <c r="J22" s="32">
        <f t="shared" si="8"/>
        <v>3500</v>
      </c>
      <c r="K22" s="32">
        <f t="shared" si="8"/>
        <v>3500</v>
      </c>
    </row>
    <row r="23" spans="1:13" ht="45" x14ac:dyDescent="0.25">
      <c r="A23" s="98"/>
      <c r="B23" s="98"/>
      <c r="C23" s="112"/>
      <c r="D23" s="98"/>
      <c r="E23" s="34" t="s">
        <v>21</v>
      </c>
      <c r="F23" s="32">
        <v>2089.8000000000002</v>
      </c>
      <c r="G23" s="31">
        <v>1257.7</v>
      </c>
      <c r="H23" s="30">
        <v>2538.4</v>
      </c>
      <c r="I23" s="30">
        <v>3000</v>
      </c>
      <c r="J23" s="30">
        <v>3500</v>
      </c>
      <c r="K23" s="30">
        <v>3500</v>
      </c>
    </row>
    <row r="24" spans="1:13" ht="120" x14ac:dyDescent="0.25">
      <c r="A24" s="98"/>
      <c r="B24" s="98"/>
      <c r="C24" s="112"/>
      <c r="D24" s="98"/>
      <c r="E24" s="34" t="s">
        <v>15</v>
      </c>
      <c r="F24" s="36">
        <v>0</v>
      </c>
      <c r="G24" s="37">
        <v>0</v>
      </c>
      <c r="H24" s="38">
        <v>0</v>
      </c>
      <c r="I24" s="38">
        <v>0</v>
      </c>
      <c r="J24" s="38">
        <v>0</v>
      </c>
      <c r="K24" s="38">
        <v>0</v>
      </c>
    </row>
    <row r="25" spans="1:13" ht="135" x14ac:dyDescent="0.25">
      <c r="A25" s="98"/>
      <c r="B25" s="98"/>
      <c r="C25" s="112"/>
      <c r="D25" s="98"/>
      <c r="E25" s="34" t="s">
        <v>17</v>
      </c>
      <c r="F25" s="36">
        <v>0</v>
      </c>
      <c r="G25" s="37">
        <v>0</v>
      </c>
      <c r="H25" s="38">
        <v>0</v>
      </c>
      <c r="I25" s="38">
        <v>0</v>
      </c>
      <c r="J25" s="38">
        <v>0</v>
      </c>
      <c r="K25" s="38">
        <v>0</v>
      </c>
    </row>
    <row r="26" spans="1:13" ht="45" x14ac:dyDescent="0.25">
      <c r="A26" s="99"/>
      <c r="B26" s="99"/>
      <c r="C26" s="112"/>
      <c r="D26" s="99"/>
      <c r="E26" s="34" t="s">
        <v>16</v>
      </c>
      <c r="F26" s="36">
        <v>0</v>
      </c>
      <c r="G26" s="37">
        <v>0</v>
      </c>
      <c r="H26" s="38">
        <v>0</v>
      </c>
      <c r="I26" s="38">
        <v>0</v>
      </c>
      <c r="J26" s="38">
        <v>0</v>
      </c>
      <c r="K26" s="38">
        <v>0</v>
      </c>
    </row>
    <row r="27" spans="1:13" s="19" customFormat="1" ht="15" customHeight="1" x14ac:dyDescent="0.25">
      <c r="A27" s="109"/>
      <c r="B27" s="86" t="s">
        <v>43</v>
      </c>
      <c r="C27" s="86" t="s">
        <v>20</v>
      </c>
      <c r="D27" s="86">
        <v>1.2</v>
      </c>
      <c r="E27" s="5" t="s">
        <v>13</v>
      </c>
      <c r="F27" s="22">
        <f>F28+F29+F31</f>
        <v>5720</v>
      </c>
      <c r="G27" s="22">
        <f>G28+G29+G31</f>
        <v>6786.5000000000009</v>
      </c>
      <c r="H27" s="22">
        <f t="shared" ref="H27:K27" si="9">H28+H29+H31</f>
        <v>5821</v>
      </c>
      <c r="I27" s="22">
        <f t="shared" si="9"/>
        <v>5821</v>
      </c>
      <c r="J27" s="22">
        <f t="shared" si="9"/>
        <v>5821</v>
      </c>
      <c r="K27" s="22">
        <f t="shared" si="9"/>
        <v>5821</v>
      </c>
      <c r="M27" s="28"/>
    </row>
    <row r="28" spans="1:13" ht="45" x14ac:dyDescent="0.25">
      <c r="A28" s="110"/>
      <c r="B28" s="87"/>
      <c r="C28" s="87"/>
      <c r="D28" s="87"/>
      <c r="E28" s="11" t="s">
        <v>21</v>
      </c>
      <c r="F28" s="21">
        <v>5720</v>
      </c>
      <c r="G28" s="23">
        <v>5410.8</v>
      </c>
      <c r="H28" s="7">
        <v>5821</v>
      </c>
      <c r="I28" s="7">
        <v>5821</v>
      </c>
      <c r="J28" s="7">
        <v>5821</v>
      </c>
      <c r="K28" s="7">
        <v>5821</v>
      </c>
    </row>
    <row r="29" spans="1:13" ht="120" x14ac:dyDescent="0.25">
      <c r="A29" s="110"/>
      <c r="B29" s="87"/>
      <c r="C29" s="87"/>
      <c r="D29" s="87"/>
      <c r="E29" s="11" t="s">
        <v>15</v>
      </c>
      <c r="F29" s="21">
        <v>0</v>
      </c>
      <c r="G29" s="23">
        <v>1344.9</v>
      </c>
      <c r="H29" s="7">
        <v>0</v>
      </c>
      <c r="I29" s="7">
        <v>0</v>
      </c>
      <c r="J29" s="7">
        <v>0</v>
      </c>
      <c r="K29" s="7">
        <v>0</v>
      </c>
    </row>
    <row r="30" spans="1:13" ht="135" x14ac:dyDescent="0.25">
      <c r="A30" s="110"/>
      <c r="B30" s="87"/>
      <c r="C30" s="87"/>
      <c r="D30" s="87"/>
      <c r="E30" s="11" t="s">
        <v>17</v>
      </c>
      <c r="F30" s="26">
        <v>0</v>
      </c>
      <c r="G30" s="23">
        <v>0</v>
      </c>
      <c r="H30" s="7">
        <v>0</v>
      </c>
      <c r="I30" s="7">
        <v>0</v>
      </c>
      <c r="J30" s="7">
        <v>0</v>
      </c>
      <c r="K30" s="7">
        <v>0</v>
      </c>
    </row>
    <row r="31" spans="1:13" ht="45" x14ac:dyDescent="0.25">
      <c r="A31" s="111"/>
      <c r="B31" s="88"/>
      <c r="C31" s="88"/>
      <c r="D31" s="88"/>
      <c r="E31" s="5" t="s">
        <v>16</v>
      </c>
      <c r="F31" s="26">
        <v>0</v>
      </c>
      <c r="G31" s="23">
        <v>30.8</v>
      </c>
      <c r="H31" s="7">
        <v>0</v>
      </c>
      <c r="I31" s="7">
        <v>0</v>
      </c>
      <c r="J31" s="7">
        <v>0</v>
      </c>
      <c r="K31" s="7">
        <v>0</v>
      </c>
    </row>
    <row r="32" spans="1:13" ht="15" customHeight="1" x14ac:dyDescent="0.25">
      <c r="A32" s="100"/>
      <c r="B32" s="97" t="s">
        <v>42</v>
      </c>
      <c r="C32" s="97" t="s">
        <v>20</v>
      </c>
      <c r="D32" s="97">
        <v>1.2</v>
      </c>
      <c r="E32" s="39" t="s">
        <v>13</v>
      </c>
      <c r="F32" s="36">
        <v>0</v>
      </c>
      <c r="G32" s="30">
        <f>G33+G34</f>
        <v>1704.1</v>
      </c>
      <c r="H32" s="30">
        <f t="shared" ref="H32:K32" si="10">H33+H34</f>
        <v>0</v>
      </c>
      <c r="I32" s="30">
        <f t="shared" si="10"/>
        <v>0</v>
      </c>
      <c r="J32" s="30">
        <f t="shared" si="10"/>
        <v>0</v>
      </c>
      <c r="K32" s="30">
        <f t="shared" si="10"/>
        <v>0</v>
      </c>
    </row>
    <row r="33" spans="1:13" ht="45" x14ac:dyDescent="0.25">
      <c r="A33" s="101"/>
      <c r="B33" s="98"/>
      <c r="C33" s="98"/>
      <c r="D33" s="98"/>
      <c r="E33" s="39" t="s">
        <v>21</v>
      </c>
      <c r="F33" s="36">
        <v>0</v>
      </c>
      <c r="G33" s="30">
        <v>1403.6</v>
      </c>
      <c r="H33" s="30">
        <v>0</v>
      </c>
      <c r="I33" s="30">
        <v>0</v>
      </c>
      <c r="J33" s="30">
        <v>0</v>
      </c>
      <c r="K33" s="30">
        <v>0</v>
      </c>
    </row>
    <row r="34" spans="1:13" ht="120" x14ac:dyDescent="0.25">
      <c r="A34" s="101"/>
      <c r="B34" s="98"/>
      <c r="C34" s="98"/>
      <c r="D34" s="98"/>
      <c r="E34" s="39" t="s">
        <v>15</v>
      </c>
      <c r="F34" s="36">
        <v>0</v>
      </c>
      <c r="G34" s="30">
        <v>300.5</v>
      </c>
      <c r="H34" s="30">
        <v>0</v>
      </c>
      <c r="I34" s="30">
        <v>0</v>
      </c>
      <c r="J34" s="30">
        <v>0</v>
      </c>
      <c r="K34" s="30">
        <v>0</v>
      </c>
    </row>
    <row r="35" spans="1:13" ht="135" x14ac:dyDescent="0.25">
      <c r="A35" s="101"/>
      <c r="B35" s="98"/>
      <c r="C35" s="98"/>
      <c r="D35" s="98"/>
      <c r="E35" s="34" t="s">
        <v>17</v>
      </c>
      <c r="F35" s="36">
        <v>0</v>
      </c>
      <c r="G35" s="31">
        <v>0</v>
      </c>
      <c r="H35" s="30">
        <v>0</v>
      </c>
      <c r="I35" s="30">
        <v>0</v>
      </c>
      <c r="J35" s="30">
        <v>0</v>
      </c>
      <c r="K35" s="30">
        <v>0</v>
      </c>
    </row>
    <row r="36" spans="1:13" ht="56.25" customHeight="1" x14ac:dyDescent="0.25">
      <c r="A36" s="102"/>
      <c r="B36" s="99"/>
      <c r="C36" s="99"/>
      <c r="D36" s="99"/>
      <c r="E36" s="34" t="s">
        <v>16</v>
      </c>
      <c r="F36" s="36">
        <v>0</v>
      </c>
      <c r="G36" s="31">
        <v>0</v>
      </c>
      <c r="H36" s="30">
        <v>0</v>
      </c>
      <c r="I36" s="30">
        <v>0</v>
      </c>
      <c r="J36" s="30">
        <v>0</v>
      </c>
      <c r="K36" s="30">
        <v>0</v>
      </c>
    </row>
    <row r="37" spans="1:13" ht="28.5" customHeight="1" x14ac:dyDescent="0.25">
      <c r="A37" s="93" t="s">
        <v>23</v>
      </c>
      <c r="B37" s="91" t="s">
        <v>24</v>
      </c>
      <c r="C37" s="92" t="s">
        <v>25</v>
      </c>
      <c r="D37" s="92">
        <v>1.2</v>
      </c>
      <c r="E37" s="10" t="s">
        <v>13</v>
      </c>
      <c r="F37" s="8">
        <f>F38+F39+F40</f>
        <v>16689</v>
      </c>
      <c r="G37" s="24">
        <f t="shared" ref="G37:K37" si="11">G38+G39+G40</f>
        <v>115122.4</v>
      </c>
      <c r="H37" s="8">
        <f t="shared" si="11"/>
        <v>18016.400000000001</v>
      </c>
      <c r="I37" s="8">
        <f t="shared" si="11"/>
        <v>18332.800000000003</v>
      </c>
      <c r="J37" s="8">
        <f t="shared" si="11"/>
        <v>18402.800000000003</v>
      </c>
      <c r="K37" s="8">
        <f t="shared" si="11"/>
        <v>18402.800000000003</v>
      </c>
      <c r="M37" s="18"/>
    </row>
    <row r="38" spans="1:13" ht="57" x14ac:dyDescent="0.25">
      <c r="A38" s="94"/>
      <c r="B38" s="91"/>
      <c r="C38" s="92"/>
      <c r="D38" s="92"/>
      <c r="E38" s="10" t="s">
        <v>26</v>
      </c>
      <c r="F38" s="4">
        <f>F42+F46+F50</f>
        <v>5948.7</v>
      </c>
      <c r="G38" s="4">
        <f t="shared" ref="G38:K38" si="12">G42+G46+G50</f>
        <v>5060.1000000000004</v>
      </c>
      <c r="H38" s="4">
        <f t="shared" si="12"/>
        <v>5551.6</v>
      </c>
      <c r="I38" s="4">
        <f t="shared" si="12"/>
        <v>5868</v>
      </c>
      <c r="J38" s="4">
        <f t="shared" si="12"/>
        <v>5938</v>
      </c>
      <c r="K38" s="4">
        <f t="shared" si="12"/>
        <v>5938</v>
      </c>
    </row>
    <row r="39" spans="1:13" ht="114" x14ac:dyDescent="0.25">
      <c r="A39" s="94"/>
      <c r="B39" s="91"/>
      <c r="C39" s="92"/>
      <c r="D39" s="92"/>
      <c r="E39" s="10" t="s">
        <v>15</v>
      </c>
      <c r="F39" s="4">
        <f>F43+F47+F51</f>
        <v>9915.1</v>
      </c>
      <c r="G39" s="4">
        <f t="shared" ref="G39:K39" si="13">G43+G47+G51</f>
        <v>108923.4</v>
      </c>
      <c r="H39" s="4">
        <f t="shared" si="13"/>
        <v>12141.4</v>
      </c>
      <c r="I39" s="4">
        <f t="shared" si="13"/>
        <v>12141.4</v>
      </c>
      <c r="J39" s="4">
        <f t="shared" si="13"/>
        <v>12141.4</v>
      </c>
      <c r="K39" s="4">
        <f t="shared" si="13"/>
        <v>12141.4</v>
      </c>
    </row>
    <row r="40" spans="1:13" ht="42.75" x14ac:dyDescent="0.25">
      <c r="A40" s="95"/>
      <c r="B40" s="91"/>
      <c r="C40" s="92"/>
      <c r="D40" s="92"/>
      <c r="E40" s="10" t="s">
        <v>16</v>
      </c>
      <c r="F40" s="4">
        <f>F44+F48+F52</f>
        <v>825.2</v>
      </c>
      <c r="G40" s="20">
        <f>G44+G48+G52</f>
        <v>1138.9000000000001</v>
      </c>
      <c r="H40" s="4">
        <f>H44+H48+H52</f>
        <v>323.39999999999998</v>
      </c>
      <c r="I40" s="4">
        <f>I44+I48+I52</f>
        <v>323.39999999999998</v>
      </c>
      <c r="J40" s="4">
        <f>J44+J48+J52</f>
        <v>323.39999999999998</v>
      </c>
      <c r="K40" s="4">
        <f>K44+K48+K52</f>
        <v>323.39999999999998</v>
      </c>
    </row>
    <row r="41" spans="1:13" ht="28.5" x14ac:dyDescent="0.25">
      <c r="A41" s="103"/>
      <c r="B41" s="105" t="s">
        <v>27</v>
      </c>
      <c r="C41" s="90" t="s">
        <v>22</v>
      </c>
      <c r="D41" s="90">
        <v>1.2</v>
      </c>
      <c r="E41" s="12" t="s">
        <v>13</v>
      </c>
      <c r="F41" s="4">
        <f>F42+F43+F44</f>
        <v>1258</v>
      </c>
      <c r="G41" s="4">
        <f t="shared" ref="G41:K41" si="14">G42+G43+G44</f>
        <v>880.2</v>
      </c>
      <c r="H41" s="4">
        <f t="shared" si="14"/>
        <v>3499.5</v>
      </c>
      <c r="I41" s="4">
        <f t="shared" si="14"/>
        <v>5815.9</v>
      </c>
      <c r="J41" s="4">
        <f t="shared" si="14"/>
        <v>5885.9</v>
      </c>
      <c r="K41" s="4">
        <f t="shared" si="14"/>
        <v>5885.9</v>
      </c>
    </row>
    <row r="42" spans="1:13" ht="45" x14ac:dyDescent="0.25">
      <c r="A42" s="104"/>
      <c r="B42" s="105"/>
      <c r="C42" s="90"/>
      <c r="D42" s="90"/>
      <c r="E42" s="13" t="s">
        <v>28</v>
      </c>
      <c r="F42" s="9">
        <v>1258</v>
      </c>
      <c r="G42" s="22">
        <v>880.2</v>
      </c>
      <c r="H42" s="21">
        <v>3499.5</v>
      </c>
      <c r="I42" s="7">
        <v>5815.9</v>
      </c>
      <c r="J42" s="7">
        <v>5885.9</v>
      </c>
      <c r="K42" s="7">
        <v>5885.9</v>
      </c>
    </row>
    <row r="43" spans="1:13" ht="120" x14ac:dyDescent="0.25">
      <c r="A43" s="104"/>
      <c r="B43" s="105"/>
      <c r="C43" s="90"/>
      <c r="D43" s="90"/>
      <c r="E43" s="13" t="s">
        <v>15</v>
      </c>
      <c r="F43" s="9">
        <v>0</v>
      </c>
      <c r="G43" s="22">
        <v>0</v>
      </c>
      <c r="H43" s="21">
        <v>0</v>
      </c>
      <c r="I43" s="7">
        <v>0</v>
      </c>
      <c r="J43" s="7">
        <v>0</v>
      </c>
      <c r="K43" s="7">
        <v>0</v>
      </c>
    </row>
    <row r="44" spans="1:13" ht="45" x14ac:dyDescent="0.25">
      <c r="A44" s="104"/>
      <c r="B44" s="105"/>
      <c r="C44" s="90"/>
      <c r="D44" s="90"/>
      <c r="E44" s="13" t="s">
        <v>16</v>
      </c>
      <c r="F44" s="9">
        <v>0</v>
      </c>
      <c r="G44" s="25">
        <v>0</v>
      </c>
      <c r="H44" s="6">
        <v>0</v>
      </c>
      <c r="I44" s="6">
        <v>0</v>
      </c>
      <c r="J44" s="6">
        <v>0</v>
      </c>
      <c r="K44" s="6">
        <v>0</v>
      </c>
    </row>
    <row r="45" spans="1:13" ht="28.5" x14ac:dyDescent="0.25">
      <c r="A45" s="107"/>
      <c r="B45" s="105" t="s">
        <v>29</v>
      </c>
      <c r="C45" s="79" t="s">
        <v>30</v>
      </c>
      <c r="D45" s="90">
        <v>1.2</v>
      </c>
      <c r="E45" s="12" t="s">
        <v>13</v>
      </c>
      <c r="F45" s="8">
        <f>F46+F47+F48</f>
        <v>3901.7999999999997</v>
      </c>
      <c r="G45" s="8">
        <f t="shared" ref="G45:K45" si="15">G46+G47+G48</f>
        <v>21133</v>
      </c>
      <c r="H45" s="8">
        <f t="shared" si="15"/>
        <v>3737.5</v>
      </c>
      <c r="I45" s="8">
        <f t="shared" si="15"/>
        <v>1737.5</v>
      </c>
      <c r="J45" s="8">
        <f t="shared" si="15"/>
        <v>1737.5</v>
      </c>
      <c r="K45" s="8">
        <f t="shared" si="15"/>
        <v>1737.5</v>
      </c>
    </row>
    <row r="46" spans="1:13" ht="45" x14ac:dyDescent="0.25">
      <c r="A46" s="108"/>
      <c r="B46" s="105"/>
      <c r="C46" s="79"/>
      <c r="D46" s="90"/>
      <c r="E46" s="13" t="s">
        <v>28</v>
      </c>
      <c r="F46" s="21">
        <v>2465.6999999999998</v>
      </c>
      <c r="G46" s="22">
        <v>2525.5</v>
      </c>
      <c r="H46" s="21">
        <v>2052.1</v>
      </c>
      <c r="I46" s="21">
        <v>52.1</v>
      </c>
      <c r="J46" s="21">
        <v>52.1</v>
      </c>
      <c r="K46" s="21">
        <v>52.1</v>
      </c>
    </row>
    <row r="47" spans="1:13" ht="120" x14ac:dyDescent="0.25">
      <c r="A47" s="108"/>
      <c r="B47" s="105"/>
      <c r="C47" s="79"/>
      <c r="D47" s="90"/>
      <c r="E47" s="13" t="s">
        <v>15</v>
      </c>
      <c r="F47" s="21">
        <v>1436.1</v>
      </c>
      <c r="G47" s="22">
        <v>18607.5</v>
      </c>
      <c r="H47" s="21">
        <v>1685.4</v>
      </c>
      <c r="I47" s="21">
        <v>1685.4</v>
      </c>
      <c r="J47" s="21">
        <v>1685.4</v>
      </c>
      <c r="K47" s="21">
        <v>1685.4</v>
      </c>
    </row>
    <row r="48" spans="1:13" ht="45" x14ac:dyDescent="0.25">
      <c r="A48" s="108"/>
      <c r="B48" s="105"/>
      <c r="C48" s="79"/>
      <c r="D48" s="90"/>
      <c r="E48" s="13" t="s">
        <v>16</v>
      </c>
      <c r="F48" s="21">
        <v>0</v>
      </c>
      <c r="G48" s="22">
        <v>0</v>
      </c>
      <c r="H48" s="21">
        <v>0</v>
      </c>
      <c r="I48" s="21">
        <v>0</v>
      </c>
      <c r="J48" s="21">
        <v>0</v>
      </c>
      <c r="K48" s="21">
        <v>0</v>
      </c>
    </row>
    <row r="49" spans="1:11" ht="28.5" x14ac:dyDescent="0.25">
      <c r="A49" s="106"/>
      <c r="B49" s="105" t="s">
        <v>31</v>
      </c>
      <c r="C49" s="90" t="s">
        <v>32</v>
      </c>
      <c r="D49" s="90">
        <v>1.2</v>
      </c>
      <c r="E49" s="14" t="s">
        <v>13</v>
      </c>
      <c r="F49" s="4">
        <f>F50+F51+F52</f>
        <v>11529.2</v>
      </c>
      <c r="G49" s="4">
        <f t="shared" ref="G49:K49" si="16">G50+G51+G52</f>
        <v>93109.199999999983</v>
      </c>
      <c r="H49" s="4">
        <f t="shared" si="16"/>
        <v>10779.4</v>
      </c>
      <c r="I49" s="4">
        <f t="shared" si="16"/>
        <v>10779.4</v>
      </c>
      <c r="J49" s="4">
        <f t="shared" si="16"/>
        <v>10779.4</v>
      </c>
      <c r="K49" s="4">
        <f t="shared" si="16"/>
        <v>10779.4</v>
      </c>
    </row>
    <row r="50" spans="1:11" ht="45" x14ac:dyDescent="0.25">
      <c r="A50" s="106"/>
      <c r="B50" s="105"/>
      <c r="C50" s="90"/>
      <c r="D50" s="90"/>
      <c r="E50" s="13" t="s">
        <v>21</v>
      </c>
      <c r="F50" s="7">
        <v>2225</v>
      </c>
      <c r="G50" s="23">
        <v>1654.4</v>
      </c>
      <c r="H50" s="7">
        <v>0</v>
      </c>
      <c r="I50" s="7">
        <v>0</v>
      </c>
      <c r="J50" s="7">
        <v>0</v>
      </c>
      <c r="K50" s="7">
        <v>0</v>
      </c>
    </row>
    <row r="51" spans="1:11" ht="120" x14ac:dyDescent="0.25">
      <c r="A51" s="106"/>
      <c r="B51" s="105"/>
      <c r="C51" s="90"/>
      <c r="D51" s="90"/>
      <c r="E51" s="13" t="s">
        <v>15</v>
      </c>
      <c r="F51" s="21">
        <v>8479</v>
      </c>
      <c r="G51" s="23">
        <v>90315.9</v>
      </c>
      <c r="H51" s="7">
        <v>10456</v>
      </c>
      <c r="I51" s="7">
        <v>10456</v>
      </c>
      <c r="J51" s="7">
        <v>10456</v>
      </c>
      <c r="K51" s="7">
        <v>10456</v>
      </c>
    </row>
    <row r="52" spans="1:11" ht="45" x14ac:dyDescent="0.25">
      <c r="A52" s="106"/>
      <c r="B52" s="105"/>
      <c r="C52" s="90"/>
      <c r="D52" s="90"/>
      <c r="E52" s="13" t="s">
        <v>16</v>
      </c>
      <c r="F52" s="21">
        <v>825.2</v>
      </c>
      <c r="G52" s="23">
        <v>1138.9000000000001</v>
      </c>
      <c r="H52" s="7">
        <v>323.39999999999998</v>
      </c>
      <c r="I52" s="7">
        <v>323.39999999999998</v>
      </c>
      <c r="J52" s="7">
        <v>323.39999999999998</v>
      </c>
      <c r="K52" s="7">
        <v>323.39999999999998</v>
      </c>
    </row>
    <row r="53" spans="1:11" x14ac:dyDescent="0.25">
      <c r="G53" s="27"/>
    </row>
  </sheetData>
  <mergeCells count="48">
    <mergeCell ref="F9:K9"/>
    <mergeCell ref="I1:K1"/>
    <mergeCell ref="I2:K2"/>
    <mergeCell ref="I3:K3"/>
    <mergeCell ref="I4:K4"/>
    <mergeCell ref="D6:H6"/>
    <mergeCell ref="C7:I7"/>
    <mergeCell ref="D9:D10"/>
    <mergeCell ref="D22:D26"/>
    <mergeCell ref="C22:C26"/>
    <mergeCell ref="B22:B26"/>
    <mergeCell ref="A22:A26"/>
    <mergeCell ref="E9:E10"/>
    <mergeCell ref="C27:C31"/>
    <mergeCell ref="B27:B31"/>
    <mergeCell ref="A27:A31"/>
    <mergeCell ref="A9:A10"/>
    <mergeCell ref="B9:B10"/>
    <mergeCell ref="C9:C10"/>
    <mergeCell ref="A17:A21"/>
    <mergeCell ref="B49:B52"/>
    <mergeCell ref="C49:C52"/>
    <mergeCell ref="D49:D52"/>
    <mergeCell ref="A49:A52"/>
    <mergeCell ref="A45:A48"/>
    <mergeCell ref="A41:A44"/>
    <mergeCell ref="B41:B44"/>
    <mergeCell ref="C41:C44"/>
    <mergeCell ref="D41:D44"/>
    <mergeCell ref="B45:B48"/>
    <mergeCell ref="C45:C48"/>
    <mergeCell ref="D45:D48"/>
    <mergeCell ref="B37:B40"/>
    <mergeCell ref="C37:C40"/>
    <mergeCell ref="D37:D40"/>
    <mergeCell ref="A37:A40"/>
    <mergeCell ref="A12:A16"/>
    <mergeCell ref="B12:B16"/>
    <mergeCell ref="C12:C16"/>
    <mergeCell ref="D12:D16"/>
    <mergeCell ref="B17:B21"/>
    <mergeCell ref="C17:C21"/>
    <mergeCell ref="D17:D21"/>
    <mergeCell ref="D32:D36"/>
    <mergeCell ref="C32:C36"/>
    <mergeCell ref="B32:B36"/>
    <mergeCell ref="A32:A36"/>
    <mergeCell ref="D27:D31"/>
  </mergeCells>
  <pageMargins left="0.23622047244094488" right="0.23622047244094488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ПодольскаяНВ</dc:creator>
  <cp:lastModifiedBy>Специалист</cp:lastModifiedBy>
  <cp:lastPrinted>2022-08-08T12:51:19Z</cp:lastPrinted>
  <dcterms:created xsi:type="dcterms:W3CDTF">2021-05-31T05:47:37Z</dcterms:created>
  <dcterms:modified xsi:type="dcterms:W3CDTF">2022-08-08T12:52:43Z</dcterms:modified>
</cp:coreProperties>
</file>